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andonhannan/Documents/Little Alchemist/Little Alchemist Analyst/"/>
    </mc:Choice>
  </mc:AlternateContent>
  <xr:revisionPtr revIDLastSave="0" documentId="13_ncr:1_{6C708AA8-1918-DD48-98CF-42C123C5002E}" xr6:coauthVersionLast="47" xr6:coauthVersionMax="47" xr10:uidLastSave="{00000000-0000-0000-0000-000000000000}"/>
  <bookViews>
    <workbookView xWindow="0" yWindow="500" windowWidth="28800" windowHeight="16380" tabRatio="500" xr2:uid="{00000000-000D-0000-FFFF-FFFF00000000}"/>
  </bookViews>
  <sheets>
    <sheet name="Data" sheetId="1" r:id="rId1"/>
    <sheet name="Us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10" i="2" l="1"/>
  <c r="Q1" i="2"/>
  <c r="O2" i="1" l="1"/>
  <c r="H5" i="2"/>
  <c r="Q14" i="2" s="1"/>
  <c r="H4" i="2"/>
  <c r="H3" i="2"/>
  <c r="Q2" i="2" s="1"/>
  <c r="M14" i="2" s="1"/>
  <c r="M15" i="2" s="1"/>
  <c r="M16" i="2" s="1"/>
  <c r="M17" i="2" s="1"/>
  <c r="M18" i="2" s="1"/>
  <c r="U14" i="2" l="1"/>
  <c r="S14" i="2"/>
  <c r="A111" i="2"/>
  <c r="R14" i="2"/>
  <c r="N14" i="2"/>
  <c r="N15" i="2" s="1"/>
  <c r="N16" i="2" s="1"/>
  <c r="N17" i="2" s="1"/>
  <c r="N18" i="2" s="1"/>
  <c r="I63" i="2" l="1"/>
  <c r="J23" i="2"/>
  <c r="I55" i="2"/>
  <c r="J29" i="2"/>
  <c r="I35" i="2"/>
  <c r="J51" i="2"/>
  <c r="J65" i="2"/>
  <c r="I28" i="2"/>
  <c r="I44" i="2"/>
  <c r="I60" i="2"/>
  <c r="J28" i="2"/>
  <c r="J44" i="2"/>
  <c r="J60" i="2"/>
  <c r="I47" i="2"/>
  <c r="I31" i="2"/>
  <c r="J21" i="2"/>
  <c r="J37" i="2"/>
  <c r="I43" i="2"/>
  <c r="J59" i="2"/>
  <c r="I18" i="2"/>
  <c r="I30" i="2"/>
  <c r="I46" i="2"/>
  <c r="I62" i="2"/>
  <c r="J30" i="2"/>
  <c r="J46" i="2"/>
  <c r="J62" i="2"/>
  <c r="J63" i="2"/>
  <c r="I19" i="2"/>
  <c r="I29" i="2"/>
  <c r="J45" i="2"/>
  <c r="I51" i="2"/>
  <c r="I65" i="2"/>
  <c r="J18" i="2"/>
  <c r="I32" i="2"/>
  <c r="I48" i="2"/>
  <c r="I64" i="2"/>
  <c r="J32" i="2"/>
  <c r="J48" i="2"/>
  <c r="J64" i="2"/>
  <c r="J19" i="2"/>
  <c r="I49" i="2"/>
  <c r="I25" i="2"/>
  <c r="I37" i="2"/>
  <c r="J53" i="2"/>
  <c r="I59" i="2"/>
  <c r="J25" i="2"/>
  <c r="I17" i="2"/>
  <c r="I34" i="2"/>
  <c r="I50" i="2"/>
  <c r="J17" i="2"/>
  <c r="J34" i="2"/>
  <c r="J50" i="2"/>
  <c r="J55" i="2"/>
  <c r="I33" i="2"/>
  <c r="J31" i="2"/>
  <c r="I45" i="2"/>
  <c r="J61" i="2"/>
  <c r="J16" i="2"/>
  <c r="J33" i="2"/>
  <c r="I20" i="2"/>
  <c r="I36" i="2"/>
  <c r="I52" i="2"/>
  <c r="J20" i="2"/>
  <c r="J36" i="2"/>
  <c r="J52" i="2"/>
  <c r="V14" i="2"/>
  <c r="Q15" i="2"/>
  <c r="J39" i="2"/>
  <c r="I14" i="2"/>
  <c r="I39" i="2"/>
  <c r="I53" i="2"/>
  <c r="J15" i="2"/>
  <c r="J27" i="2"/>
  <c r="J41" i="2"/>
  <c r="I22" i="2"/>
  <c r="I38" i="2"/>
  <c r="I54" i="2"/>
  <c r="J22" i="2"/>
  <c r="J38" i="2"/>
  <c r="J54" i="2"/>
  <c r="I57" i="2"/>
  <c r="I23" i="2"/>
  <c r="I41" i="2"/>
  <c r="I61" i="2"/>
  <c r="I16" i="2"/>
  <c r="J35" i="2"/>
  <c r="J49" i="2"/>
  <c r="I24" i="2"/>
  <c r="I40" i="2"/>
  <c r="I56" i="2"/>
  <c r="J24" i="2"/>
  <c r="J40" i="2"/>
  <c r="J56" i="2"/>
  <c r="C111" i="2"/>
  <c r="W14" i="2"/>
  <c r="I21" i="2"/>
  <c r="J14" i="2"/>
  <c r="J47" i="2"/>
  <c r="I15" i="2"/>
  <c r="I27" i="2"/>
  <c r="J43" i="2"/>
  <c r="J57" i="2"/>
  <c r="I26" i="2"/>
  <c r="I42" i="2"/>
  <c r="I58" i="2"/>
  <c r="J26" i="2"/>
  <c r="J42" i="2"/>
  <c r="J58" i="2"/>
  <c r="S15" i="2" l="1"/>
  <c r="C16" i="2" s="1"/>
  <c r="A16" i="2"/>
  <c r="R15" i="2"/>
  <c r="Q16" i="2" l="1"/>
  <c r="R16" i="2" l="1"/>
  <c r="S16" i="2"/>
  <c r="C15" i="2" s="1"/>
  <c r="A15" i="2"/>
  <c r="B15" i="2" l="1"/>
  <c r="D15" i="2" s="1"/>
  <c r="Q17" i="2"/>
  <c r="E15" i="2"/>
  <c r="F15" i="2"/>
  <c r="A174" i="2" l="1"/>
  <c r="S17" i="2"/>
  <c r="C174" i="2" s="1"/>
  <c r="R17" i="2"/>
  <c r="G15" i="2"/>
  <c r="E174" i="2" l="1"/>
  <c r="B174" i="2"/>
  <c r="D174" i="2" s="1"/>
  <c r="Q18" i="2"/>
  <c r="F174" i="2" l="1"/>
  <c r="G174" i="2" s="1"/>
  <c r="R18" i="2"/>
  <c r="A115" i="2"/>
  <c r="S18" i="2"/>
  <c r="C115" i="2" s="1"/>
  <c r="E115" i="2" l="1"/>
  <c r="F115" i="2"/>
  <c r="B115" i="2"/>
  <c r="D115" i="2" s="1"/>
  <c r="Q19" i="2"/>
  <c r="G115" i="2" l="1"/>
  <c r="S19" i="2"/>
  <c r="C90" i="2" s="1"/>
  <c r="R19" i="2"/>
  <c r="A90" i="2"/>
  <c r="B90" i="2" l="1"/>
  <c r="D90" i="2" s="1"/>
  <c r="Q20" i="2"/>
  <c r="E90" i="2"/>
  <c r="F90" i="2"/>
  <c r="G90" i="2" l="1"/>
  <c r="R20" i="2"/>
  <c r="A127" i="2"/>
  <c r="S20" i="2"/>
  <c r="C127" i="2" s="1"/>
  <c r="F127" i="2" l="1"/>
  <c r="E127" i="2"/>
  <c r="B127" i="2"/>
  <c r="D127" i="2" s="1"/>
  <c r="Q21" i="2"/>
  <c r="G127" i="2" l="1"/>
  <c r="S21" i="2"/>
  <c r="C66" i="2" s="1"/>
  <c r="R21" i="2"/>
  <c r="A66" i="2"/>
  <c r="B66" i="2" l="1"/>
  <c r="D66" i="2" s="1"/>
  <c r="Q22" i="2"/>
  <c r="E66" i="2"/>
  <c r="F66" i="2"/>
  <c r="G66" i="2" l="1"/>
  <c r="R22" i="2"/>
  <c r="A164" i="2"/>
  <c r="S22" i="2"/>
  <c r="C164" i="2" s="1"/>
  <c r="B164" i="2" l="1"/>
  <c r="D164" i="2" s="1"/>
  <c r="Q23" i="2"/>
  <c r="E164" i="2" l="1"/>
  <c r="F164" i="2"/>
  <c r="S23" i="2"/>
  <c r="C120" i="2" s="1"/>
  <c r="R23" i="2"/>
  <c r="A120" i="2"/>
  <c r="G164" i="2" l="1"/>
  <c r="B120" i="2"/>
  <c r="D120" i="2" s="1"/>
  <c r="Q24" i="2"/>
  <c r="F120" i="2"/>
  <c r="E120" i="2"/>
  <c r="G120" i="2" l="1"/>
  <c r="R24" i="2"/>
  <c r="A114" i="2"/>
  <c r="S24" i="2"/>
  <c r="C114" i="2" s="1"/>
  <c r="B114" i="2" l="1"/>
  <c r="D114" i="2" s="1"/>
  <c r="Q25" i="2"/>
  <c r="E114" i="2" l="1"/>
  <c r="F114" i="2"/>
  <c r="G114" i="2" s="1"/>
  <c r="S25" i="2"/>
  <c r="C162" i="2" s="1"/>
  <c r="R25" i="2"/>
  <c r="A162" i="2"/>
  <c r="F162" i="2" l="1"/>
  <c r="B162" i="2"/>
  <c r="D162" i="2" s="1"/>
  <c r="Q26" i="2"/>
  <c r="E162" i="2" l="1"/>
  <c r="G162" i="2" s="1"/>
  <c r="R26" i="2"/>
  <c r="A123" i="2"/>
  <c r="S26" i="2"/>
  <c r="C123" i="2" s="1"/>
  <c r="B123" i="2" l="1"/>
  <c r="D123" i="2" s="1"/>
  <c r="Q27" i="2"/>
  <c r="E123" i="2" l="1"/>
  <c r="F123" i="2"/>
  <c r="G123" i="2" s="1"/>
  <c r="S27" i="2"/>
  <c r="C160" i="2" s="1"/>
  <c r="R27" i="2"/>
  <c r="A160" i="2"/>
  <c r="B160" i="2" l="1"/>
  <c r="F160" i="2" s="1"/>
  <c r="Q28" i="2"/>
  <c r="E160" i="2" l="1"/>
  <c r="G160" i="2" s="1"/>
  <c r="D160" i="2"/>
  <c r="R28" i="2"/>
  <c r="A167" i="2"/>
  <c r="S28" i="2"/>
  <c r="C167" i="2" s="1"/>
  <c r="E167" i="2" l="1"/>
  <c r="B167" i="2"/>
  <c r="F167" i="2" s="1"/>
  <c r="Q29" i="2"/>
  <c r="D167" i="2" l="1"/>
  <c r="G167" i="2"/>
  <c r="S29" i="2"/>
  <c r="C121" i="2" s="1"/>
  <c r="R29" i="2"/>
  <c r="A121" i="2"/>
  <c r="B121" i="2" l="1"/>
  <c r="F121" i="2" s="1"/>
  <c r="Q30" i="2"/>
  <c r="E121" i="2" l="1"/>
  <c r="G121" i="2" s="1"/>
  <c r="D121" i="2"/>
  <c r="R30" i="2"/>
  <c r="A103" i="2"/>
  <c r="S30" i="2"/>
  <c r="C103" i="2" s="1"/>
  <c r="B103" i="2" l="1"/>
  <c r="D103" i="2" s="1"/>
  <c r="Q31" i="2"/>
  <c r="F103" i="2"/>
  <c r="E103" i="2"/>
  <c r="S31" i="2" l="1"/>
  <c r="C48" i="2" s="1"/>
  <c r="R31" i="2"/>
  <c r="A48" i="2"/>
  <c r="G103" i="2"/>
  <c r="B48" i="2" l="1"/>
  <c r="F48" i="2" s="1"/>
  <c r="Q32" i="2"/>
  <c r="E48" i="2" l="1"/>
  <c r="G48" i="2" s="1"/>
  <c r="D48" i="2"/>
  <c r="R32" i="2"/>
  <c r="A112" i="2"/>
  <c r="S32" i="2"/>
  <c r="C112" i="2" s="1"/>
  <c r="B112" i="2" l="1"/>
  <c r="F112" i="2" s="1"/>
  <c r="Q33" i="2"/>
  <c r="E112" i="2" l="1"/>
  <c r="G112" i="2" s="1"/>
  <c r="D112" i="2"/>
  <c r="S33" i="2"/>
  <c r="C24" i="2" s="1"/>
  <c r="R33" i="2"/>
  <c r="A24" i="2"/>
  <c r="B24" i="2" l="1"/>
  <c r="D24" i="2" s="1"/>
  <c r="Q34" i="2"/>
  <c r="E24" i="2" l="1"/>
  <c r="F24" i="2"/>
  <c r="R34" i="2"/>
  <c r="A149" i="2"/>
  <c r="S34" i="2"/>
  <c r="C149" i="2" s="1"/>
  <c r="G24" i="2" l="1"/>
  <c r="B149" i="2"/>
  <c r="D149" i="2" s="1"/>
  <c r="Q35" i="2"/>
  <c r="E149" i="2" l="1"/>
  <c r="F149" i="2"/>
  <c r="S35" i="2"/>
  <c r="C118" i="2" s="1"/>
  <c r="R35" i="2"/>
  <c r="A118" i="2"/>
  <c r="G149" i="2" l="1"/>
  <c r="B118" i="2"/>
  <c r="F118" i="2" s="1"/>
  <c r="Q36" i="2"/>
  <c r="D118" i="2" l="1"/>
  <c r="E118" i="2"/>
  <c r="G118" i="2" s="1"/>
  <c r="R36" i="2"/>
  <c r="A158" i="2"/>
  <c r="S36" i="2"/>
  <c r="C158" i="2" s="1"/>
  <c r="B158" i="2" l="1"/>
  <c r="D158" i="2" s="1"/>
  <c r="Q37" i="2"/>
  <c r="F158" i="2"/>
  <c r="E158" i="2"/>
  <c r="G158" i="2" l="1"/>
  <c r="S37" i="2"/>
  <c r="C79" i="2" s="1"/>
  <c r="R37" i="2"/>
  <c r="A79" i="2"/>
  <c r="B79" i="2" l="1"/>
  <c r="D79" i="2" s="1"/>
  <c r="Q38" i="2"/>
  <c r="F79" i="2"/>
  <c r="E79" i="2" l="1"/>
  <c r="G79" i="2" s="1"/>
  <c r="R38" i="2"/>
  <c r="A14" i="2"/>
  <c r="S38" i="2"/>
  <c r="C14" i="2" s="1"/>
  <c r="B14" i="2" l="1"/>
  <c r="D14" i="2" s="1"/>
  <c r="Q39" i="2"/>
  <c r="F14" i="2"/>
  <c r="E14" i="2"/>
  <c r="G14" i="2" l="1"/>
  <c r="S39" i="2"/>
  <c r="C133" i="2" s="1"/>
  <c r="R39" i="2"/>
  <c r="A133" i="2"/>
  <c r="B133" i="2" l="1"/>
  <c r="D133" i="2" s="1"/>
  <c r="Q40" i="2"/>
  <c r="F133" i="2"/>
  <c r="E133" i="2"/>
  <c r="R40" i="2" l="1"/>
  <c r="A36" i="2"/>
  <c r="S40" i="2"/>
  <c r="C36" i="2" s="1"/>
  <c r="G133" i="2"/>
  <c r="B36" i="2" l="1"/>
  <c r="D36" i="2" s="1"/>
  <c r="Q41" i="2"/>
  <c r="F36" i="2"/>
  <c r="E36" i="2"/>
  <c r="G36" i="2" l="1"/>
  <c r="S41" i="2"/>
  <c r="C148" i="2" s="1"/>
  <c r="R41" i="2"/>
  <c r="A148" i="2"/>
  <c r="B148" i="2" l="1"/>
  <c r="F148" i="2" s="1"/>
  <c r="Q42" i="2"/>
  <c r="E148" i="2" l="1"/>
  <c r="G148" i="2" s="1"/>
  <c r="D148" i="2"/>
  <c r="R42" i="2"/>
  <c r="A44" i="2"/>
  <c r="S42" i="2"/>
  <c r="C44" i="2" s="1"/>
  <c r="B44" i="2" l="1"/>
  <c r="D44" i="2" s="1"/>
  <c r="Q43" i="2"/>
  <c r="F44" i="2"/>
  <c r="E44" i="2" l="1"/>
  <c r="G44" i="2" s="1"/>
  <c r="S43" i="2"/>
  <c r="C85" i="2" s="1"/>
  <c r="R43" i="2"/>
  <c r="A85" i="2"/>
  <c r="B85" i="2" l="1"/>
  <c r="D85" i="2" s="1"/>
  <c r="Q44" i="2"/>
  <c r="E85" i="2" l="1"/>
  <c r="F85" i="2"/>
  <c r="R44" i="2"/>
  <c r="A84" i="2"/>
  <c r="S44" i="2"/>
  <c r="C84" i="2" s="1"/>
  <c r="G85" i="2" l="1"/>
  <c r="B84" i="2"/>
  <c r="D84" i="2" s="1"/>
  <c r="Q45" i="2"/>
  <c r="E84" i="2" l="1"/>
  <c r="F84" i="2"/>
  <c r="S45" i="2"/>
  <c r="C34" i="2" s="1"/>
  <c r="R45" i="2"/>
  <c r="A34" i="2"/>
  <c r="G84" i="2" l="1"/>
  <c r="B34" i="2"/>
  <c r="D34" i="2" s="1"/>
  <c r="Q46" i="2"/>
  <c r="E34" i="2" l="1"/>
  <c r="F34" i="2"/>
  <c r="R46" i="2"/>
  <c r="A165" i="2"/>
  <c r="S46" i="2"/>
  <c r="C165" i="2" s="1"/>
  <c r="G34" i="2" l="1"/>
  <c r="B165" i="2"/>
  <c r="F165" i="2" s="1"/>
  <c r="Q47" i="2"/>
  <c r="E165" i="2" l="1"/>
  <c r="G165" i="2" s="1"/>
  <c r="D165" i="2"/>
  <c r="S47" i="2"/>
  <c r="C72" i="2" s="1"/>
  <c r="R47" i="2"/>
  <c r="A72" i="2"/>
  <c r="B72" i="2" l="1"/>
  <c r="D72" i="2" s="1"/>
  <c r="Q48" i="2"/>
  <c r="E72" i="2" l="1"/>
  <c r="F72" i="2"/>
  <c r="R48" i="2"/>
  <c r="A82" i="2"/>
  <c r="S48" i="2"/>
  <c r="C82" i="2" s="1"/>
  <c r="G72" i="2" l="1"/>
  <c r="B82" i="2"/>
  <c r="F82" i="2" s="1"/>
  <c r="Q49" i="2"/>
  <c r="E82" i="2" l="1"/>
  <c r="G82" i="2" s="1"/>
  <c r="D82" i="2"/>
  <c r="S49" i="2"/>
  <c r="C39" i="2" s="1"/>
  <c r="R49" i="2"/>
  <c r="A39" i="2"/>
  <c r="B39" i="2" l="1"/>
  <c r="D39" i="2" s="1"/>
  <c r="Q50" i="2"/>
  <c r="F39" i="2" l="1"/>
  <c r="E39" i="2"/>
  <c r="R50" i="2"/>
  <c r="A75" i="2"/>
  <c r="S50" i="2"/>
  <c r="C75" i="2" s="1"/>
  <c r="G39" i="2" l="1"/>
  <c r="B75" i="2"/>
  <c r="F75" i="2" s="1"/>
  <c r="Q51" i="2"/>
  <c r="E75" i="2" l="1"/>
  <c r="G75" i="2" s="1"/>
  <c r="D75" i="2"/>
  <c r="S51" i="2"/>
  <c r="C129" i="2" s="1"/>
  <c r="R51" i="2"/>
  <c r="A129" i="2"/>
  <c r="B129" i="2" l="1"/>
  <c r="F129" i="2" s="1"/>
  <c r="Q52" i="2"/>
  <c r="D129" i="2" l="1"/>
  <c r="E129" i="2"/>
  <c r="G129" i="2" s="1"/>
  <c r="R52" i="2"/>
  <c r="A99" i="2"/>
  <c r="S52" i="2"/>
  <c r="C99" i="2" s="1"/>
  <c r="B99" i="2" l="1"/>
  <c r="D99" i="2" s="1"/>
  <c r="Q53" i="2"/>
  <c r="E99" i="2" l="1"/>
  <c r="F99" i="2"/>
  <c r="S53" i="2"/>
  <c r="C28" i="2" s="1"/>
  <c r="R53" i="2"/>
  <c r="A28" i="2"/>
  <c r="G99" i="2" l="1"/>
  <c r="B28" i="2"/>
  <c r="E28" i="2" s="1"/>
  <c r="Q54" i="2"/>
  <c r="F28" i="2" l="1"/>
  <c r="G28" i="2" s="1"/>
  <c r="D28" i="2"/>
  <c r="R54" i="2"/>
  <c r="A87" i="2"/>
  <c r="S54" i="2"/>
  <c r="C87" i="2" s="1"/>
  <c r="B87" i="2" l="1"/>
  <c r="D87" i="2" s="1"/>
  <c r="Q55" i="2"/>
  <c r="E87" i="2" l="1"/>
  <c r="F87" i="2"/>
  <c r="S55" i="2"/>
  <c r="C33" i="2" s="1"/>
  <c r="R55" i="2"/>
  <c r="A33" i="2"/>
  <c r="G87" i="2" l="1"/>
  <c r="B33" i="2"/>
  <c r="F33" i="2" s="1"/>
  <c r="Q56" i="2"/>
  <c r="D33" i="2" l="1"/>
  <c r="E33" i="2"/>
  <c r="G33" i="2" s="1"/>
  <c r="R56" i="2"/>
  <c r="A140" i="2"/>
  <c r="S56" i="2"/>
  <c r="C140" i="2" s="1"/>
  <c r="B140" i="2" l="1"/>
  <c r="D140" i="2" s="1"/>
  <c r="Q57" i="2"/>
  <c r="E140" i="2" l="1"/>
  <c r="F140" i="2"/>
  <c r="S57" i="2"/>
  <c r="C155" i="2" s="1"/>
  <c r="R57" i="2"/>
  <c r="A155" i="2"/>
  <c r="G140" i="2" l="1"/>
  <c r="B155" i="2"/>
  <c r="D155" i="2" s="1"/>
  <c r="Q58" i="2"/>
  <c r="E155" i="2" l="1"/>
  <c r="F155" i="2"/>
  <c r="R58" i="2"/>
  <c r="A65" i="2"/>
  <c r="S58" i="2"/>
  <c r="C65" i="2" s="1"/>
  <c r="G155" i="2" l="1"/>
  <c r="B65" i="2"/>
  <c r="F65" i="2" s="1"/>
  <c r="Q59" i="2"/>
  <c r="D65" i="2" l="1"/>
  <c r="E65" i="2"/>
  <c r="G65" i="2" s="1"/>
  <c r="S59" i="2"/>
  <c r="C102" i="2" s="1"/>
  <c r="R59" i="2"/>
  <c r="A102" i="2"/>
  <c r="B102" i="2" l="1"/>
  <c r="F102" i="2" s="1"/>
  <c r="Q60" i="2"/>
  <c r="E102" i="2" l="1"/>
  <c r="G102" i="2" s="1"/>
  <c r="D102" i="2"/>
  <c r="R60" i="2"/>
  <c r="A42" i="2"/>
  <c r="S60" i="2"/>
  <c r="C42" i="2" s="1"/>
  <c r="B42" i="2" l="1"/>
  <c r="D42" i="2" s="1"/>
  <c r="Q61" i="2"/>
  <c r="F42" i="2" l="1"/>
  <c r="E42" i="2"/>
  <c r="S61" i="2"/>
  <c r="C144" i="2" s="1"/>
  <c r="R61" i="2"/>
  <c r="A144" i="2"/>
  <c r="G42" i="2" l="1"/>
  <c r="B144" i="2"/>
  <c r="D144" i="2" s="1"/>
  <c r="Q62" i="2"/>
  <c r="E144" i="2" l="1"/>
  <c r="F144" i="2"/>
  <c r="G144" i="2" s="1"/>
  <c r="R62" i="2"/>
  <c r="A89" i="2"/>
  <c r="S62" i="2"/>
  <c r="C89" i="2" s="1"/>
  <c r="B89" i="2" l="1"/>
  <c r="D89" i="2" s="1"/>
  <c r="Q63" i="2"/>
  <c r="F89" i="2" l="1"/>
  <c r="E89" i="2"/>
  <c r="S63" i="2"/>
  <c r="C101" i="2" s="1"/>
  <c r="R63" i="2"/>
  <c r="A101" i="2"/>
  <c r="G89" i="2" l="1"/>
  <c r="B101" i="2"/>
  <c r="D101" i="2" s="1"/>
  <c r="Q64" i="2"/>
  <c r="E101" i="2" l="1"/>
  <c r="F101" i="2"/>
  <c r="R64" i="2"/>
  <c r="A47" i="2"/>
  <c r="S64" i="2"/>
  <c r="C47" i="2" s="1"/>
  <c r="G101" i="2" l="1"/>
  <c r="B47" i="2"/>
  <c r="D47" i="2" s="1"/>
  <c r="Q65" i="2"/>
  <c r="E47" i="2" l="1"/>
  <c r="F47" i="2"/>
  <c r="S65" i="2"/>
  <c r="C69" i="2" s="1"/>
  <c r="R65" i="2"/>
  <c r="A69" i="2"/>
  <c r="G47" i="2" l="1"/>
  <c r="B69" i="2"/>
  <c r="F69" i="2" s="1"/>
  <c r="Q66" i="2"/>
  <c r="E69" i="2" l="1"/>
  <c r="G69" i="2" s="1"/>
  <c r="D69" i="2"/>
  <c r="S66" i="2"/>
  <c r="C40" i="2" s="1"/>
  <c r="R66" i="2"/>
  <c r="A40" i="2"/>
  <c r="B40" i="2" l="1"/>
  <c r="F40" i="2" s="1"/>
  <c r="Q67" i="2"/>
  <c r="D40" i="2" l="1"/>
  <c r="E40" i="2"/>
  <c r="G40" i="2" s="1"/>
  <c r="R67" i="2"/>
  <c r="A130" i="2"/>
  <c r="S67" i="2"/>
  <c r="C130" i="2" s="1"/>
  <c r="B130" i="2" l="1"/>
  <c r="D130" i="2" s="1"/>
  <c r="Q68" i="2"/>
  <c r="E130" i="2" l="1"/>
  <c r="F130" i="2"/>
  <c r="S68" i="2"/>
  <c r="C81" i="2" s="1"/>
  <c r="R68" i="2"/>
  <c r="A81" i="2"/>
  <c r="G130" i="2" l="1"/>
  <c r="B81" i="2"/>
  <c r="F81" i="2" s="1"/>
  <c r="Q69" i="2"/>
  <c r="E81" i="2" l="1"/>
  <c r="G81" i="2" s="1"/>
  <c r="D81" i="2"/>
  <c r="S69" i="2"/>
  <c r="C139" i="2" s="1"/>
  <c r="R69" i="2"/>
  <c r="A139" i="2"/>
  <c r="B139" i="2" l="1"/>
  <c r="D139" i="2" s="1"/>
  <c r="Q70" i="2"/>
  <c r="F139" i="2" l="1"/>
  <c r="E139" i="2"/>
  <c r="S70" i="2"/>
  <c r="C136" i="2" s="1"/>
  <c r="R70" i="2"/>
  <c r="A136" i="2"/>
  <c r="G139" i="2" l="1"/>
  <c r="B136" i="2"/>
  <c r="D136" i="2" s="1"/>
  <c r="Q71" i="2"/>
  <c r="E136" i="2" l="1"/>
  <c r="F136" i="2"/>
  <c r="R71" i="2"/>
  <c r="A63" i="2"/>
  <c r="S71" i="2"/>
  <c r="C63" i="2" s="1"/>
  <c r="G136" i="2" l="1"/>
  <c r="B63" i="2"/>
  <c r="D63" i="2" s="1"/>
  <c r="Q72" i="2"/>
  <c r="E63" i="2" l="1"/>
  <c r="F63" i="2"/>
  <c r="S72" i="2"/>
  <c r="C145" i="2" s="1"/>
  <c r="A145" i="2"/>
  <c r="R72" i="2"/>
  <c r="G63" i="2" l="1"/>
  <c r="B145" i="2"/>
  <c r="D145" i="2" s="1"/>
  <c r="Q73" i="2"/>
  <c r="F145" i="2"/>
  <c r="E145" i="2" l="1"/>
  <c r="G145" i="2" s="1"/>
  <c r="S73" i="2"/>
  <c r="C41" i="2" s="1"/>
  <c r="R73" i="2"/>
  <c r="A41" i="2"/>
  <c r="B41" i="2" l="1"/>
  <c r="D41" i="2" s="1"/>
  <c r="Q74" i="2"/>
  <c r="E41" i="2" l="1"/>
  <c r="F41" i="2"/>
  <c r="S74" i="2"/>
  <c r="C122" i="2" s="1"/>
  <c r="R74" i="2"/>
  <c r="A122" i="2"/>
  <c r="G41" i="2" l="1"/>
  <c r="B122" i="2"/>
  <c r="D122" i="2" s="1"/>
  <c r="Q75" i="2"/>
  <c r="E122" i="2" l="1"/>
  <c r="F122" i="2"/>
  <c r="R75" i="2"/>
  <c r="A94" i="2"/>
  <c r="S75" i="2"/>
  <c r="C94" i="2" s="1"/>
  <c r="G122" i="2" l="1"/>
  <c r="B94" i="2"/>
  <c r="D94" i="2" s="1"/>
  <c r="Q76" i="2"/>
  <c r="E94" i="2" l="1"/>
  <c r="F94" i="2"/>
  <c r="S76" i="2"/>
  <c r="C45" i="2" s="1"/>
  <c r="R76" i="2"/>
  <c r="A45" i="2"/>
  <c r="G94" i="2" l="1"/>
  <c r="B45" i="2"/>
  <c r="D45" i="2" s="1"/>
  <c r="Q77" i="2"/>
  <c r="E45" i="2" l="1"/>
  <c r="F45" i="2"/>
  <c r="S77" i="2"/>
  <c r="C93" i="2" s="1"/>
  <c r="R77" i="2"/>
  <c r="A93" i="2"/>
  <c r="G45" i="2" l="1"/>
  <c r="B93" i="2"/>
  <c r="D93" i="2" s="1"/>
  <c r="Q78" i="2"/>
  <c r="F93" i="2" l="1"/>
  <c r="E93" i="2"/>
  <c r="S78" i="2"/>
  <c r="C46" i="2" s="1"/>
  <c r="R78" i="2"/>
  <c r="A46" i="2"/>
  <c r="G93" i="2" l="1"/>
  <c r="B46" i="2"/>
  <c r="D46" i="2" s="1"/>
  <c r="Q79" i="2"/>
  <c r="E46" i="2" l="1"/>
  <c r="F46" i="2"/>
  <c r="R79" i="2"/>
  <c r="A68" i="2"/>
  <c r="S79" i="2"/>
  <c r="C68" i="2" s="1"/>
  <c r="G46" i="2" l="1"/>
  <c r="B68" i="2"/>
  <c r="D68" i="2" s="1"/>
  <c r="Q80" i="2"/>
  <c r="E68" i="2" l="1"/>
  <c r="F68" i="2"/>
  <c r="S80" i="2"/>
  <c r="C35" i="2" s="1"/>
  <c r="R80" i="2"/>
  <c r="A35" i="2"/>
  <c r="G68" i="2" l="1"/>
  <c r="B35" i="2"/>
  <c r="D35" i="2" s="1"/>
  <c r="Q81" i="2"/>
  <c r="E35" i="2" l="1"/>
  <c r="F35" i="2"/>
  <c r="S81" i="2"/>
  <c r="C116" i="2" s="1"/>
  <c r="R81" i="2"/>
  <c r="A116" i="2"/>
  <c r="G35" i="2" l="1"/>
  <c r="B116" i="2"/>
  <c r="D116" i="2" s="1"/>
  <c r="Q82" i="2"/>
  <c r="F116" i="2" l="1"/>
  <c r="E116" i="2"/>
  <c r="S82" i="2"/>
  <c r="C57" i="2" s="1"/>
  <c r="R82" i="2"/>
  <c r="A57" i="2"/>
  <c r="G116" i="2" l="1"/>
  <c r="B57" i="2"/>
  <c r="D57" i="2" s="1"/>
  <c r="Q83" i="2"/>
  <c r="E57" i="2" l="1"/>
  <c r="F57" i="2"/>
  <c r="R83" i="2"/>
  <c r="A117" i="2"/>
  <c r="S83" i="2"/>
  <c r="C117" i="2" s="1"/>
  <c r="G57" i="2" l="1"/>
  <c r="B117" i="2"/>
  <c r="D117" i="2" s="1"/>
  <c r="Q84" i="2"/>
  <c r="E117" i="2" l="1"/>
  <c r="F117" i="2"/>
  <c r="S84" i="2"/>
  <c r="C37" i="2" s="1"/>
  <c r="R84" i="2"/>
  <c r="A37" i="2"/>
  <c r="G117" i="2" l="1"/>
  <c r="B37" i="2"/>
  <c r="D37" i="2" s="1"/>
  <c r="Q85" i="2"/>
  <c r="E37" i="2" l="1"/>
  <c r="F37" i="2"/>
  <c r="S85" i="2"/>
  <c r="C146" i="2" s="1"/>
  <c r="R85" i="2"/>
  <c r="A146" i="2"/>
  <c r="G37" i="2" l="1"/>
  <c r="B146" i="2"/>
  <c r="D146" i="2" s="1"/>
  <c r="Q86" i="2"/>
  <c r="F146" i="2" l="1"/>
  <c r="E146" i="2"/>
  <c r="S86" i="2"/>
  <c r="C60" i="2" s="1"/>
  <c r="R86" i="2"/>
  <c r="A60" i="2"/>
  <c r="G146" i="2" l="1"/>
  <c r="B60" i="2"/>
  <c r="D60" i="2" s="1"/>
  <c r="Q87" i="2"/>
  <c r="E60" i="2" l="1"/>
  <c r="F60" i="2"/>
  <c r="R87" i="2"/>
  <c r="A74" i="2"/>
  <c r="S87" i="2"/>
  <c r="C74" i="2" s="1"/>
  <c r="G60" i="2" l="1"/>
  <c r="B74" i="2"/>
  <c r="D74" i="2" s="1"/>
  <c r="Q88" i="2"/>
  <c r="E74" i="2" l="1"/>
  <c r="F74" i="2"/>
  <c r="R88" i="2"/>
  <c r="A38" i="2"/>
  <c r="S88" i="2"/>
  <c r="C38" i="2" s="1"/>
  <c r="G74" i="2" l="1"/>
  <c r="B38" i="2"/>
  <c r="D38" i="2" s="1"/>
  <c r="Q89" i="2"/>
  <c r="E38" i="2" l="1"/>
  <c r="F38" i="2"/>
  <c r="S89" i="2"/>
  <c r="C171" i="2" s="1"/>
  <c r="R89" i="2"/>
  <c r="A171" i="2"/>
  <c r="G38" i="2" l="1"/>
  <c r="B171" i="2"/>
  <c r="D171" i="2" s="1"/>
  <c r="Q90" i="2"/>
  <c r="F171" i="2" l="1"/>
  <c r="E171" i="2"/>
  <c r="S90" i="2"/>
  <c r="C92" i="2" s="1"/>
  <c r="R90" i="2"/>
  <c r="A92" i="2"/>
  <c r="G171" i="2" l="1"/>
  <c r="B92" i="2"/>
  <c r="D92" i="2" s="1"/>
  <c r="Q91" i="2"/>
  <c r="F92" i="2" l="1"/>
  <c r="E92" i="2"/>
  <c r="R91" i="2"/>
  <c r="A110" i="2"/>
  <c r="S91" i="2"/>
  <c r="C110" i="2" s="1"/>
  <c r="G92" i="2" l="1"/>
  <c r="B110" i="2"/>
  <c r="D110" i="2" s="1"/>
  <c r="Q92" i="2"/>
  <c r="E110" i="2" l="1"/>
  <c r="F110" i="2"/>
  <c r="S92" i="2"/>
  <c r="C29" i="2" s="1"/>
  <c r="R92" i="2"/>
  <c r="A29" i="2"/>
  <c r="G110" i="2" l="1"/>
  <c r="B29" i="2"/>
  <c r="F29" i="2" s="1"/>
  <c r="Q93" i="2"/>
  <c r="E29" i="2" l="1"/>
  <c r="G29" i="2" s="1"/>
  <c r="D29" i="2"/>
  <c r="S93" i="2"/>
  <c r="C119" i="2" s="1"/>
  <c r="A119" i="2"/>
  <c r="R93" i="2"/>
  <c r="B119" i="2" l="1"/>
  <c r="D119" i="2" s="1"/>
  <c r="Q94" i="2"/>
  <c r="F119" i="2"/>
  <c r="E119" i="2" l="1"/>
  <c r="G119" i="2" s="1"/>
  <c r="S94" i="2"/>
  <c r="C109" i="2" s="1"/>
  <c r="R94" i="2"/>
  <c r="A109" i="2"/>
  <c r="B109" i="2" l="1"/>
  <c r="D109" i="2" s="1"/>
  <c r="Q95" i="2"/>
  <c r="F109" i="2"/>
  <c r="E109" i="2"/>
  <c r="G109" i="2" l="1"/>
  <c r="R95" i="2"/>
  <c r="A106" i="2"/>
  <c r="S95" i="2"/>
  <c r="C106" i="2" s="1"/>
  <c r="B106" i="2" l="1"/>
  <c r="D106" i="2" s="1"/>
  <c r="Q96" i="2"/>
  <c r="E106" i="2" l="1"/>
  <c r="F106" i="2"/>
  <c r="A105" i="2"/>
  <c r="S96" i="2"/>
  <c r="C105" i="2" s="1"/>
  <c r="R96" i="2"/>
  <c r="G106" i="2" l="1"/>
  <c r="B105" i="2"/>
  <c r="Q97" i="2"/>
  <c r="F105" i="2"/>
  <c r="E105" i="2"/>
  <c r="D105" i="2"/>
  <c r="G105" i="2" l="1"/>
  <c r="S97" i="2"/>
  <c r="C27" i="2" s="1"/>
  <c r="R97" i="2"/>
  <c r="A27" i="2"/>
  <c r="B27" i="2" l="1"/>
  <c r="D27" i="2" s="1"/>
  <c r="Q98" i="2"/>
  <c r="F27" i="2" l="1"/>
  <c r="E27" i="2"/>
  <c r="S98" i="2"/>
  <c r="C163" i="2" s="1"/>
  <c r="R98" i="2"/>
  <c r="A163" i="2"/>
  <c r="G27" i="2" l="1"/>
  <c r="B163" i="2"/>
  <c r="F163" i="2" s="1"/>
  <c r="Q99" i="2"/>
  <c r="D163" i="2" l="1"/>
  <c r="E163" i="2"/>
  <c r="G163" i="2" s="1"/>
  <c r="R99" i="2"/>
  <c r="A107" i="2"/>
  <c r="S99" i="2"/>
  <c r="C107" i="2" s="1"/>
  <c r="B107" i="2" l="1"/>
  <c r="F107" i="2" s="1"/>
  <c r="Q100" i="2"/>
  <c r="D107" i="2" l="1"/>
  <c r="E107" i="2"/>
  <c r="G107" i="2" s="1"/>
  <c r="S100" i="2"/>
  <c r="C70" i="2" s="1"/>
  <c r="R100" i="2"/>
  <c r="A70" i="2"/>
  <c r="B70" i="2" l="1"/>
  <c r="D70" i="2" s="1"/>
  <c r="Q101" i="2"/>
  <c r="E70" i="2" l="1"/>
  <c r="F70" i="2"/>
  <c r="S101" i="2"/>
  <c r="C132" i="2" s="1"/>
  <c r="A132" i="2"/>
  <c r="R101" i="2"/>
  <c r="G70" i="2" l="1"/>
  <c r="B132" i="2"/>
  <c r="D132" i="2" s="1"/>
  <c r="Q102" i="2"/>
  <c r="E132" i="2"/>
  <c r="F132" i="2"/>
  <c r="G132" i="2" l="1"/>
  <c r="S102" i="2"/>
  <c r="C77" i="2" s="1"/>
  <c r="R102" i="2"/>
  <c r="A77" i="2"/>
  <c r="B77" i="2" l="1"/>
  <c r="D77" i="2" s="1"/>
  <c r="Q103" i="2"/>
  <c r="F77" i="2"/>
  <c r="E77" i="2"/>
  <c r="G77" i="2" l="1"/>
  <c r="R103" i="2"/>
  <c r="A151" i="2"/>
  <c r="S103" i="2"/>
  <c r="C151" i="2" s="1"/>
  <c r="B151" i="2" l="1"/>
  <c r="F151" i="2" s="1"/>
  <c r="Q104" i="2"/>
  <c r="E151" i="2" l="1"/>
  <c r="G151" i="2" s="1"/>
  <c r="D151" i="2"/>
  <c r="A108" i="2"/>
  <c r="S104" i="2"/>
  <c r="C108" i="2" s="1"/>
  <c r="R104" i="2"/>
  <c r="B108" i="2" l="1"/>
  <c r="D108" i="2" s="1"/>
  <c r="Q105" i="2"/>
  <c r="F108" i="2"/>
  <c r="E108" i="2"/>
  <c r="S105" i="2" l="1"/>
  <c r="C25" i="2" s="1"/>
  <c r="R105" i="2"/>
  <c r="A25" i="2"/>
  <c r="G108" i="2"/>
  <c r="B25" i="2" l="1"/>
  <c r="D25" i="2" s="1"/>
  <c r="Q106" i="2"/>
  <c r="E25" i="2" l="1"/>
  <c r="F25" i="2"/>
  <c r="S106" i="2"/>
  <c r="C76" i="2" s="1"/>
  <c r="R106" i="2"/>
  <c r="A76" i="2"/>
  <c r="G25" i="2" l="1"/>
  <c r="B76" i="2"/>
  <c r="F76" i="2" s="1"/>
  <c r="Q107" i="2"/>
  <c r="E76" i="2" l="1"/>
  <c r="G76" i="2" s="1"/>
  <c r="D76" i="2"/>
  <c r="R107" i="2"/>
  <c r="A19" i="2"/>
  <c r="S107" i="2"/>
  <c r="C19" i="2" s="1"/>
  <c r="B19" i="2" l="1"/>
  <c r="F19" i="2" s="1"/>
  <c r="Q108" i="2"/>
  <c r="E19" i="2" l="1"/>
  <c r="G19" i="2" s="1"/>
  <c r="D19" i="2"/>
  <c r="S108" i="2"/>
  <c r="C157" i="2" s="1"/>
  <c r="R108" i="2"/>
  <c r="A157" i="2"/>
  <c r="B157" i="2" l="1"/>
  <c r="D157" i="2" s="1"/>
  <c r="Q109" i="2"/>
  <c r="E157" i="2" l="1"/>
  <c r="F157" i="2"/>
  <c r="S109" i="2"/>
  <c r="C172" i="2" s="1"/>
  <c r="A172" i="2"/>
  <c r="R109" i="2"/>
  <c r="G157" i="2" l="1"/>
  <c r="B172" i="2"/>
  <c r="D172" i="2" s="1"/>
  <c r="Q110" i="2"/>
  <c r="F172" i="2" l="1"/>
  <c r="E172" i="2"/>
  <c r="S110" i="2"/>
  <c r="C113" i="2" s="1"/>
  <c r="R110" i="2"/>
  <c r="A113" i="2"/>
  <c r="G172" i="2" l="1"/>
  <c r="B113" i="2"/>
  <c r="D113" i="2" s="1"/>
  <c r="Q111" i="2"/>
  <c r="E113" i="2"/>
  <c r="F113" i="2" l="1"/>
  <c r="G113" i="2" s="1"/>
  <c r="R111" i="2"/>
  <c r="A154" i="2"/>
  <c r="S111" i="2"/>
  <c r="C154" i="2" s="1"/>
  <c r="B154" i="2" l="1"/>
  <c r="D154" i="2" s="1"/>
  <c r="Q112" i="2"/>
  <c r="E154" i="2" l="1"/>
  <c r="F154" i="2"/>
  <c r="A73" i="2"/>
  <c r="S112" i="2"/>
  <c r="C73" i="2" s="1"/>
  <c r="R112" i="2"/>
  <c r="G154" i="2" l="1"/>
  <c r="B73" i="2"/>
  <c r="D73" i="2" s="1"/>
  <c r="Q113" i="2"/>
  <c r="E73" i="2" l="1"/>
  <c r="F73" i="2"/>
  <c r="S113" i="2"/>
  <c r="C95" i="2" s="1"/>
  <c r="R113" i="2"/>
  <c r="A95" i="2"/>
  <c r="G73" i="2" l="1"/>
  <c r="B95" i="2"/>
  <c r="D95" i="2" s="1"/>
  <c r="Q114" i="2"/>
  <c r="F95" i="2" l="1"/>
  <c r="E95" i="2"/>
  <c r="S114" i="2"/>
  <c r="C125" i="2" s="1"/>
  <c r="R114" i="2"/>
  <c r="A125" i="2"/>
  <c r="G95" i="2" l="1"/>
  <c r="B125" i="2"/>
  <c r="D125" i="2" s="1"/>
  <c r="Q115" i="2"/>
  <c r="E125" i="2" l="1"/>
  <c r="F125" i="2"/>
  <c r="G125" i="2" s="1"/>
  <c r="R115" i="2"/>
  <c r="A86" i="2"/>
  <c r="S115" i="2"/>
  <c r="C86" i="2" s="1"/>
  <c r="B86" i="2" l="1"/>
  <c r="D86" i="2" s="1"/>
  <c r="Q116" i="2"/>
  <c r="F86" i="2"/>
  <c r="E86" i="2"/>
  <c r="G86" i="2" l="1"/>
  <c r="S116" i="2"/>
  <c r="C80" i="2" s="1"/>
  <c r="R116" i="2"/>
  <c r="A80" i="2"/>
  <c r="B80" i="2" l="1"/>
  <c r="F80" i="2" s="1"/>
  <c r="Q117" i="2"/>
  <c r="E80" i="2" l="1"/>
  <c r="G80" i="2" s="1"/>
  <c r="D80" i="2"/>
  <c r="S117" i="2"/>
  <c r="C21" i="2" s="1"/>
  <c r="A21" i="2"/>
  <c r="R117" i="2"/>
  <c r="B21" i="2" l="1"/>
  <c r="D21" i="2" s="1"/>
  <c r="Q118" i="2"/>
  <c r="E21" i="2"/>
  <c r="F21" i="2"/>
  <c r="G21" i="2" l="1"/>
  <c r="S118" i="2"/>
  <c r="C137" i="2" s="1"/>
  <c r="R118" i="2"/>
  <c r="A137" i="2"/>
  <c r="B137" i="2" l="1"/>
  <c r="F137" i="2" s="1"/>
  <c r="Q119" i="2"/>
  <c r="D137" i="2" l="1"/>
  <c r="E137" i="2"/>
  <c r="G137" i="2" s="1"/>
  <c r="R119" i="2"/>
  <c r="A62" i="2"/>
  <c r="S119" i="2"/>
  <c r="C62" i="2" s="1"/>
  <c r="B62" i="2" l="1"/>
  <c r="D62" i="2" s="1"/>
  <c r="Q120" i="2"/>
  <c r="E62" i="2" l="1"/>
  <c r="F62" i="2"/>
  <c r="A147" i="2"/>
  <c r="S120" i="2"/>
  <c r="C147" i="2" s="1"/>
  <c r="R120" i="2"/>
  <c r="G62" i="2" l="1"/>
  <c r="B147" i="2"/>
  <c r="D147" i="2" s="1"/>
  <c r="Q121" i="2"/>
  <c r="F147" i="2"/>
  <c r="E147" i="2"/>
  <c r="G147" i="2" l="1"/>
  <c r="S121" i="2"/>
  <c r="C96" i="2" s="1"/>
  <c r="R121" i="2"/>
  <c r="A96" i="2"/>
  <c r="B96" i="2" l="1"/>
  <c r="D96" i="2" s="1"/>
  <c r="Q122" i="2"/>
  <c r="F96" i="2" l="1"/>
  <c r="E96" i="2"/>
  <c r="S122" i="2"/>
  <c r="C88" i="2" s="1"/>
  <c r="R122" i="2"/>
  <c r="A88" i="2"/>
  <c r="G96" i="2" l="1"/>
  <c r="B88" i="2"/>
  <c r="D88" i="2" s="1"/>
  <c r="Q123" i="2"/>
  <c r="E88" i="2" l="1"/>
  <c r="F88" i="2"/>
  <c r="R123" i="2"/>
  <c r="A138" i="2"/>
  <c r="S123" i="2"/>
  <c r="C138" i="2" s="1"/>
  <c r="G88" i="2" l="1"/>
  <c r="B138" i="2"/>
  <c r="D138" i="2" s="1"/>
  <c r="Q124" i="2"/>
  <c r="E138" i="2" l="1"/>
  <c r="F138" i="2"/>
  <c r="S124" i="2"/>
  <c r="C49" i="2" s="1"/>
  <c r="R124" i="2"/>
  <c r="A49" i="2"/>
  <c r="G138" i="2" l="1"/>
  <c r="B49" i="2"/>
  <c r="D49" i="2" s="1"/>
  <c r="Q125" i="2"/>
  <c r="E49" i="2" l="1"/>
  <c r="F49" i="2"/>
  <c r="S125" i="2"/>
  <c r="C71" i="2" s="1"/>
  <c r="A71" i="2"/>
  <c r="R125" i="2"/>
  <c r="G49" i="2" l="1"/>
  <c r="B71" i="2"/>
  <c r="F71" i="2" s="1"/>
  <c r="Q126" i="2"/>
  <c r="D71" i="2" l="1"/>
  <c r="E71" i="2"/>
  <c r="G71" i="2" s="1"/>
  <c r="S126" i="2"/>
  <c r="C17" i="2" s="1"/>
  <c r="R126" i="2"/>
  <c r="A17" i="2"/>
  <c r="B17" i="2" l="1"/>
  <c r="D17" i="2" s="1"/>
  <c r="Q127" i="2"/>
  <c r="E17" i="2" l="1"/>
  <c r="F17" i="2"/>
  <c r="S127" i="2"/>
  <c r="C153" i="2" s="1"/>
  <c r="R127" i="2"/>
  <c r="A153" i="2"/>
  <c r="G17" i="2" l="1"/>
  <c r="B153" i="2"/>
  <c r="D153" i="2" s="1"/>
  <c r="Q128" i="2"/>
  <c r="F153" i="2" l="1"/>
  <c r="E153" i="2"/>
  <c r="S128" i="2"/>
  <c r="C126" i="2" s="1"/>
  <c r="R128" i="2"/>
  <c r="A126" i="2"/>
  <c r="G153" i="2" l="1"/>
  <c r="B126" i="2"/>
  <c r="D126" i="2" s="1"/>
  <c r="Q129" i="2"/>
  <c r="E126" i="2" l="1"/>
  <c r="F126" i="2"/>
  <c r="G126" i="2" s="1"/>
  <c r="S129" i="2"/>
  <c r="C30" i="2" s="1"/>
  <c r="A30" i="2"/>
  <c r="R129" i="2"/>
  <c r="B30" i="2" l="1"/>
  <c r="E30" i="2" s="1"/>
  <c r="Q130" i="2"/>
  <c r="F30" i="2" l="1"/>
  <c r="G30" i="2" s="1"/>
  <c r="D30" i="2"/>
  <c r="S130" i="2"/>
  <c r="C159" i="2" s="1"/>
  <c r="R130" i="2"/>
  <c r="A159" i="2"/>
  <c r="B159" i="2" l="1"/>
  <c r="D159" i="2" s="1"/>
  <c r="Q131" i="2"/>
  <c r="F159" i="2" l="1"/>
  <c r="E159" i="2"/>
  <c r="S131" i="2"/>
  <c r="C52" i="2" s="1"/>
  <c r="R131" i="2"/>
  <c r="A52" i="2"/>
  <c r="G159" i="2" l="1"/>
  <c r="B52" i="2"/>
  <c r="D52" i="2" s="1"/>
  <c r="Q132" i="2"/>
  <c r="E52" i="2" l="1"/>
  <c r="F52" i="2"/>
  <c r="R132" i="2"/>
  <c r="A173" i="2"/>
  <c r="S132" i="2"/>
  <c r="C173" i="2" s="1"/>
  <c r="G52" i="2" l="1"/>
  <c r="E173" i="2"/>
  <c r="B173" i="2"/>
  <c r="D173" i="2" s="1"/>
  <c r="Q133" i="2"/>
  <c r="F173" i="2" l="1"/>
  <c r="G173" i="2" s="1"/>
  <c r="S133" i="2"/>
  <c r="C97" i="2" s="1"/>
  <c r="R133" i="2"/>
  <c r="A97" i="2"/>
  <c r="B97" i="2" l="1"/>
  <c r="D97" i="2" s="1"/>
  <c r="Q134" i="2"/>
  <c r="E97" i="2" l="1"/>
  <c r="F97" i="2"/>
  <c r="S134" i="2"/>
  <c r="C141" i="2" s="1"/>
  <c r="A141" i="2"/>
  <c r="R134" i="2"/>
  <c r="G97" i="2" l="1"/>
  <c r="B141" i="2"/>
  <c r="Q135" i="2"/>
  <c r="F141" i="2"/>
  <c r="E141" i="2"/>
  <c r="D141" i="2"/>
  <c r="G141" i="2" l="1"/>
  <c r="S135" i="2"/>
  <c r="C59" i="2" s="1"/>
  <c r="R135" i="2"/>
  <c r="A59" i="2"/>
  <c r="B59" i="2" l="1"/>
  <c r="D59" i="2" s="1"/>
  <c r="Q136" i="2"/>
  <c r="E59" i="2" l="1"/>
  <c r="F59" i="2"/>
  <c r="S136" i="2"/>
  <c r="C142" i="2" s="1"/>
  <c r="R136" i="2"/>
  <c r="A142" i="2"/>
  <c r="G59" i="2" l="1"/>
  <c r="B142" i="2"/>
  <c r="D142" i="2" s="1"/>
  <c r="Q137" i="2"/>
  <c r="E142" i="2" l="1"/>
  <c r="F142" i="2"/>
  <c r="S137" i="2"/>
  <c r="C43" i="2" s="1"/>
  <c r="R137" i="2"/>
  <c r="A43" i="2"/>
  <c r="G142" i="2" l="1"/>
  <c r="B43" i="2"/>
  <c r="F43" i="2" s="1"/>
  <c r="Q138" i="2"/>
  <c r="E43" i="2" l="1"/>
  <c r="G43" i="2" s="1"/>
  <c r="D43" i="2"/>
  <c r="S138" i="2"/>
  <c r="C166" i="2" s="1"/>
  <c r="A166" i="2"/>
  <c r="R138" i="2"/>
  <c r="B166" i="2" l="1"/>
  <c r="D166" i="2" s="1"/>
  <c r="Q139" i="2"/>
  <c r="E166" i="2" l="1"/>
  <c r="F166" i="2"/>
  <c r="S139" i="2"/>
  <c r="C54" i="2" s="1"/>
  <c r="R139" i="2"/>
  <c r="A54" i="2"/>
  <c r="G166" i="2" l="1"/>
  <c r="B54" i="2"/>
  <c r="D54" i="2" s="1"/>
  <c r="Q140" i="2"/>
  <c r="E54" i="2" l="1"/>
  <c r="F54" i="2"/>
  <c r="S140" i="2"/>
  <c r="C61" i="2" s="1"/>
  <c r="R140" i="2"/>
  <c r="A61" i="2"/>
  <c r="G54" i="2" l="1"/>
  <c r="B61" i="2"/>
  <c r="D61" i="2" s="1"/>
  <c r="Q141" i="2"/>
  <c r="E61" i="2" l="1"/>
  <c r="F61" i="2"/>
  <c r="A26" i="2"/>
  <c r="S141" i="2"/>
  <c r="C26" i="2" s="1"/>
  <c r="R141" i="2"/>
  <c r="G61" i="2" l="1"/>
  <c r="B26" i="2"/>
  <c r="D26" i="2" s="1"/>
  <c r="Q142" i="2"/>
  <c r="F26" i="2"/>
  <c r="E26" i="2"/>
  <c r="G26" i="2" l="1"/>
  <c r="S142" i="2"/>
  <c r="C78" i="2" s="1"/>
  <c r="R142" i="2"/>
  <c r="A78" i="2"/>
  <c r="B78" i="2" l="1"/>
  <c r="D78" i="2" s="1"/>
  <c r="Q143" i="2"/>
  <c r="F78" i="2" l="1"/>
  <c r="E78" i="2"/>
  <c r="S143" i="2"/>
  <c r="C31" i="2" s="1"/>
  <c r="R143" i="2"/>
  <c r="A31" i="2"/>
  <c r="G78" i="2" l="1"/>
  <c r="B31" i="2"/>
  <c r="D31" i="2" s="1"/>
  <c r="Q144" i="2"/>
  <c r="E31" i="2" l="1"/>
  <c r="F31" i="2"/>
  <c r="S144" i="2"/>
  <c r="C168" i="2" s="1"/>
  <c r="R144" i="2"/>
  <c r="A168" i="2"/>
  <c r="G31" i="2" l="1"/>
  <c r="B168" i="2"/>
  <c r="F168" i="2" s="1"/>
  <c r="Q145" i="2"/>
  <c r="D168" i="2" l="1"/>
  <c r="E168" i="2"/>
  <c r="G168" i="2" s="1"/>
  <c r="A56" i="2"/>
  <c r="S145" i="2"/>
  <c r="C56" i="2" s="1"/>
  <c r="R145" i="2"/>
  <c r="B56" i="2" l="1"/>
  <c r="D56" i="2" s="1"/>
  <c r="Q146" i="2"/>
  <c r="F56" i="2"/>
  <c r="E56" i="2"/>
  <c r="G56" i="2" l="1"/>
  <c r="S146" i="2"/>
  <c r="C64" i="2" s="1"/>
  <c r="R146" i="2"/>
  <c r="A64" i="2"/>
  <c r="B64" i="2" l="1"/>
  <c r="F64" i="2" s="1"/>
  <c r="Q147" i="2"/>
  <c r="E64" i="2" l="1"/>
  <c r="G64" i="2" s="1"/>
  <c r="D64" i="2"/>
  <c r="S147" i="2"/>
  <c r="C134" i="2" s="1"/>
  <c r="R147" i="2"/>
  <c r="A134" i="2"/>
  <c r="B134" i="2" l="1"/>
  <c r="D134" i="2" s="1"/>
  <c r="Q148" i="2"/>
  <c r="F134" i="2" l="1"/>
  <c r="E134" i="2"/>
  <c r="S148" i="2"/>
  <c r="C98" i="2" s="1"/>
  <c r="R148" i="2"/>
  <c r="A98" i="2"/>
  <c r="G134" i="2" l="1"/>
  <c r="B98" i="2"/>
  <c r="F98" i="2" s="1"/>
  <c r="Q149" i="2"/>
  <c r="D98" i="2" l="1"/>
  <c r="E98" i="2"/>
  <c r="G98" i="2" s="1"/>
  <c r="A50" i="2"/>
  <c r="S149" i="2"/>
  <c r="C50" i="2" s="1"/>
  <c r="R149" i="2"/>
  <c r="B50" i="2" l="1"/>
  <c r="D50" i="2" s="1"/>
  <c r="Q150" i="2"/>
  <c r="F50" i="2"/>
  <c r="E50" i="2"/>
  <c r="G50" i="2" l="1"/>
  <c r="S150" i="2"/>
  <c r="C128" i="2" s="1"/>
  <c r="R150" i="2"/>
  <c r="A128" i="2"/>
  <c r="B128" i="2" l="1"/>
  <c r="D128" i="2" s="1"/>
  <c r="Q151" i="2"/>
  <c r="E128" i="2" l="1"/>
  <c r="F128" i="2"/>
  <c r="S151" i="2"/>
  <c r="C152" i="2" s="1"/>
  <c r="R151" i="2"/>
  <c r="B16" i="2" s="1"/>
  <c r="A152" i="2"/>
  <c r="D16" i="2" l="1"/>
  <c r="F16" i="2"/>
  <c r="E16" i="2"/>
  <c r="G128" i="2"/>
  <c r="B152" i="2"/>
  <c r="D152" i="2" s="1"/>
  <c r="Q152" i="2"/>
  <c r="E152" i="2" l="1"/>
  <c r="F152" i="2"/>
  <c r="G16" i="2"/>
  <c r="S152" i="2"/>
  <c r="C104" i="2" s="1"/>
  <c r="R152" i="2"/>
  <c r="B111" i="2" s="1"/>
  <c r="A104" i="2"/>
  <c r="G152" i="2" l="1"/>
  <c r="D111" i="2"/>
  <c r="F111" i="2"/>
  <c r="E111" i="2"/>
  <c r="B104" i="2"/>
  <c r="D104" i="2" s="1"/>
  <c r="Q153" i="2"/>
  <c r="G111" i="2" l="1"/>
  <c r="E104" i="2"/>
  <c r="F104" i="2"/>
  <c r="R153" i="2"/>
  <c r="A23" i="2"/>
  <c r="S153" i="2"/>
  <c r="C23" i="2" s="1"/>
  <c r="G104" i="2" l="1"/>
  <c r="B23" i="2"/>
  <c r="D23" i="2" s="1"/>
  <c r="Q154" i="2"/>
  <c r="E23" i="2" l="1"/>
  <c r="F23" i="2"/>
  <c r="S154" i="2"/>
  <c r="C143" i="2" s="1"/>
  <c r="R154" i="2"/>
  <c r="A143" i="2"/>
  <c r="G23" i="2" l="1"/>
  <c r="B143" i="2"/>
  <c r="D143" i="2" s="1"/>
  <c r="Q155" i="2"/>
  <c r="E143" i="2" l="1"/>
  <c r="F143" i="2"/>
  <c r="S155" i="2"/>
  <c r="C83" i="2" s="1"/>
  <c r="R155" i="2"/>
  <c r="A83" i="2"/>
  <c r="G143" i="2" l="1"/>
  <c r="B83" i="2"/>
  <c r="D83" i="2" s="1"/>
  <c r="Q156" i="2"/>
  <c r="E83" i="2" l="1"/>
  <c r="F83" i="2"/>
  <c r="S156" i="2"/>
  <c r="C20" i="2" s="1"/>
  <c r="R156" i="2"/>
  <c r="A20" i="2"/>
  <c r="G83" i="2" l="1"/>
  <c r="B20" i="2"/>
  <c r="E20" i="2" s="1"/>
  <c r="Q157" i="2"/>
  <c r="F20" i="2" l="1"/>
  <c r="G20" i="2" s="1"/>
  <c r="D20" i="2"/>
  <c r="S157" i="2"/>
  <c r="C67" i="2" s="1"/>
  <c r="R157" i="2"/>
  <c r="A67" i="2"/>
  <c r="B67" i="2" l="1"/>
  <c r="D67" i="2" s="1"/>
  <c r="Q158" i="2"/>
  <c r="E67" i="2" l="1"/>
  <c r="F67" i="2"/>
  <c r="G67" i="2" s="1"/>
  <c r="S158" i="2"/>
  <c r="C18" i="2" s="1"/>
  <c r="R158" i="2"/>
  <c r="A18" i="2"/>
  <c r="B18" i="2" l="1"/>
  <c r="D18" i="2" s="1"/>
  <c r="Q159" i="2"/>
  <c r="E18" i="2" l="1"/>
  <c r="F18" i="2"/>
  <c r="S159" i="2"/>
  <c r="C100" i="2" s="1"/>
  <c r="R159" i="2"/>
  <c r="A100" i="2"/>
  <c r="G18" i="2" l="1"/>
  <c r="B100" i="2"/>
  <c r="D100" i="2" s="1"/>
  <c r="Q160" i="2"/>
  <c r="E100" i="2" l="1"/>
  <c r="F100" i="2"/>
  <c r="S160" i="2"/>
  <c r="C161" i="2" s="1"/>
  <c r="R160" i="2"/>
  <c r="A161" i="2"/>
  <c r="G100" i="2" l="1"/>
  <c r="B161" i="2"/>
  <c r="E161" i="2" s="1"/>
  <c r="Q161" i="2"/>
  <c r="F161" i="2" l="1"/>
  <c r="G161" i="2" s="1"/>
  <c r="D161" i="2"/>
  <c r="S161" i="2"/>
  <c r="C55" i="2" s="1"/>
  <c r="R161" i="2"/>
  <c r="A55" i="2"/>
  <c r="E55" i="2" l="1"/>
  <c r="B55" i="2"/>
  <c r="D55" i="2" s="1"/>
  <c r="Q162" i="2"/>
  <c r="F55" i="2" l="1"/>
  <c r="G55" i="2" s="1"/>
  <c r="S162" i="2"/>
  <c r="C124" i="2" s="1"/>
  <c r="A124" i="2"/>
  <c r="R162" i="2"/>
  <c r="B124" i="2" l="1"/>
  <c r="E124" i="2" s="1"/>
  <c r="Q163" i="2"/>
  <c r="F124" i="2"/>
  <c r="D124" i="2" l="1"/>
  <c r="G124" i="2"/>
  <c r="S163" i="2"/>
  <c r="C156" i="2" s="1"/>
  <c r="R163" i="2"/>
  <c r="A156" i="2"/>
  <c r="B156" i="2" l="1"/>
  <c r="D156" i="2" s="1"/>
  <c r="Q164" i="2"/>
  <c r="E156" i="2" l="1"/>
  <c r="F156" i="2"/>
  <c r="S164" i="2"/>
  <c r="C53" i="2" s="1"/>
  <c r="R164" i="2"/>
  <c r="A53" i="2"/>
  <c r="G156" i="2" l="1"/>
  <c r="B53" i="2"/>
  <c r="D53" i="2" s="1"/>
  <c r="Q165" i="2"/>
  <c r="E53" i="2" l="1"/>
  <c r="F53" i="2"/>
  <c r="S165" i="2"/>
  <c r="C131" i="2" s="1"/>
  <c r="R165" i="2"/>
  <c r="A131" i="2"/>
  <c r="G53" i="2" l="1"/>
  <c r="B131" i="2"/>
  <c r="D131" i="2" s="1"/>
  <c r="Q166" i="2"/>
  <c r="E131" i="2" l="1"/>
  <c r="F131" i="2"/>
  <c r="S166" i="2"/>
  <c r="C32" i="2" s="1"/>
  <c r="A32" i="2"/>
  <c r="R166" i="2"/>
  <c r="G131" i="2" l="1"/>
  <c r="B32" i="2"/>
  <c r="F32" i="2" s="1"/>
  <c r="Q167" i="2"/>
  <c r="E32" i="2"/>
  <c r="D32" i="2" l="1"/>
  <c r="G32" i="2"/>
  <c r="S167" i="2"/>
  <c r="C91" i="2" s="1"/>
  <c r="R167" i="2"/>
  <c r="A91" i="2"/>
  <c r="B91" i="2" l="1"/>
  <c r="D91" i="2" s="1"/>
  <c r="Q168" i="2"/>
  <c r="F91" i="2" l="1"/>
  <c r="E91" i="2"/>
  <c r="G91" i="2" s="1"/>
  <c r="S168" i="2"/>
  <c r="C22" i="2" s="1"/>
  <c r="R168" i="2"/>
  <c r="A22" i="2"/>
  <c r="B22" i="2" l="1"/>
  <c r="F22" i="2" s="1"/>
  <c r="Q169" i="2"/>
  <c r="D22" i="2" l="1"/>
  <c r="E22" i="2"/>
  <c r="G22" i="2" s="1"/>
  <c r="S169" i="2"/>
  <c r="C169" i="2" s="1"/>
  <c r="R169" i="2"/>
  <c r="A169" i="2"/>
  <c r="B169" i="2" l="1"/>
  <c r="D169" i="2" s="1"/>
  <c r="Q170" i="2"/>
  <c r="E169" i="2" l="1"/>
  <c r="F169" i="2"/>
  <c r="S170" i="2"/>
  <c r="C150" i="2" s="1"/>
  <c r="A150" i="2"/>
  <c r="R170" i="2"/>
  <c r="G169" i="2" l="1"/>
  <c r="B150" i="2"/>
  <c r="D150" i="2" s="1"/>
  <c r="Q171" i="2"/>
  <c r="F150" i="2"/>
  <c r="E150" i="2"/>
  <c r="G150" i="2" l="1"/>
  <c r="S171" i="2"/>
  <c r="C51" i="2" s="1"/>
  <c r="R171" i="2"/>
  <c r="A51" i="2"/>
  <c r="B51" i="2" l="1"/>
  <c r="D51" i="2" s="1"/>
  <c r="Q172" i="2"/>
  <c r="E51" i="2" l="1"/>
  <c r="F51" i="2"/>
  <c r="S172" i="2"/>
  <c r="C135" i="2" s="1"/>
  <c r="R172" i="2"/>
  <c r="A135" i="2"/>
  <c r="G51" i="2" l="1"/>
  <c r="B135" i="2"/>
  <c r="D135" i="2" s="1"/>
  <c r="Q173" i="2"/>
  <c r="E135" i="2" l="1"/>
  <c r="F135" i="2"/>
  <c r="A170" i="2"/>
  <c r="S173" i="2"/>
  <c r="C170" i="2" s="1"/>
  <c r="R173" i="2"/>
  <c r="G135" i="2" l="1"/>
  <c r="B170" i="2"/>
  <c r="D170" i="2" s="1"/>
  <c r="Q174" i="2"/>
  <c r="F170" i="2"/>
  <c r="E170" i="2"/>
  <c r="G170" i="2" l="1"/>
  <c r="S174" i="2"/>
  <c r="C58" i="2" s="1"/>
  <c r="R174" i="2"/>
  <c r="A58" i="2"/>
  <c r="B58" i="2" l="1"/>
  <c r="F58" i="2" s="1"/>
  <c r="Q175" i="2"/>
  <c r="D58" i="2" l="1"/>
  <c r="E58" i="2"/>
  <c r="G58" i="2" s="1"/>
  <c r="S175" i="2"/>
  <c r="C179" i="2" s="1"/>
  <c r="R175" i="2"/>
  <c r="A179" i="2"/>
  <c r="B179" i="2" l="1"/>
  <c r="Q176" i="2"/>
  <c r="E179" i="2" l="1"/>
  <c r="F179" i="2"/>
  <c r="S176" i="2"/>
  <c r="C176" i="2" s="1"/>
  <c r="R176" i="2"/>
  <c r="A176" i="2"/>
  <c r="G179" i="2" l="1"/>
  <c r="B176" i="2"/>
  <c r="F176" i="2" s="1"/>
  <c r="Q177" i="2"/>
  <c r="D176" i="2" l="1"/>
  <c r="E176" i="2"/>
  <c r="G176" i="2" s="1"/>
  <c r="A178" i="2"/>
  <c r="S177" i="2"/>
  <c r="C178" i="2" s="1"/>
  <c r="R177" i="2"/>
  <c r="B178" i="2" l="1"/>
  <c r="Q178" i="2"/>
  <c r="F178" i="2"/>
  <c r="E178" i="2"/>
  <c r="G178" i="2" l="1"/>
  <c r="S178" i="2"/>
  <c r="C175" i="2" s="1"/>
  <c r="R178" i="2"/>
  <c r="A175" i="2"/>
  <c r="D178" i="2" l="1"/>
  <c r="E175" i="2"/>
  <c r="B175" i="2"/>
  <c r="D175" i="2" s="1"/>
  <c r="Q179" i="2"/>
  <c r="F175" i="2" l="1"/>
  <c r="G175" i="2" s="1"/>
  <c r="S179" i="2"/>
  <c r="R179" i="2"/>
  <c r="A183" i="2"/>
  <c r="C183" i="2" l="1"/>
  <c r="D179" i="2"/>
  <c r="E183" i="2"/>
  <c r="F183" i="2"/>
  <c r="B183" i="2"/>
  <c r="Q180" i="2"/>
  <c r="G183" i="2" l="1"/>
  <c r="S180" i="2"/>
  <c r="C182" i="2" s="1"/>
  <c r="R180" i="2"/>
  <c r="A182" i="2"/>
  <c r="B182" i="2" l="1"/>
  <c r="Q181" i="2"/>
  <c r="F182" i="2"/>
  <c r="E182" i="2"/>
  <c r="G182" i="2" l="1"/>
  <c r="A177" i="2"/>
  <c r="S181" i="2"/>
  <c r="C177" i="2" s="1"/>
  <c r="R181" i="2"/>
  <c r="B177" i="2" l="1"/>
  <c r="D177" i="2" s="1"/>
  <c r="Q182" i="2"/>
  <c r="F177" i="2"/>
  <c r="E177" i="2"/>
  <c r="G177" i="2" l="1"/>
  <c r="S182" i="2"/>
  <c r="R182" i="2"/>
  <c r="A181" i="2"/>
  <c r="C181" i="2" l="1"/>
  <c r="D182" i="2"/>
  <c r="E181" i="2"/>
  <c r="B181" i="2"/>
  <c r="D181" i="2" s="1"/>
  <c r="Q183" i="2"/>
  <c r="F181" i="2" l="1"/>
  <c r="G181" i="2" s="1"/>
  <c r="S183" i="2"/>
  <c r="R183" i="2"/>
  <c r="A184" i="2"/>
  <c r="C184" i="2" l="1"/>
  <c r="D183" i="2"/>
  <c r="F184" i="2"/>
  <c r="E184" i="2"/>
  <c r="B184" i="2"/>
  <c r="Q184" i="2"/>
  <c r="G184" i="2" l="1"/>
  <c r="S184" i="2"/>
  <c r="C180" i="2" s="1"/>
  <c r="R184" i="2"/>
  <c r="A180" i="2"/>
  <c r="D184" i="2" l="1"/>
  <c r="E180" i="2"/>
  <c r="B180" i="2"/>
  <c r="D180" i="2" s="1"/>
  <c r="Q185" i="2"/>
  <c r="F180" i="2" l="1"/>
  <c r="G180" i="2" s="1"/>
  <c r="R185" i="2"/>
  <c r="A185" i="2"/>
  <c r="S185" i="2"/>
  <c r="C185" i="2" s="1"/>
  <c r="F185" i="2" l="1"/>
  <c r="E185" i="2"/>
  <c r="B185" i="2"/>
  <c r="D185" i="2" s="1"/>
  <c r="Q186" i="2"/>
  <c r="G185" i="2" l="1"/>
  <c r="S186" i="2"/>
  <c r="C186" i="2" s="1"/>
  <c r="R186" i="2"/>
  <c r="A186" i="2"/>
  <c r="F186" i="2" l="1"/>
  <c r="E186" i="2"/>
  <c r="B186" i="2"/>
  <c r="D186" i="2" s="1"/>
  <c r="Q187" i="2"/>
  <c r="G186" i="2" l="1"/>
  <c r="S187" i="2"/>
  <c r="C187" i="2" s="1"/>
  <c r="R187" i="2"/>
  <c r="A187" i="2"/>
  <c r="E187" i="2" l="1"/>
  <c r="B187" i="2"/>
  <c r="D187" i="2" s="1"/>
  <c r="Q188" i="2"/>
  <c r="F187" i="2" l="1"/>
  <c r="G187" i="2" s="1"/>
  <c r="S188" i="2"/>
  <c r="C188" i="2" s="1"/>
  <c r="R188" i="2"/>
  <c r="A188" i="2"/>
  <c r="E188" i="2" l="1"/>
  <c r="B188" i="2"/>
  <c r="F188" i="2" s="1"/>
  <c r="Q189" i="2"/>
  <c r="D188" i="2" l="1"/>
  <c r="G188" i="2"/>
  <c r="S189" i="2"/>
  <c r="C189" i="2" s="1"/>
  <c r="R189" i="2"/>
  <c r="A189" i="2"/>
  <c r="F189" i="2" l="1"/>
  <c r="E189" i="2"/>
  <c r="B189" i="2"/>
  <c r="D189" i="2" s="1"/>
  <c r="Q190" i="2"/>
  <c r="G189" i="2" l="1"/>
  <c r="S190" i="2"/>
  <c r="C190" i="2" s="1"/>
  <c r="R190" i="2"/>
  <c r="A190" i="2"/>
  <c r="F190" i="2" l="1"/>
  <c r="E190" i="2"/>
  <c r="B190" i="2"/>
  <c r="D190" i="2" s="1"/>
  <c r="Q191" i="2"/>
  <c r="G190" i="2" l="1"/>
  <c r="S191" i="2"/>
  <c r="C191" i="2" s="1"/>
  <c r="R191" i="2"/>
  <c r="A191" i="2"/>
  <c r="F191" i="2" l="1"/>
  <c r="E191" i="2"/>
  <c r="B191" i="2"/>
  <c r="D191" i="2" s="1"/>
  <c r="Q192" i="2"/>
  <c r="G191" i="2" l="1"/>
  <c r="S192" i="2"/>
  <c r="C192" i="2" s="1"/>
  <c r="R192" i="2"/>
  <c r="A192" i="2"/>
  <c r="B192" i="2" l="1"/>
  <c r="F192" i="2" s="1"/>
  <c r="Q193" i="2"/>
  <c r="D192" i="2" l="1"/>
  <c r="E192" i="2"/>
  <c r="G192" i="2" s="1"/>
  <c r="S193" i="2"/>
  <c r="C193" i="2" s="1"/>
  <c r="R193" i="2"/>
  <c r="A193" i="2"/>
  <c r="F193" i="2" l="1"/>
  <c r="E193" i="2"/>
  <c r="D193" i="2"/>
  <c r="B193" i="2"/>
  <c r="Q194" i="2"/>
  <c r="G193" i="2" l="1"/>
  <c r="S194" i="2"/>
  <c r="C194" i="2" s="1"/>
  <c r="A194" i="2"/>
  <c r="R194" i="2"/>
  <c r="B194" i="2" l="1"/>
  <c r="D194" i="2" s="1"/>
  <c r="Q195" i="2"/>
  <c r="F194" i="2"/>
  <c r="E194" i="2"/>
  <c r="G194" i="2" l="1"/>
  <c r="S195" i="2"/>
  <c r="C195" i="2" s="1"/>
  <c r="R195" i="2"/>
  <c r="A195" i="2"/>
  <c r="F195" i="2" l="1"/>
  <c r="E195" i="2"/>
  <c r="B195" i="2"/>
  <c r="D195" i="2" s="1"/>
  <c r="Q196" i="2"/>
  <c r="G195" i="2" l="1"/>
  <c r="S196" i="2"/>
  <c r="C196" i="2" s="1"/>
  <c r="R196" i="2"/>
  <c r="A196" i="2"/>
  <c r="F196" i="2" l="1"/>
  <c r="E196" i="2"/>
  <c r="B196" i="2"/>
  <c r="D196" i="2" s="1"/>
  <c r="Q197" i="2"/>
  <c r="G196" i="2" l="1"/>
  <c r="S197" i="2"/>
  <c r="C197" i="2" s="1"/>
  <c r="R197" i="2"/>
  <c r="A197" i="2"/>
  <c r="F197" i="2" l="1"/>
  <c r="E197" i="2"/>
  <c r="D197" i="2"/>
  <c r="B197" i="2"/>
  <c r="Q198" i="2"/>
  <c r="G197" i="2" l="1"/>
  <c r="S198" i="2"/>
  <c r="C198" i="2" s="1"/>
  <c r="A198" i="2"/>
  <c r="R198" i="2"/>
  <c r="B198" i="2" l="1"/>
  <c r="Q199" i="2"/>
  <c r="F198" i="2"/>
  <c r="E198" i="2"/>
  <c r="D198" i="2"/>
  <c r="G198" i="2" l="1"/>
  <c r="S199" i="2"/>
  <c r="C199" i="2" s="1"/>
  <c r="R199" i="2"/>
  <c r="A199" i="2"/>
  <c r="D199" i="2" l="1"/>
  <c r="F199" i="2"/>
  <c r="E199" i="2"/>
  <c r="B199" i="2"/>
  <c r="Q200" i="2"/>
  <c r="G199" i="2" l="1"/>
  <c r="S200" i="2"/>
  <c r="C200" i="2" s="1"/>
  <c r="R200" i="2"/>
  <c r="B200" i="2" s="1"/>
  <c r="A200" i="2"/>
  <c r="F200" i="2" l="1"/>
  <c r="E200" i="2"/>
  <c r="D200" i="2"/>
  <c r="G200" i="2" l="1"/>
  <c r="H9" i="2"/>
  <c r="H6" i="2"/>
  <c r="H8" i="2"/>
  <c r="H7" i="2"/>
</calcChain>
</file>

<file path=xl/sharedStrings.xml><?xml version="1.0" encoding="utf-8"?>
<sst xmlns="http://schemas.openxmlformats.org/spreadsheetml/2006/main" count="28597" uniqueCount="3086">
  <si>
    <t>CC_A</t>
  </si>
  <si>
    <t>CC_B</t>
  </si>
  <si>
    <t>Cmb_Rare</t>
  </si>
  <si>
    <t>Res</t>
  </si>
  <si>
    <t>Res_Rare</t>
  </si>
  <si>
    <t>MA_0O</t>
  </si>
  <si>
    <t>MA_1O</t>
  </si>
  <si>
    <t>MA_2O</t>
  </si>
  <si>
    <t>MD_0O</t>
  </si>
  <si>
    <t>MD_1O</t>
  </si>
  <si>
    <t>MD_2O</t>
  </si>
  <si>
    <t>Rec</t>
  </si>
  <si>
    <t>CC_Cntr1</t>
  </si>
  <si>
    <t>CC_Cntr2</t>
  </si>
  <si>
    <t>C_Num</t>
  </si>
  <si>
    <t>C_Name</t>
  </si>
  <si>
    <t>C_Rare</t>
  </si>
  <si>
    <t>C_Atk</t>
  </si>
  <si>
    <t>C_Def</t>
  </si>
  <si>
    <t>CC_Num</t>
  </si>
  <si>
    <t>C_D-Name</t>
  </si>
  <si>
    <t>C_FA</t>
  </si>
  <si>
    <t>C_Det</t>
  </si>
  <si>
    <t>Onyx</t>
  </si>
  <si>
    <t>O</t>
  </si>
  <si>
    <t>Affliction</t>
  </si>
  <si>
    <t>Pestilence</t>
  </si>
  <si>
    <t>AI</t>
  </si>
  <si>
    <t>Diamond</t>
  </si>
  <si>
    <t>Counter</t>
  </si>
  <si>
    <t>Likes to play video games.</t>
  </si>
  <si>
    <t>Angel:Onyx</t>
  </si>
  <si>
    <t>Angel</t>
  </si>
  <si>
    <t>Anger</t>
  </si>
  <si>
    <t>Road Rage</t>
  </si>
  <si>
    <t>AL 9001</t>
  </si>
  <si>
    <t>Rare</t>
  </si>
  <si>
    <t>Critical</t>
  </si>
  <si>
    <t>He's not really sorry.</t>
  </si>
  <si>
    <t>Ash:Onyx</t>
  </si>
  <si>
    <t>Ash</t>
  </si>
  <si>
    <t>Apocalypse</t>
  </si>
  <si>
    <t>Zombie Outbreak</t>
  </si>
  <si>
    <t>Absolute Zero</t>
  </si>
  <si>
    <t>He's a pro at snowball fights.</t>
  </si>
  <si>
    <t>Bat:Onyx</t>
  </si>
  <si>
    <t>Bat</t>
  </si>
  <si>
    <t>Arcade</t>
  </si>
  <si>
    <t>Abyss Knight</t>
  </si>
  <si>
    <t>Absorb</t>
  </si>
  <si>
    <t>Humanity tastes delicious.</t>
  </si>
  <si>
    <t>Bear:Onyx</t>
  </si>
  <si>
    <t>Bear</t>
  </si>
  <si>
    <t>Vampire</t>
  </si>
  <si>
    <t>Action Figure</t>
  </si>
  <si>
    <t>Now complete with a kung fu grip!</t>
  </si>
  <si>
    <t>Chinchilla:Onyx</t>
  </si>
  <si>
    <t>Chinchilla</t>
  </si>
  <si>
    <t>Zombie Bear</t>
  </si>
  <si>
    <t>Acupuncturist</t>
  </si>
  <si>
    <t>Sticking sharp needles in you will make you feel better.</t>
  </si>
  <si>
    <t>Death:Onyx</t>
  </si>
  <si>
    <t>Death</t>
  </si>
  <si>
    <t>Beauty</t>
  </si>
  <si>
    <t>Sleeping Princess</t>
  </si>
  <si>
    <t>Adventure Kid</t>
  </si>
  <si>
    <t>Protect</t>
  </si>
  <si>
    <t>Loves princesses and punching evil buns.</t>
  </si>
  <si>
    <t>Demon:Onyx</t>
  </si>
  <si>
    <t>Demon</t>
  </si>
  <si>
    <t>Bird</t>
  </si>
  <si>
    <t>Bird Flu</t>
  </si>
  <si>
    <t>Aeromancer</t>
  </si>
  <si>
    <t>Summoning powerful storms is a breeze for these wizards.</t>
  </si>
  <si>
    <t>Dragon:Onyx</t>
  </si>
  <si>
    <t>Dragon</t>
  </si>
  <si>
    <t>Blob</t>
  </si>
  <si>
    <t>Mind Slug</t>
  </si>
  <si>
    <t>Orb</t>
  </si>
  <si>
    <t>Feeling under the weather.</t>
  </si>
  <si>
    <t>Earth:Onyx</t>
  </si>
  <si>
    <t>Earth</t>
  </si>
  <si>
    <t>Blood</t>
  </si>
  <si>
    <t>Virus</t>
  </si>
  <si>
    <t>Air Elemental</t>
  </si>
  <si>
    <t>Always has a bad hair day.</t>
  </si>
  <si>
    <t>Elf:Onyx</t>
  </si>
  <si>
    <t>Elf</t>
  </si>
  <si>
    <t>Bone</t>
  </si>
  <si>
    <t>Wight</t>
  </si>
  <si>
    <t>Air Ship</t>
  </si>
  <si>
    <t>One if by land, two if by sea, three if by air?</t>
  </si>
  <si>
    <t>Energy:Onyx</t>
  </si>
  <si>
    <t>Energy</t>
  </si>
  <si>
    <t>Camouflage</t>
  </si>
  <si>
    <t>Posession</t>
  </si>
  <si>
    <t>Air Sprite</t>
  </si>
  <si>
    <t>Her head is in the clouds.</t>
  </si>
  <si>
    <t>Fairy:Onyx</t>
  </si>
  <si>
    <t>Fairy</t>
  </si>
  <si>
    <t>Cat</t>
  </si>
  <si>
    <t>Flea</t>
  </si>
  <si>
    <t>Albert</t>
  </si>
  <si>
    <t>Curse</t>
  </si>
  <si>
    <t>He will laser you into submission after he reheats his leftover spaghetti.</t>
  </si>
  <si>
    <t>Fairy Tale:Onyx</t>
  </si>
  <si>
    <t>Fairy Tale</t>
  </si>
  <si>
    <t>Celebration</t>
  </si>
  <si>
    <t>Party Animal Albert</t>
  </si>
  <si>
    <t>Alchemical Graduate</t>
  </si>
  <si>
    <t>Fire:Onyx</t>
  </si>
  <si>
    <t>Fire</t>
  </si>
  <si>
    <t>Chinzombie</t>
  </si>
  <si>
    <t>Alchemist</t>
  </si>
  <si>
    <t>This elementalist is in the process of discovering more combos.</t>
  </si>
  <si>
    <t>Food:Onyx</t>
  </si>
  <si>
    <t>Food</t>
  </si>
  <si>
    <t>Darkness</t>
  </si>
  <si>
    <t>Inner Demons</t>
  </si>
  <si>
    <t>Ali-Ent</t>
  </si>
  <si>
    <t>Crushing</t>
  </si>
  <si>
    <t>He is Grut.</t>
  </si>
  <si>
    <t>Golem:Onyx</t>
  </si>
  <si>
    <t>Golem</t>
  </si>
  <si>
    <t>Undead</t>
  </si>
  <si>
    <t>Alicorn</t>
  </si>
  <si>
    <t>They are royalty.</t>
  </si>
  <si>
    <t>Hammer:Onyx</t>
  </si>
  <si>
    <t>Hammer</t>
  </si>
  <si>
    <t>Alien</t>
  </si>
  <si>
    <t>All technologically advanced societies wear shiny, reflective jumpsuits.</t>
  </si>
  <si>
    <t>Holidays:Onyx</t>
  </si>
  <si>
    <t>Holidays</t>
  </si>
  <si>
    <t>Desert</t>
  </si>
  <si>
    <t>Desert Pirate</t>
  </si>
  <si>
    <t>Alien Band</t>
  </si>
  <si>
    <t>They are regular performers at the Alien Mob Boss's palace.</t>
  </si>
  <si>
    <t>Holy Water:Onyx</t>
  </si>
  <si>
    <t>Holy Water</t>
  </si>
  <si>
    <t>Destruction</t>
  </si>
  <si>
    <t>Alien Beastie</t>
  </si>
  <si>
    <t>They know how to roll.</t>
  </si>
  <si>
    <t>Horse:Onyx</t>
  </si>
  <si>
    <t>Horse</t>
  </si>
  <si>
    <t>Dog</t>
  </si>
  <si>
    <t>Alien Dino</t>
  </si>
  <si>
    <t>Who keeps creating more dinosaur hybrids?</t>
  </si>
  <si>
    <t>Human:Onyx</t>
  </si>
  <si>
    <t>Human</t>
  </si>
  <si>
    <t>Plague Dragon</t>
  </si>
  <si>
    <t>Alien Human Hybrid</t>
  </si>
  <si>
    <t>Someone sent friendly instructions on how to combine alien DNA with ours.</t>
  </si>
  <si>
    <t>Insect:Onyx</t>
  </si>
  <si>
    <t>Insect</t>
  </si>
  <si>
    <t>Stonescale</t>
  </si>
  <si>
    <t>Alien Intruders</t>
  </si>
  <si>
    <t>They are surprisingly fast in smaller numbers.</t>
  </si>
  <si>
    <t>Invention:Onyx</t>
  </si>
  <si>
    <t>Invention</t>
  </si>
  <si>
    <t>Extraterrestrial</t>
  </si>
  <si>
    <t>Space Zombie</t>
  </si>
  <si>
    <t>Alien Mob Boss</t>
  </si>
  <si>
    <t>He likes to decorate the office with frozen statues of those indebted to him.</t>
  </si>
  <si>
    <t>Knight:Onyx</t>
  </si>
  <si>
    <t>Knight</t>
  </si>
  <si>
    <t>Cursed</t>
  </si>
  <si>
    <t>Alien Prophet</t>
  </si>
  <si>
    <t>They get to ride on cool hover chairs.</t>
  </si>
  <si>
    <t>Knowledge:Onyx</t>
  </si>
  <si>
    <t>Knowledge</t>
  </si>
  <si>
    <t>Sun Burn</t>
  </si>
  <si>
    <t>Alien Reptile</t>
  </si>
  <si>
    <t>Their impersonations are spot on.</t>
  </si>
  <si>
    <t>Leader:Onyx</t>
  </si>
  <si>
    <t>Leader</t>
  </si>
  <si>
    <t>Fish</t>
  </si>
  <si>
    <t>Tongue Parasite</t>
  </si>
  <si>
    <t>Alien Sorceress</t>
  </si>
  <si>
    <t>She's finally free after 10,000 years!</t>
  </si>
  <si>
    <t>Life:Onyx</t>
  </si>
  <si>
    <t>Life</t>
  </si>
  <si>
    <t>Cursed Apple</t>
  </si>
  <si>
    <t>Alpha</t>
  </si>
  <si>
    <t>The leader of the pack.</t>
  </si>
  <si>
    <t>Madness:Onyx</t>
  </si>
  <si>
    <t>Madness</t>
  </si>
  <si>
    <t>Galaxy Wars</t>
  </si>
  <si>
    <t>Insidious Emperor</t>
  </si>
  <si>
    <t>Alpha Dragon</t>
  </si>
  <si>
    <t>Controls all other lesser dragons.</t>
  </si>
  <si>
    <t>Magic:Onyx</t>
  </si>
  <si>
    <t>Magic</t>
  </si>
  <si>
    <t>Giant</t>
  </si>
  <si>
    <t>Zombie Giant</t>
  </si>
  <si>
    <t>Alphatron</t>
  </si>
  <si>
    <t>He believes peace will be achieved by eliminating the source of the conflict.</t>
  </si>
  <si>
    <t>Metal:Onyx</t>
  </si>
  <si>
    <t>Metal</t>
  </si>
  <si>
    <t>Amaterasu</t>
  </si>
  <si>
    <t>The sun goddess herself, reincarnated as a wolf...</t>
  </si>
  <si>
    <t>Monster:Onyx</t>
  </si>
  <si>
    <t>Monster</t>
  </si>
  <si>
    <t>Halloween</t>
  </si>
  <si>
    <t>Sugar Demon</t>
  </si>
  <si>
    <t>Amazing Dog</t>
  </si>
  <si>
    <t>Knows how to create skillful rhymes.</t>
  </si>
  <si>
    <t>Poison:Onyx</t>
  </si>
  <si>
    <t>Poison</t>
  </si>
  <si>
    <t>Cavities</t>
  </si>
  <si>
    <t>Amazon</t>
  </si>
  <si>
    <t>She has tamed the jungle.</t>
  </si>
  <si>
    <t>Prehistoric:Onyx</t>
  </si>
  <si>
    <t>Prehistoric</t>
  </si>
  <si>
    <t>Healing</t>
  </si>
  <si>
    <t>Doctor</t>
  </si>
  <si>
    <t>Amphisbaena</t>
  </si>
  <si>
    <t>Double trouble.</t>
  </si>
  <si>
    <t>Radiation:Onyx</t>
  </si>
  <si>
    <t>Radiation</t>
  </si>
  <si>
    <t>Black Friday</t>
  </si>
  <si>
    <t>Anaconda</t>
  </si>
  <si>
    <t>Common</t>
  </si>
  <si>
    <t>Pierce</t>
  </si>
  <si>
    <t>A really big snake that likes to give extremely tight hugs.</t>
  </si>
  <si>
    <t>Rainbow:Onyx</t>
  </si>
  <si>
    <t>Rainbow</t>
  </si>
  <si>
    <t>Divine Healer</t>
  </si>
  <si>
    <t>Anaconda Snack</t>
  </si>
  <si>
    <t>The bigger the snake, the bigger the meal.</t>
  </si>
  <si>
    <t>Sci-Fi:Onyx</t>
  </si>
  <si>
    <t>Sci-Fi</t>
  </si>
  <si>
    <t>Hopefulness</t>
  </si>
  <si>
    <t>Relentless Friend</t>
  </si>
  <si>
    <t>Ancient Ark</t>
  </si>
  <si>
    <t>You might want to close your eyes.</t>
  </si>
  <si>
    <t>Science:Onyx</t>
  </si>
  <si>
    <t>Science</t>
  </si>
  <si>
    <t>Horn</t>
  </si>
  <si>
    <t>Ancient Dragon</t>
  </si>
  <si>
    <t>She only gets stronger with time.</t>
  </si>
  <si>
    <t>Snake:Onyx</t>
  </si>
  <si>
    <t>Snake</t>
  </si>
  <si>
    <t>Pestilence's Horse</t>
  </si>
  <si>
    <t>Ancient Scrolls</t>
  </si>
  <si>
    <t>The price of becoming omniscient is merely your sanity, vision,...and death.</t>
  </si>
  <si>
    <t>Space:Onyx</t>
  </si>
  <si>
    <t>Space</t>
  </si>
  <si>
    <t>Ancient Technology</t>
  </si>
  <si>
    <t>The ancients had a really chique sense of zoning and shrine design.</t>
  </si>
  <si>
    <t>Spirit:Onyx</t>
  </si>
  <si>
    <t>Spirit</t>
  </si>
  <si>
    <t>Hybrid</t>
  </si>
  <si>
    <t>Werebear</t>
  </si>
  <si>
    <t>Android</t>
  </si>
  <si>
    <t>Lil' Android</t>
  </si>
  <si>
    <t>Reflect</t>
  </si>
  <si>
    <t>Counts electric sheep to fall asleep.</t>
  </si>
  <si>
    <t>Strength:Onyx</t>
  </si>
  <si>
    <t>Strength</t>
  </si>
  <si>
    <t>Ice</t>
  </si>
  <si>
    <t>Hypothermia</t>
  </si>
  <si>
    <t>A halo, some feathers, and glue is all you really need.</t>
  </si>
  <si>
    <t>Sun:Onyx</t>
  </si>
  <si>
    <t>Sun</t>
  </si>
  <si>
    <t>Immortality</t>
  </si>
  <si>
    <t>Dorian Gray</t>
  </si>
  <si>
    <t>Angel Food Cake</t>
  </si>
  <si>
    <t>The taste is heavenly.</t>
  </si>
  <si>
    <t>Superhero:Onyx</t>
  </si>
  <si>
    <t>Superhero</t>
  </si>
  <si>
    <t>Black Death</t>
  </si>
  <si>
    <t>Angel Kid</t>
  </si>
  <si>
    <t>Flying is hard.</t>
  </si>
  <si>
    <t>Sword:Onyx</t>
  </si>
  <si>
    <t>Sword</t>
  </si>
  <si>
    <t>Radiation Sickness</t>
  </si>
  <si>
    <t>Angel Trumpeter</t>
  </si>
  <si>
    <t>She and the other angels are in a brass band.</t>
  </si>
  <si>
    <t>Sweets:Onyx</t>
  </si>
  <si>
    <t>Sweets</t>
  </si>
  <si>
    <t>Jungle</t>
  </si>
  <si>
    <t>Forbidden Love</t>
  </si>
  <si>
    <t>Angel of Valor</t>
  </si>
  <si>
    <t>Leads the charge against the minions of hill.</t>
  </si>
  <si>
    <t>The Chosen One:Onyx</t>
  </si>
  <si>
    <t>The Chosen One</t>
  </si>
  <si>
    <t>Undead Knight</t>
  </si>
  <si>
    <t>Angel of Wisdom</t>
  </si>
  <si>
    <t>He is the embodiment of wisdom itself.</t>
  </si>
  <si>
    <t>Time:Onyx</t>
  </si>
  <si>
    <t>Time</t>
  </si>
  <si>
    <t>Angel of Wrath</t>
  </si>
  <si>
    <t>Heaven hath no fury like an angel's wrath.</t>
  </si>
  <si>
    <t>Toy:Onyx</t>
  </si>
  <si>
    <t>Toy</t>
  </si>
  <si>
    <t>Angelfish</t>
  </si>
  <si>
    <t>This angelic looking fish can get quite aggressive.</t>
  </si>
  <si>
    <t>Tree:Onyx</t>
  </si>
  <si>
    <t>Tree</t>
  </si>
  <si>
    <t>Angelic Mutant</t>
  </si>
  <si>
    <t>His was once the lead henchman for Decimation.</t>
  </si>
  <si>
    <t>Trident:Onyx</t>
  </si>
  <si>
    <t>Trident</t>
  </si>
  <si>
    <t>Love</t>
  </si>
  <si>
    <t>Green Eyed Monster</t>
  </si>
  <si>
    <t>You mad bro?</t>
  </si>
  <si>
    <t>Undead:Onyx</t>
  </si>
  <si>
    <t>Clown Toxin</t>
  </si>
  <si>
    <t>Anglerfish</t>
  </si>
  <si>
    <t>Come to the light.</t>
  </si>
  <si>
    <t>Vampire:Onyx</t>
  </si>
  <si>
    <t>Voodoo Doll</t>
  </si>
  <si>
    <t>Angry Bride</t>
  </si>
  <si>
    <t>She hates uninvited wedding guests.</t>
  </si>
  <si>
    <t>Villain:Onyx</t>
  </si>
  <si>
    <t>Villain</t>
  </si>
  <si>
    <t>Martial Arts</t>
  </si>
  <si>
    <t>Kung Fu Zombie</t>
  </si>
  <si>
    <t>Angry Mob</t>
  </si>
  <si>
    <t>Everyone grab their torches and pitchforks!</t>
  </si>
  <si>
    <t>Void:Onyx</t>
  </si>
  <si>
    <t>Void</t>
  </si>
  <si>
    <t>Medieval</t>
  </si>
  <si>
    <t>Animal Whisperer</t>
  </si>
  <si>
    <t xml:space="preserve">Pssst! You must establish dominance. </t>
  </si>
  <si>
    <t>Water:Onyx</t>
  </si>
  <si>
    <t>Water</t>
  </si>
  <si>
    <t>Corrosive Rust</t>
  </si>
  <si>
    <t>Anna</t>
  </si>
  <si>
    <t>She and Mochi have a training montage video.</t>
  </si>
  <si>
    <t>Water Serpent:Onyx</t>
  </si>
  <si>
    <t>Water Serpent</t>
  </si>
  <si>
    <t>Mind Control</t>
  </si>
  <si>
    <t>Anna-versary</t>
  </si>
  <si>
    <t>Werewolf:Onyx</t>
  </si>
  <si>
    <t>Werewolf</t>
  </si>
  <si>
    <t>Miniature</t>
  </si>
  <si>
    <t>Anubis</t>
  </si>
  <si>
    <t>Don't come to him with a heavy heart.</t>
  </si>
  <si>
    <t>Wind:Onyx</t>
  </si>
  <si>
    <t>Wind</t>
  </si>
  <si>
    <t>Monkey</t>
  </si>
  <si>
    <t>Monkey Planet</t>
  </si>
  <si>
    <t>Ape Lost City</t>
  </si>
  <si>
    <t>Spoiler alert! It's on the Congo.</t>
  </si>
  <si>
    <t>Wings:Onyx</t>
  </si>
  <si>
    <t>Wings</t>
  </si>
  <si>
    <t>Plague Monstrosity</t>
  </si>
  <si>
    <t>Aphrodite</t>
  </si>
  <si>
    <t>She's the first beauty queen.</t>
  </si>
  <si>
    <t>Wizard:Onyx</t>
  </si>
  <si>
    <t>Wizard</t>
  </si>
  <si>
    <t>Moon</t>
  </si>
  <si>
    <t>It's the end of the world as we know it.</t>
  </si>
  <si>
    <t>Wolf:Onyx</t>
  </si>
  <si>
    <t>Wolf</t>
  </si>
  <si>
    <t>Multiples</t>
  </si>
  <si>
    <t>Apocalypse Doctrine</t>
  </si>
  <si>
    <t>I walk with faith, not with sight.</t>
  </si>
  <si>
    <t>Music</t>
  </si>
  <si>
    <t>Thrilling Zombie</t>
  </si>
  <si>
    <t>Apocalypse Rider</t>
  </si>
  <si>
    <t>It scorches the earth it walks on.</t>
  </si>
  <si>
    <t>Mutation</t>
  </si>
  <si>
    <t>Siphoning Belle</t>
  </si>
  <si>
    <t>Apollo</t>
  </si>
  <si>
    <t>Some might say he gets too much sun.</t>
  </si>
  <si>
    <t>Myth</t>
  </si>
  <si>
    <t>Pandora's Box</t>
  </si>
  <si>
    <t>Aquatic Alien</t>
  </si>
  <si>
    <t>The end of the underwater food chain.</t>
  </si>
  <si>
    <t>Parasite</t>
  </si>
  <si>
    <t>Zombie Fungus</t>
  </si>
  <si>
    <t>Aquatic Man</t>
  </si>
  <si>
    <t>Uncommon</t>
  </si>
  <si>
    <t>Ocean Defender</t>
  </si>
  <si>
    <t>Siphon</t>
  </si>
  <si>
    <t>Superhero of the sea. Land is his only weakness.</t>
  </si>
  <si>
    <t>Plant</t>
  </si>
  <si>
    <t>Arachne</t>
  </si>
  <si>
    <t>What a tangled web she weaves.</t>
  </si>
  <si>
    <t>Pocket Pet</t>
  </si>
  <si>
    <t>Cobramon</t>
  </si>
  <si>
    <t>Arachnid Dude</t>
  </si>
  <si>
    <t>Likes to hang out with friends, or just hang in general.</t>
  </si>
  <si>
    <t>It wants all your quarters.</t>
  </si>
  <si>
    <t>Precious Ring Lore</t>
  </si>
  <si>
    <t>Wraith Dagger</t>
  </si>
  <si>
    <t>Arcane Golem</t>
  </si>
  <si>
    <t>Amplify</t>
  </si>
  <si>
    <t>Power overwhelming!</t>
  </si>
  <si>
    <t>Zombiesaur</t>
  </si>
  <si>
    <t>Arch Angel</t>
  </si>
  <si>
    <t>Block</t>
  </si>
  <si>
    <t>Defenders of heaven and earth.</t>
  </si>
  <si>
    <t>Psychic</t>
  </si>
  <si>
    <t>Arch Mage</t>
  </si>
  <si>
    <t>Before he was gray, now he is white.</t>
  </si>
  <si>
    <t>Ares</t>
  </si>
  <si>
    <t>Peace is no fun.</t>
  </si>
  <si>
    <t>Ariel</t>
  </si>
  <si>
    <t>She is intrigued about a place called the windy city.</t>
  </si>
  <si>
    <t>Relic</t>
  </si>
  <si>
    <t>Arm Parasite</t>
  </si>
  <si>
    <t>Is it a parasite or a cool shape shifting weaponized hand?</t>
  </si>
  <si>
    <t>Reptile</t>
  </si>
  <si>
    <t>Armageddon</t>
  </si>
  <si>
    <t>Boom!</t>
  </si>
  <si>
    <t>Robot</t>
  </si>
  <si>
    <t>Armored Dragon</t>
  </si>
  <si>
    <t>They never have armor in his size.</t>
  </si>
  <si>
    <t>Rodent</t>
  </si>
  <si>
    <t>Army Ant</t>
  </si>
  <si>
    <t>This ant thrives in boot camp.</t>
  </si>
  <si>
    <t>Royal Game</t>
  </si>
  <si>
    <t>The remnants of a fire.</t>
  </si>
  <si>
    <t>Royalty</t>
  </si>
  <si>
    <t>The Deranged King</t>
  </si>
  <si>
    <t>Assassin</t>
  </si>
  <si>
    <t>This assassin has no creed.</t>
  </si>
  <si>
    <t>Computer Bug</t>
  </si>
  <si>
    <t>Asteroid Prince</t>
  </si>
  <si>
    <t>Being an adult seems like no fun.</t>
  </si>
  <si>
    <t>Astro Droid</t>
  </si>
  <si>
    <t>Bleeps everything he says.</t>
  </si>
  <si>
    <t>Shrine</t>
  </si>
  <si>
    <t>Sakura Spirits</t>
  </si>
  <si>
    <t>Astro Gang</t>
  </si>
  <si>
    <t>At least they work hard on their intro.</t>
  </si>
  <si>
    <t>Sleep</t>
  </si>
  <si>
    <t>Astronaut</t>
  </si>
  <si>
    <t>Misses gravity.</t>
  </si>
  <si>
    <t>Atlantis</t>
  </si>
  <si>
    <t>It's lost.</t>
  </si>
  <si>
    <t>Atlas</t>
  </si>
  <si>
    <t>The weight of the world is on his shoulders.</t>
  </si>
  <si>
    <t>Speed</t>
  </si>
  <si>
    <t>Attractive Brain</t>
  </si>
  <si>
    <t>It sees the beauty of life in numbers.</t>
  </si>
  <si>
    <t>Aurora</t>
  </si>
  <si>
    <t>It's a free light show!</t>
  </si>
  <si>
    <t>Zombie Tank</t>
  </si>
  <si>
    <t>Austrian Spiketail</t>
  </si>
  <si>
    <t>Austrian Spiketrail</t>
  </si>
  <si>
    <t>Its back is as dangerous as its front!</t>
  </si>
  <si>
    <t>Auto Champion</t>
  </si>
  <si>
    <t>Everything is possible with the boost button.</t>
  </si>
  <si>
    <t>Sarcastic Hero</t>
  </si>
  <si>
    <t>Avalanche</t>
  </si>
  <si>
    <t>Trillions of snowflakes hurtling towards you.</t>
  </si>
  <si>
    <t>Avery</t>
  </si>
  <si>
    <t>She has trained her pet tiger to train other animals.</t>
  </si>
  <si>
    <t>Aviator Chin</t>
  </si>
  <si>
    <t>They have conquered the ground and are now taking the air.</t>
  </si>
  <si>
    <t>Paradox</t>
  </si>
  <si>
    <t>Baby New Year</t>
  </si>
  <si>
    <t>Doesn't age well over the course of a year.</t>
  </si>
  <si>
    <t>Bahamut</t>
  </si>
  <si>
    <t>Its reign of chaos begins now.</t>
  </si>
  <si>
    <t>Mistletoe</t>
  </si>
  <si>
    <t>Ball Companion</t>
  </si>
  <si>
    <t>An excellent companion when you're stuck on a deserted island.</t>
  </si>
  <si>
    <t>Banshee Empress</t>
  </si>
  <si>
    <t>Vengeance shall be hers now that her will is her own.</t>
  </si>
  <si>
    <t>Turkey Day</t>
  </si>
  <si>
    <t>Turkey Zombie</t>
  </si>
  <si>
    <t>Barbarian</t>
  </si>
  <si>
    <t>Red is her favorite color.</t>
  </si>
  <si>
    <t>Bard</t>
  </si>
  <si>
    <t>They are also known as medieval rockstars.</t>
  </si>
  <si>
    <t>Underwater</t>
  </si>
  <si>
    <t>Barrel Gorilla</t>
  </si>
  <si>
    <t>Throws barrels when angry.</t>
  </si>
  <si>
    <t>Bloodlust</t>
  </si>
  <si>
    <t>Barrel Gorilla Jr</t>
  </si>
  <si>
    <t>Always leaves a slippery trail of banana peels.</t>
  </si>
  <si>
    <t>Vehicle</t>
  </si>
  <si>
    <t>Baseball Bat</t>
  </si>
  <si>
    <t>Always comes home with a splitting headache.</t>
  </si>
  <si>
    <t>Basilisk</t>
  </si>
  <si>
    <t>It exudes a poisonous gas that scorches the earth around it.</t>
  </si>
  <si>
    <t>Bastion</t>
  </si>
  <si>
    <t>The best composer under the sea.</t>
  </si>
  <si>
    <t>War</t>
  </si>
  <si>
    <t>Some might describe this creature as a winged rodent.</t>
  </si>
  <si>
    <t>Bat Dude</t>
  </si>
  <si>
    <t>Super Bat</t>
  </si>
  <si>
    <t>Fighting crime when he's not passed out from sleeping upside down.</t>
  </si>
  <si>
    <t>Wealth</t>
  </si>
  <si>
    <t>Greed</t>
  </si>
  <si>
    <t>Battle Mage</t>
  </si>
  <si>
    <t>He can't decide between his sword or staff.</t>
  </si>
  <si>
    <t>Weapon</t>
  </si>
  <si>
    <t>Battle Prodigy</t>
  </si>
  <si>
    <t>He thinks it's only a game.</t>
  </si>
  <si>
    <t>Beanstalk Giant</t>
  </si>
  <si>
    <t>He has a keen sense of smell.</t>
  </si>
  <si>
    <t>Does not want to cuddle.</t>
  </si>
  <si>
    <t>Wintertide</t>
  </si>
  <si>
    <t>Ice Zombie King</t>
  </si>
  <si>
    <t>Bear Dog</t>
  </si>
  <si>
    <t>Raawwrruff!</t>
  </si>
  <si>
    <t>Witch Doctor</t>
  </si>
  <si>
    <t>It's in the eye of the beholder.</t>
  </si>
  <si>
    <t>Wizarding School</t>
  </si>
  <si>
    <t>Cursed Will</t>
  </si>
  <si>
    <t>Beaver</t>
  </si>
  <si>
    <t>Always knocks on wood.</t>
  </si>
  <si>
    <t>Bed Bug</t>
  </si>
  <si>
    <t>It enjoys your company in bed.</t>
  </si>
  <si>
    <t>Seraphim</t>
  </si>
  <si>
    <t>Beguiling Android</t>
  </si>
  <si>
    <t>Who knows what she is thinking.</t>
  </si>
  <si>
    <t>Belphegor</t>
  </si>
  <si>
    <t>He just wants to "help" you with your inventions.</t>
  </si>
  <si>
    <t>Berserker</t>
  </si>
  <si>
    <t>Nothing can stop him when he's in a blind rage.</t>
  </si>
  <si>
    <t>Big Bad Wolf</t>
  </si>
  <si>
    <t>Blows down houses and eats grandmas.</t>
  </si>
  <si>
    <t>Spirit Bear</t>
  </si>
  <si>
    <t>Big Foot</t>
  </si>
  <si>
    <t>Does not understand why people dig up his muddy footprints.</t>
  </si>
  <si>
    <t>Bill</t>
  </si>
  <si>
    <t>Before he became a werewolf, Bill enjoyed quiet evenings at home.</t>
  </si>
  <si>
    <t>Doves</t>
  </si>
  <si>
    <t>Bionic Chinchilla</t>
  </si>
  <si>
    <t>The six million dollar chinchilla.  We have the technology to rebuild her.  Better, stronger, faster.</t>
  </si>
  <si>
    <t>Puff Hero</t>
  </si>
  <si>
    <t>Bionic Unicorn</t>
  </si>
  <si>
    <t>The horn also serves as a handy skewer.</t>
  </si>
  <si>
    <t>Blood Angel</t>
  </si>
  <si>
    <t>It likes to perch over cars that recently got a car wash.</t>
  </si>
  <si>
    <t>Crying Angel</t>
  </si>
  <si>
    <t>Chicken soup does not work with birds when sick with the flu.</t>
  </si>
  <si>
    <t>Cartoon</t>
  </si>
  <si>
    <t>Black Cat</t>
  </si>
  <si>
    <t>She's looking for the next path to cross.</t>
  </si>
  <si>
    <t>Griffin</t>
  </si>
  <si>
    <t>This rat carries a deadly messenger.</t>
  </si>
  <si>
    <t>This void will suck you in with its incredible deals, but only if you wake up at 3AM.</t>
  </si>
  <si>
    <t>Black Hole</t>
  </si>
  <si>
    <t>It's supermassive.</t>
  </si>
  <si>
    <t>Mothman</t>
  </si>
  <si>
    <t>Black Mamba</t>
  </si>
  <si>
    <t>Although it strikes fast, its venom strikes even faster.</t>
  </si>
  <si>
    <t>Dark Angel</t>
  </si>
  <si>
    <t>Black Widow</t>
  </si>
  <si>
    <t>The female of the species is more deadly than the male.</t>
  </si>
  <si>
    <t>Blacksmith</t>
  </si>
  <si>
    <t>Making weapons and armor all day has really hardened these sturdy fighters.</t>
  </si>
  <si>
    <t>Soul Harvester</t>
  </si>
  <si>
    <t>Are you ready for this jelly?</t>
  </si>
  <si>
    <t>Heavenly Dog</t>
  </si>
  <si>
    <t>It's thicker than water.</t>
  </si>
  <si>
    <t>Devil</t>
  </si>
  <si>
    <t>Blood Analyst</t>
  </si>
  <si>
    <t>He's suspiciously too good at his job.</t>
  </si>
  <si>
    <t>Her wings came at a hefty price.</t>
  </si>
  <si>
    <t>Blood Bath</t>
  </si>
  <si>
    <t>Nothing like a nice warm bath at the end of the day.</t>
  </si>
  <si>
    <t>Fairy Godmother</t>
  </si>
  <si>
    <t>Blood Bros</t>
  </si>
  <si>
    <t>Best bros for life.</t>
  </si>
  <si>
    <t>Blood Imp</t>
  </si>
  <si>
    <t>Formed from drops of demon blood.</t>
  </si>
  <si>
    <t>Holy Mackerel</t>
  </si>
  <si>
    <t>Blood Mage</t>
  </si>
  <si>
    <t>He secretly practices forbidden blood magic.</t>
  </si>
  <si>
    <t>Blood Moon</t>
  </si>
  <si>
    <t>It's a total lunar eclipse of the heart.</t>
  </si>
  <si>
    <t>Space Ghosts</t>
  </si>
  <si>
    <t>All you see is red.</t>
  </si>
  <si>
    <t>Scarecrow</t>
  </si>
  <si>
    <t>Bloody Mary</t>
  </si>
  <si>
    <t>Everyone knows what her favorite drink is at brunch.</t>
  </si>
  <si>
    <t>Paladin</t>
  </si>
  <si>
    <t>Bloody Prom Queen</t>
  </si>
  <si>
    <t>They all laughed at her.</t>
  </si>
  <si>
    <t>Blowfish</t>
  </si>
  <si>
    <t>It's the Russian Roulette of food.</t>
  </si>
  <si>
    <t>Snow Angel</t>
  </si>
  <si>
    <t>Blue Bull</t>
  </si>
  <si>
    <t>Extreme in a can.</t>
  </si>
  <si>
    <t>Train Doggo</t>
  </si>
  <si>
    <t>Blue Fizz Refresher</t>
  </si>
  <si>
    <t>Sold better once they stopped listing the ingredients.</t>
  </si>
  <si>
    <t>Gabriel's Horn</t>
  </si>
  <si>
    <t>Blue Folk</t>
  </si>
  <si>
    <t>They love to sing the same song all day long.</t>
  </si>
  <si>
    <t>Pegasus</t>
  </si>
  <si>
    <t>Blue Iron</t>
  </si>
  <si>
    <t>This ridiculously handsome male model says relax.</t>
  </si>
  <si>
    <t>Guardian Angel</t>
  </si>
  <si>
    <t>Blue Knight</t>
  </si>
  <si>
    <t>A knight who commands the power of water and ice.</t>
  </si>
  <si>
    <t>Nephilim</t>
  </si>
  <si>
    <t>Blue Witch</t>
  </si>
  <si>
    <t xml:space="preserve">The evening is dark and full of horrors. </t>
  </si>
  <si>
    <t>Bluebeard</t>
  </si>
  <si>
    <t>He has several skeletons in his closet.</t>
  </si>
  <si>
    <t>Praying Mantis</t>
  </si>
  <si>
    <t>Bob</t>
  </si>
  <si>
    <t>His loves the "Hang in there!" cat poster in his office.</t>
  </si>
  <si>
    <t>Bogeyman</t>
  </si>
  <si>
    <t>He likes to creep in closets and under beds.</t>
  </si>
  <si>
    <t>Dryad</t>
  </si>
  <si>
    <t>Bolo</t>
  </si>
  <si>
    <t>He's the last of his kind.</t>
  </si>
  <si>
    <t>Bomb</t>
  </si>
  <si>
    <t>Likes to be referred to as Bob.</t>
  </si>
  <si>
    <t>Bomb Shelter</t>
  </si>
  <si>
    <t>This shelter gets a thumbs up!</t>
  </si>
  <si>
    <t>Drink of choice is milk.</t>
  </si>
  <si>
    <t>Bone Chin</t>
  </si>
  <si>
    <t>This chinchilla's face remains a mystery.</t>
  </si>
  <si>
    <t>Cupid</t>
  </si>
  <si>
    <t>Bone Golem</t>
  </si>
  <si>
    <t>He's all muscle and bone.</t>
  </si>
  <si>
    <t>Bone Hound</t>
  </si>
  <si>
    <t>Give a dog a bone.</t>
  </si>
  <si>
    <t>Bone Sword</t>
  </si>
  <si>
    <t xml:space="preserve">Drinking milk makes for strong bones, which makes for strong bone swords. </t>
  </si>
  <si>
    <t>Bone Xylophone</t>
  </si>
  <si>
    <t>There is music inside of you.</t>
  </si>
  <si>
    <t>Conscience</t>
  </si>
  <si>
    <t>Boneyard</t>
  </si>
  <si>
    <t>Everyone ended up losers. Except the vultures, they're doing great.</t>
  </si>
  <si>
    <t>Flying Monkey</t>
  </si>
  <si>
    <t>Bonsai</t>
  </si>
  <si>
    <t>If a bonsai tree falls but no one is around to hear it, does it make a sound?</t>
  </si>
  <si>
    <t>Book Burner</t>
  </si>
  <si>
    <t>His flames will extinguish all knowledge.</t>
  </si>
  <si>
    <t>Moon Goddess</t>
  </si>
  <si>
    <t>Bookworm</t>
  </si>
  <si>
    <t>This worm devours books, both figuratively and literally.</t>
  </si>
  <si>
    <t>Boomkin</t>
  </si>
  <si>
    <t>Bear Magus</t>
  </si>
  <si>
    <t>Who decided it was a good idea to teach bears magic?</t>
  </si>
  <si>
    <t>Bouncy Bears</t>
  </si>
  <si>
    <t>The secret is in the juice.</t>
  </si>
  <si>
    <t>Bounty Hunter Clone</t>
  </si>
  <si>
    <t>His backpacks got jets.</t>
  </si>
  <si>
    <t>Box Special Forces</t>
  </si>
  <si>
    <t>No one ever suspects a moving cardboard box with eye holes.</t>
  </si>
  <si>
    <t>Brain Warlord</t>
  </si>
  <si>
    <t>He finally has the indestructible body he so desires.</t>
  </si>
  <si>
    <t>Luckymon</t>
  </si>
  <si>
    <t>Brian</t>
  </si>
  <si>
    <t>He is already working on a sequel and prequel.</t>
  </si>
  <si>
    <t>Bridget</t>
  </si>
  <si>
    <t>She can't stop now, the show must go on!</t>
  </si>
  <si>
    <t>Broham</t>
  </si>
  <si>
    <t>He thinks hammers are better than boomerangs.</t>
  </si>
  <si>
    <t>Brontosaurus</t>
  </si>
  <si>
    <t>Who says the brontosaurus never existed?</t>
  </si>
  <si>
    <t>Broomstick</t>
  </si>
  <si>
    <t>This broom has been pimped out.</t>
  </si>
  <si>
    <t>Bubbles</t>
  </si>
  <si>
    <t>He looks good in sunglasses.</t>
  </si>
  <si>
    <t>Fairy Godmouse</t>
  </si>
  <si>
    <t>Building Blocks</t>
  </si>
  <si>
    <t>Part of the fun in building with blocks is knocking them down.</t>
  </si>
  <si>
    <t>Bulk Smash</t>
  </si>
  <si>
    <t>Mutant Man</t>
  </si>
  <si>
    <t>Be specific when asking him to lend you a hand.</t>
  </si>
  <si>
    <t>Majestic Miko</t>
  </si>
  <si>
    <t>Bumblebee Bat</t>
  </si>
  <si>
    <t>The world's smallest mammal.</t>
  </si>
  <si>
    <t>Sidekick</t>
  </si>
  <si>
    <t>Bumpy Princess</t>
  </si>
  <si>
    <t>What the bump?</t>
  </si>
  <si>
    <t>Burgerlar</t>
  </si>
  <si>
    <t>The only treasure worth stealing is delicious hamburgers.</t>
  </si>
  <si>
    <t>Heavens</t>
  </si>
  <si>
    <t>Burgermobile</t>
  </si>
  <si>
    <t>It has a new burger car smell.</t>
  </si>
  <si>
    <t>Burrowling</t>
  </si>
  <si>
    <t>It creates its own underground highways.</t>
  </si>
  <si>
    <t>Butterfly</t>
  </si>
  <si>
    <t>What caterpillars become after their insect makeover.</t>
  </si>
  <si>
    <t>Valkyrie</t>
  </si>
  <si>
    <t>Cactus Demon</t>
  </si>
  <si>
    <t>It has a prickly personality.</t>
  </si>
  <si>
    <t>Camel</t>
  </si>
  <si>
    <t>One hump or two?</t>
  </si>
  <si>
    <t>Some things want to stay hidden.</t>
  </si>
  <si>
    <t>Candy Hearts</t>
  </si>
  <si>
    <t>Why does love taste like chalk?</t>
  </si>
  <si>
    <t>Candy King Chin</t>
  </si>
  <si>
    <t>His favorite snack is chocolate covered raisins.</t>
  </si>
  <si>
    <t>Doll</t>
  </si>
  <si>
    <t>Candy Nation</t>
  </si>
  <si>
    <t>It's a land of imagination.</t>
  </si>
  <si>
    <t>Poseidon</t>
  </si>
  <si>
    <t>Candy Princess</t>
  </si>
  <si>
    <t>She's so sweet.</t>
  </si>
  <si>
    <t>Turkey</t>
  </si>
  <si>
    <t>Candy Witch</t>
  </si>
  <si>
    <t>She loves to invite sweet children into her home.</t>
  </si>
  <si>
    <t>Turtle</t>
  </si>
  <si>
    <t>Flying Trooper</t>
  </si>
  <si>
    <t>Cannon Boy</t>
  </si>
  <si>
    <t>Leads the fight against evil robots.</t>
  </si>
  <si>
    <t>Underground</t>
  </si>
  <si>
    <t>Capt. USA</t>
  </si>
  <si>
    <t>Lieutenant USA</t>
  </si>
  <si>
    <t>For a wimp, he looks good for his age.</t>
  </si>
  <si>
    <t>Car</t>
  </si>
  <si>
    <t>Jaywalkers beware.</t>
  </si>
  <si>
    <t>Care Chilla</t>
  </si>
  <si>
    <t>Weaken</t>
  </si>
  <si>
    <t>Love and magical rainbows are stored in the pear shaped belly of this creature.</t>
  </si>
  <si>
    <t>Carnivorous Pit</t>
  </si>
  <si>
    <t>Deadly unless you're a bounty hunter.</t>
  </si>
  <si>
    <t>A staple of Saturday mornings.</t>
  </si>
  <si>
    <t>Carver of Doom</t>
  </si>
  <si>
    <t>Has the ability to slice through the driest turkey breast.</t>
  </si>
  <si>
    <t>Castle</t>
  </si>
  <si>
    <t>The ultimate "crib" of medieval times.</t>
  </si>
  <si>
    <t>Has nine lives.</t>
  </si>
  <si>
    <t>Cat Nap</t>
  </si>
  <si>
    <t>Loves warm spots.</t>
  </si>
  <si>
    <t>Festive Coral</t>
  </si>
  <si>
    <t>Cat and Mouse</t>
  </si>
  <si>
    <t>It's a never ending game they play.</t>
  </si>
  <si>
    <t>Family Reunion</t>
  </si>
  <si>
    <t>Catapult</t>
  </si>
  <si>
    <t>Launches boulders and sometimes humans.</t>
  </si>
  <si>
    <t>Raging Gamer</t>
  </si>
  <si>
    <t>Catfish</t>
  </si>
  <si>
    <t>It's always trying to be someone it's not.</t>
  </si>
  <si>
    <t>War God</t>
  </si>
  <si>
    <t>Catron</t>
  </si>
  <si>
    <t>Form paws and body!</t>
  </si>
  <si>
    <t>Furies</t>
  </si>
  <si>
    <t>Cavalry</t>
  </si>
  <si>
    <t>Here come the cavalry!</t>
  </si>
  <si>
    <t>Mama Bear</t>
  </si>
  <si>
    <t>Cave Monkeys</t>
  </si>
  <si>
    <t>Why worry when you can dance them away.</t>
  </si>
  <si>
    <t>Caveman</t>
  </si>
  <si>
    <t>He is a hunter, artist, inventor, and survivalist.</t>
  </si>
  <si>
    <t>Raging Bird</t>
  </si>
  <si>
    <t>Caveman Inventor</t>
  </si>
  <si>
    <t>This was high tech stuff back then.</t>
  </si>
  <si>
    <t>Negative Slime</t>
  </si>
  <si>
    <t>These workers are quite determined to demolish your teeth.</t>
  </si>
  <si>
    <t>Gashadokuro</t>
  </si>
  <si>
    <t>Celestial Trees</t>
  </si>
  <si>
    <t>Like night and day.</t>
  </si>
  <si>
    <t>Shifting Mutant</t>
  </si>
  <si>
    <t>Centaur</t>
  </si>
  <si>
    <t>Do not ask him for a piggyback ride.</t>
  </si>
  <si>
    <t>Disgruntled Beavers</t>
  </si>
  <si>
    <t>Centennial Eagle</t>
  </si>
  <si>
    <t>Acquired by means of a bet.</t>
  </si>
  <si>
    <t>Cerberus</t>
  </si>
  <si>
    <t>A fierce guardian of the underworld, it can only be subdued with belly rubs.</t>
  </si>
  <si>
    <t>Ceryneian Hind</t>
  </si>
  <si>
    <t>This deer will run circles around hunters.</t>
  </si>
  <si>
    <t>The Cursed Chosen</t>
  </si>
  <si>
    <t>Chameleon</t>
  </si>
  <si>
    <t>Has no trouble blending in.</t>
  </si>
  <si>
    <t>Puzzle Cube Head</t>
  </si>
  <si>
    <t>Changeling</t>
  </si>
  <si>
    <t>Trading places with your evil counterpart.</t>
  </si>
  <si>
    <t>Chaos Champion</t>
  </si>
  <si>
    <t>Chaos has manifested itself in this fighter.</t>
  </si>
  <si>
    <t>Demonic Elf</t>
  </si>
  <si>
    <t>Chaos Sprite</t>
  </si>
  <si>
    <t>She loves to promote anarchy in her own way.</t>
  </si>
  <si>
    <t>Sekhmet</t>
  </si>
  <si>
    <t>Charles</t>
  </si>
  <si>
    <t>He is on the hunt for the elusive Lochness Chinchilla.</t>
  </si>
  <si>
    <t>Charon</t>
  </si>
  <si>
    <t>Make sure to pay the ferryman.</t>
  </si>
  <si>
    <t>Charybdis</t>
  </si>
  <si>
    <t>You can enjoy a nice whirlpool spa while you are being eaten.</t>
  </si>
  <si>
    <t>Malevolent</t>
  </si>
  <si>
    <t>Cheetah</t>
  </si>
  <si>
    <t>This cat is a master of the chase.</t>
  </si>
  <si>
    <t>Earthquake</t>
  </si>
  <si>
    <t>Chemistry Set</t>
  </si>
  <si>
    <t>A starter kit for budding mad scientists.</t>
  </si>
  <si>
    <t>Cheshire Cat</t>
  </si>
  <si>
    <t>Its creepy grin will be the first and last thing you see.</t>
  </si>
  <si>
    <t>Chief John</t>
  </si>
  <si>
    <t>Ultimate Soldier</t>
  </si>
  <si>
    <t>Shoots smart bullets from his smart gun using his smart HUD.</t>
  </si>
  <si>
    <t>Cyborg Alien Mutant</t>
  </si>
  <si>
    <t>Chilling Brina</t>
  </si>
  <si>
    <t>Witches are getting scarier as time goes on.</t>
  </si>
  <si>
    <t>Chin Cousteau</t>
  </si>
  <si>
    <t>The famous chinchilla oceanographer.</t>
  </si>
  <si>
    <t>Queen of Hearts</t>
  </si>
  <si>
    <t>Chin Trooper</t>
  </si>
  <si>
    <t>Inflexible plastic armor will work well against plasma pistol fire in combat.</t>
  </si>
  <si>
    <t>Fire Lord</t>
  </si>
  <si>
    <t>Can cause head to explode from cuteness overload.</t>
  </si>
  <si>
    <t>Naga Queen</t>
  </si>
  <si>
    <t>Chinchilla Knight</t>
  </si>
  <si>
    <t>Forever on a quest to find the holy raisin.</t>
  </si>
  <si>
    <t>Hangry</t>
  </si>
  <si>
    <t>Chinchilla Raider</t>
  </si>
  <si>
    <t>From the ashes of the war, new, unexpected heroes were born.</t>
  </si>
  <si>
    <t>Chinchillalope</t>
  </si>
  <si>
    <t>Fond of goring hipster hunters.</t>
  </si>
  <si>
    <t>Chinzilla</t>
  </si>
  <si>
    <t>A giant ball of cute and cuddly, ready to destroy all in its path!</t>
  </si>
  <si>
    <t>Grouchy Monster</t>
  </si>
  <si>
    <t>Always hungers for brains with a side of raisins.</t>
  </si>
  <si>
    <t>WMD</t>
  </si>
  <si>
    <t>Chiropterang</t>
  </si>
  <si>
    <t>Ninja stars for those who like bats.</t>
  </si>
  <si>
    <t>Pinch</t>
  </si>
  <si>
    <t>Chiroptercar</t>
  </si>
  <si>
    <t>This car comes fully loaded with the latest technology and cupholders.</t>
  </si>
  <si>
    <t>Chloe</t>
  </si>
  <si>
    <t>Sadness makes her happy, and happiness makes her sad.</t>
  </si>
  <si>
    <t>Masked Liberator</t>
  </si>
  <si>
    <t>Chocolate Lizards</t>
  </si>
  <si>
    <t>Every box also includes a collectible card of a famous witch or wizard!</t>
  </si>
  <si>
    <t>Chomp Dude</t>
  </si>
  <si>
    <t>Has a ravenous appetite.</t>
  </si>
  <si>
    <t>Chomp Dude Spirits</t>
  </si>
  <si>
    <t>They turn blue with fear.</t>
  </si>
  <si>
    <t>Christmas Spirits</t>
  </si>
  <si>
    <t>Cold Hearted</t>
  </si>
  <si>
    <t>Christmas Tree</t>
  </si>
  <si>
    <t>A giant air freshener for your living room.</t>
  </si>
  <si>
    <t>Chudolph the Braindeer</t>
  </si>
  <si>
    <t>Wasp</t>
  </si>
  <si>
    <t>Cinderella</t>
  </si>
  <si>
    <t>No one in the entire kingdom has the same shoe size.</t>
  </si>
  <si>
    <t>Claws</t>
  </si>
  <si>
    <t>Now where is that fedora and striped sweater?</t>
  </si>
  <si>
    <t>Claymore of Doom</t>
  </si>
  <si>
    <t>This sword has brought down entire civilizations.</t>
  </si>
  <si>
    <t>Cleopatra</t>
  </si>
  <si>
    <t>She's always thinking of politics.</t>
  </si>
  <si>
    <t>Cleric</t>
  </si>
  <si>
    <t>No one likes to get stuck being the healer.</t>
  </si>
  <si>
    <t>Cloud Rider</t>
  </si>
  <si>
    <t>Throwing candy is much nicer than spiked eggs.</t>
  </si>
  <si>
    <t>Clown</t>
  </si>
  <si>
    <t>Don't forget to check under your bed...</t>
  </si>
  <si>
    <t>Clown Car</t>
  </si>
  <si>
    <t>Who knows how many more clowns are inside that tiny car?</t>
  </si>
  <si>
    <t>You will die of laughter.</t>
  </si>
  <si>
    <t>Club</t>
  </si>
  <si>
    <t>This wooden club can do more damage than it looks.</t>
  </si>
  <si>
    <t>Demonic Fighter</t>
  </si>
  <si>
    <t>Clyde</t>
  </si>
  <si>
    <t>Swimming is hard.</t>
  </si>
  <si>
    <t>Cobra</t>
  </si>
  <si>
    <t>A venomous snake that is cautious of people in camouflage named Joe.</t>
  </si>
  <si>
    <t>Better carry an antidote with you when encountering a Cobramon.</t>
  </si>
  <si>
    <t>Dark Space Lord</t>
  </si>
  <si>
    <t>Cockatrice</t>
  </si>
  <si>
    <t>It has a deadly stare.</t>
  </si>
  <si>
    <t>Protozoan Villain</t>
  </si>
  <si>
    <t>There's no defrost setting that will thaw this frozen heart.</t>
  </si>
  <si>
    <t>Colossal Demon</t>
  </si>
  <si>
    <t>Everything shall burn at his feet!</t>
  </si>
  <si>
    <t>Commander of Sin</t>
  </si>
  <si>
    <t>He's great at basketball.</t>
  </si>
  <si>
    <t>This bug laughs at your futile attempts to alt, tab, and delete.</t>
  </si>
  <si>
    <t>Conan</t>
  </si>
  <si>
    <t>Besides being the gatekeeper, he is an excellent goalie on his soccer team.</t>
  </si>
  <si>
    <t>Death Metal</t>
  </si>
  <si>
    <t>Conch Shell of Doom</t>
  </si>
  <si>
    <t>It summons the darkness deep below the waters.</t>
  </si>
  <si>
    <t>Confectioner Will</t>
  </si>
  <si>
    <t>He's an eccentric man of candy making mystery.</t>
  </si>
  <si>
    <t>Good and evil is just a matter of point of view.</t>
  </si>
  <si>
    <t>Cookie Beast</t>
  </si>
  <si>
    <t>Cookies make everything better.</t>
  </si>
  <si>
    <t>Killer Vegetables</t>
  </si>
  <si>
    <t>Nothing stops rust once it starts.</t>
  </si>
  <si>
    <t>Psychic Clone</t>
  </si>
  <si>
    <t>Courageous Founder</t>
  </si>
  <si>
    <t>As adept with a sword as he was with his wand.</t>
  </si>
  <si>
    <t>Court Jester</t>
  </si>
  <si>
    <t>The original clown.</t>
  </si>
  <si>
    <t>Fiery Shadow Demon</t>
  </si>
  <si>
    <t>Cranky Knight</t>
  </si>
  <si>
    <t>Loves eating chicken.</t>
  </si>
  <si>
    <t>Crazy Cat Person</t>
  </si>
  <si>
    <t>You could say she's a cat person.</t>
  </si>
  <si>
    <t>Crazy Eyed Wizard</t>
  </si>
  <si>
    <t>Are you looking at his googly eye?</t>
  </si>
  <si>
    <t>Crazy Pirate King</t>
  </si>
  <si>
    <t>I am the storm. The first, and the last.</t>
  </si>
  <si>
    <t>Turtle King</t>
  </si>
  <si>
    <t>Crimson Witch</t>
  </si>
  <si>
    <t>She'll put a hex on you.</t>
  </si>
  <si>
    <t>Crow Revenant</t>
  </si>
  <si>
    <t>Revenge is a strong motivator.</t>
  </si>
  <si>
    <t>Crusader</t>
  </si>
  <si>
    <t>Paladin 2.0.</t>
  </si>
  <si>
    <t>Lady Revenant</t>
  </si>
  <si>
    <t>Don't blink.</t>
  </si>
  <si>
    <t>Cryo Smuggler</t>
  </si>
  <si>
    <t>Who has two thumbs and is cryo frozen? This guy!</t>
  </si>
  <si>
    <t>Cryosleep</t>
  </si>
  <si>
    <t>Induced hypothermia sounds restful.</t>
  </si>
  <si>
    <t>Crypt Explorer</t>
  </si>
  <si>
    <t>She will go to great lengths to collect ancient artifacts.</t>
  </si>
  <si>
    <t>Cthulu</t>
  </si>
  <si>
    <t>Cthulhu</t>
  </si>
  <si>
    <t>An inter-dimensional evil who slumbers under the sea.</t>
  </si>
  <si>
    <t>Cuckoo</t>
  </si>
  <si>
    <t>"Hmm...you must take after your father's side of the family."</t>
  </si>
  <si>
    <t>Shot through the heart and he's to blame.</t>
  </si>
  <si>
    <t>Cupid's Bow</t>
  </si>
  <si>
    <t>Being shot with one of these arrows is painful and exhilarating at the same time.</t>
  </si>
  <si>
    <t>I have a bad feeling about this.</t>
  </si>
  <si>
    <t>This apple gives a new meaning to food coma.</t>
  </si>
  <si>
    <t>Cursed Aztec Prince</t>
  </si>
  <si>
    <t>Saying he's a narcissist is an understatement.</t>
  </si>
  <si>
    <t>Cursed Flute</t>
  </si>
  <si>
    <t>Its enchanting melody leads listeners to their doom.</t>
  </si>
  <si>
    <t>Swarm Queen</t>
  </si>
  <si>
    <t>Cursed Garden</t>
  </si>
  <si>
    <t>It's full of unfortunate souls.</t>
  </si>
  <si>
    <t>Cursed Monkey Paw</t>
  </si>
  <si>
    <t>Be careful what you wish for...</t>
  </si>
  <si>
    <t>Imperiosus!</t>
  </si>
  <si>
    <t>Cute Carolers</t>
  </si>
  <si>
    <t>Cute Charm</t>
  </si>
  <si>
    <t>Turn on the charm full blast.</t>
  </si>
  <si>
    <t>Cybernetic Humans</t>
  </si>
  <si>
    <t>Just download your consciousness into a brand new you.</t>
  </si>
  <si>
    <t>Cyberwolf</t>
  </si>
  <si>
    <t>They use lunar power to charge their batteries.</t>
  </si>
  <si>
    <t>Davy Jones</t>
  </si>
  <si>
    <t>Cyborg</t>
  </si>
  <si>
    <t xml:space="preserve">He's more machine now than man. </t>
  </si>
  <si>
    <t>Dracula</t>
  </si>
  <si>
    <t>Eradicate!</t>
  </si>
  <si>
    <t>Cyclone</t>
  </si>
  <si>
    <t>Uproots plants, destroys buildings, and sends cows flying.</t>
  </si>
  <si>
    <t>Cyclops</t>
  </si>
  <si>
    <t>Who needs depth perception?</t>
  </si>
  <si>
    <t>Cymbal Monkey</t>
  </si>
  <si>
    <t>He will play the soothing sounds of cymbals for you.</t>
  </si>
  <si>
    <t>Da Vinci Flyer</t>
  </si>
  <si>
    <t>Ahead of its time.</t>
  </si>
  <si>
    <t>Maelstrom</t>
  </si>
  <si>
    <t>Dante</t>
  </si>
  <si>
    <t>Others find him more intimidating and calculating when he holds a pocket watch.</t>
  </si>
  <si>
    <t>Dark Alchemist</t>
  </si>
  <si>
    <t>The seeds of envy were planted after eating his brother's creation of peanut butter and jelly.</t>
  </si>
  <si>
    <t>Hark, the herald angel sings of your doom.</t>
  </si>
  <si>
    <t>Dark Apprentice</t>
  </si>
  <si>
    <t>1 vs 2? No problem.</t>
  </si>
  <si>
    <t>Dark Elf</t>
  </si>
  <si>
    <t>Not all elves bake cookies and make toys.</t>
  </si>
  <si>
    <t>Dark Hero</t>
  </si>
  <si>
    <t>Strangely resembles the Legendary Hero.</t>
  </si>
  <si>
    <t>Holiday Blockbuster</t>
  </si>
  <si>
    <t>Dark Matter</t>
  </si>
  <si>
    <t>Prevalent in the void, this element is still a great mystery.</t>
  </si>
  <si>
    <t>Dark Sage Master</t>
  </si>
  <si>
    <t>Saved others from death, but not himself.</t>
  </si>
  <si>
    <t>Dark Soul Vessels</t>
  </si>
  <si>
    <t>The Snake Lord is immortal!</t>
  </si>
  <si>
    <t>His powers will never be underestimated again.</t>
  </si>
  <si>
    <t>Dark Swan</t>
  </si>
  <si>
    <t>She and her twin have a crush on the same guy.</t>
  </si>
  <si>
    <t>When you get the chills, you better turn on the lights.</t>
  </si>
  <si>
    <t>Vampire Boogie Man</t>
  </si>
  <si>
    <t>No one wants to visit his locker.</t>
  </si>
  <si>
    <t>Game over, man. Game over.</t>
  </si>
  <si>
    <t>Death Adder Shadow</t>
  </si>
  <si>
    <t>This shadow will chill your blood as it passes through you.</t>
  </si>
  <si>
    <t>Sewer Mutants</t>
  </si>
  <si>
    <t>Death Knight</t>
  </si>
  <si>
    <t>A new meaning for posthumously awarded.</t>
  </si>
  <si>
    <t>The power to blow your mind!...and your ear drums.</t>
  </si>
  <si>
    <t>Death Sun</t>
  </si>
  <si>
    <t>Death Ray</t>
  </si>
  <si>
    <t>It's fully armed and operational with one tiny requisite flaw.</t>
  </si>
  <si>
    <t>Death's Gift</t>
  </si>
  <si>
    <t>He who possess all three will become master of death.</t>
  </si>
  <si>
    <t>Polaris Knuckles</t>
  </si>
  <si>
    <t>Death's Horse</t>
  </si>
  <si>
    <t>Wears a hooded robe, much like his owner.</t>
  </si>
  <si>
    <t>Decimation</t>
  </si>
  <si>
    <t>Known as the first mutant, he is bent on destroying those who oppose him.</t>
  </si>
  <si>
    <t>Delusional Psychic</t>
  </si>
  <si>
    <t>Powerball: 65, 45, 23, 1, 7</t>
  </si>
  <si>
    <t>These hellish creatures are always causing trouble.</t>
  </si>
  <si>
    <t>Fungi King</t>
  </si>
  <si>
    <t>Demon Hero</t>
  </si>
  <si>
    <t>Even a demon can write poetic rhymes.</t>
  </si>
  <si>
    <t>Demon Queen</t>
  </si>
  <si>
    <t>She would rather rule the battlefield than the throne.</t>
  </si>
  <si>
    <t>Demonic Bike</t>
  </si>
  <si>
    <t>The bike runs on clean burning hellfire fuel.</t>
  </si>
  <si>
    <t>Prepare yourself!</t>
  </si>
  <si>
    <t>Titan of Destruction</t>
  </si>
  <si>
    <t>You are not worthy to be his opponent.</t>
  </si>
  <si>
    <t>Got sand?</t>
  </si>
  <si>
    <t>They are loyal as much as they are maniacal.</t>
  </si>
  <si>
    <t>World Eater</t>
  </si>
  <si>
    <t>Desert Shrew</t>
  </si>
  <si>
    <t>Digging in for a surprise attack.</t>
  </si>
  <si>
    <t>Human Battery</t>
  </si>
  <si>
    <t>Ashes to ashes, dust to dust.</t>
  </si>
  <si>
    <t>Always looking to make a deal.</t>
  </si>
  <si>
    <t>Wind Princess</t>
  </si>
  <si>
    <t>Devil's Boy</t>
  </si>
  <si>
    <t>Nanny wanted (not religious), please call 666-HELL.</t>
  </si>
  <si>
    <t>Diamond Queen</t>
  </si>
  <si>
    <t>Diamonds are her best friend.</t>
  </si>
  <si>
    <t>Mutated Fish</t>
  </si>
  <si>
    <t>Diamond Ring</t>
  </si>
  <si>
    <t>Put a ring on it.</t>
  </si>
  <si>
    <t>Diamond Sword</t>
  </si>
  <si>
    <t>Excellent weapon for clearing hordes of monsters.</t>
  </si>
  <si>
    <t>Dinaggro</t>
  </si>
  <si>
    <t>Wears its dented armor with pride.</t>
  </si>
  <si>
    <t>Smog Horror</t>
  </si>
  <si>
    <t>Dino Companion</t>
  </si>
  <si>
    <t>He has a sticky tongue.</t>
  </si>
  <si>
    <t>Dino Hybrid</t>
  </si>
  <si>
    <t>Nothing can go wrong when you mix dinosaur DNA with other species.</t>
  </si>
  <si>
    <t>Dino Park</t>
  </si>
  <si>
    <t>A theme park filled with carnivorous dinosaurs sounds like a good idea.</t>
  </si>
  <si>
    <t>Dire Bear</t>
  </si>
  <si>
    <t>Angry that he can't find a tall enough tree to scratch his back.</t>
  </si>
  <si>
    <t>Dire Wolf</t>
  </si>
  <si>
    <t>What big eyes you have...</t>
  </si>
  <si>
    <t>Discipliner</t>
  </si>
  <si>
    <t>Vigilante justice by any means necessary.</t>
  </si>
  <si>
    <t>These two brothers have a love-hate relationship.</t>
  </si>
  <si>
    <t>Horn of Winter</t>
  </si>
  <si>
    <t>She will raise your spirit.</t>
  </si>
  <si>
    <t>Did someone call for a doctor?</t>
  </si>
  <si>
    <t>Wow! Very powerful. Such combo!</t>
  </si>
  <si>
    <t>Her lifeless eyes are watching you.</t>
  </si>
  <si>
    <t>Ice Age</t>
  </si>
  <si>
    <t>Doom Temple</t>
  </si>
  <si>
    <t>We're doomed, why did it have to be snakes?</t>
  </si>
  <si>
    <t>Doomed Giant</t>
  </si>
  <si>
    <t>He knew this moment would come.</t>
  </si>
  <si>
    <t>Doomsday Omen</t>
  </si>
  <si>
    <t>Now would be a good time to run.</t>
  </si>
  <si>
    <t>Gray Goo</t>
  </si>
  <si>
    <t>He's not into selfies.</t>
  </si>
  <si>
    <t>Double Rainbow</t>
  </si>
  <si>
    <t>Double rainbow all the way!  What does it mean?!?</t>
  </si>
  <si>
    <t>Gas Mask Soldier</t>
  </si>
  <si>
    <t>A favorite at weddings and gunfights.</t>
  </si>
  <si>
    <t>Dr. Beast</t>
  </si>
  <si>
    <t>Dr. Savage</t>
  </si>
  <si>
    <t>He wasn't always this furry.</t>
  </si>
  <si>
    <t>Dr. Eggdude</t>
  </si>
  <si>
    <t>Swift the Chin always ruins his evil plans to create a robotic, utopian world.</t>
  </si>
  <si>
    <t>Dr. Frankenstein</t>
  </si>
  <si>
    <t>It's alive, mwahahahaha!</t>
  </si>
  <si>
    <t>Dr. Jekyll</t>
  </si>
  <si>
    <t>Don't get on his bad side.</t>
  </si>
  <si>
    <t>Dr. Lobster</t>
  </si>
  <si>
    <t>Doc Lobster</t>
  </si>
  <si>
    <t>He's a self proclaimed medical expert on humans.</t>
  </si>
  <si>
    <t>Dr. Radiation</t>
  </si>
  <si>
    <t>Human issues? Meh.</t>
  </si>
  <si>
    <t>Dr. Robo</t>
  </si>
  <si>
    <t>He just wants what any other robot wants; clones, world domination, and love.</t>
  </si>
  <si>
    <t>Dr. Weird</t>
  </si>
  <si>
    <t>The Magician</t>
  </si>
  <si>
    <t>He's the smartest guy in the room.</t>
  </si>
  <si>
    <t>Titan of Death</t>
  </si>
  <si>
    <t>Dr. What</t>
  </si>
  <si>
    <t>Alwyays carries a multi-tool, complete with a flashlight and can opener.</t>
  </si>
  <si>
    <t>Draco</t>
  </si>
  <si>
    <t>His can still smell the hot halitosis breath that haunts him.</t>
  </si>
  <si>
    <t>I vant to drink your blood!</t>
  </si>
  <si>
    <t>Rawr, I'm a dragon!</t>
  </si>
  <si>
    <t>Dragon Cannon</t>
  </si>
  <si>
    <t>Each cannon has the destructive firepower of one dragon's fiery breath.</t>
  </si>
  <si>
    <t>Dragon Fairy</t>
  </si>
  <si>
    <t>Likes sparkles and tearing into enemy flesh.</t>
  </si>
  <si>
    <t>Dragon Fire</t>
  </si>
  <si>
    <t>Let's store the most flammable substance ever known in these old wooden barrels.</t>
  </si>
  <si>
    <t>Dragon Incarnate</t>
  </si>
  <si>
    <t>He is reborn!</t>
  </si>
  <si>
    <t>Dragon Mother</t>
  </si>
  <si>
    <t xml:space="preserve">Never has enough space to enter her full name when filling out paperwork. </t>
  </si>
  <si>
    <t>Parasitic Bioweapon</t>
  </si>
  <si>
    <t>Dragon Princess</t>
  </si>
  <si>
    <t>Having an evil stepmother can make life difficult.</t>
  </si>
  <si>
    <t>Dragon Rider</t>
  </si>
  <si>
    <t>Is the envy of those stuck in traffic.</t>
  </si>
  <si>
    <t>Poison Cloud</t>
  </si>
  <si>
    <t>Dragon Turtle</t>
  </si>
  <si>
    <t>It follows the principles of feng shui for its dragon lair.</t>
  </si>
  <si>
    <t>Meteor</t>
  </si>
  <si>
    <t>Dragonfly</t>
  </si>
  <si>
    <t>It's a fire breathing dragon...fly.</t>
  </si>
  <si>
    <t>Dragonkin</t>
  </si>
  <si>
    <t>These dragons are both brawn and brains.</t>
  </si>
  <si>
    <t>Dragonkin Ninja</t>
  </si>
  <si>
    <t>Where normal difficulty is hard.</t>
  </si>
  <si>
    <t>Dreidel</t>
  </si>
  <si>
    <t>Gold chocolate coins are at stake in this fast spinning game.</t>
  </si>
  <si>
    <t>Dress Up Spud</t>
  </si>
  <si>
    <t>He is a man of many faces.</t>
  </si>
  <si>
    <t>Driller</t>
  </si>
  <si>
    <t>This thing is going to the center of the Earth!</t>
  </si>
  <si>
    <t>Droid Commander</t>
  </si>
  <si>
    <t>Need more swords!</t>
  </si>
  <si>
    <t>Druid</t>
  </si>
  <si>
    <t>Nature and forest beasts are this casters weapon of choice.</t>
  </si>
  <si>
    <t>Forest nymphs often like to hide in trees when in trouble.</t>
  </si>
  <si>
    <t>Dull Jack</t>
  </si>
  <si>
    <t>Here's Jack!</t>
  </si>
  <si>
    <t>Duncan</t>
  </si>
  <si>
    <t>He likes the taste of intelligent brains the best. More food for thought.</t>
  </si>
  <si>
    <t>Dust Bath</t>
  </si>
  <si>
    <t>No one escapes the dust cloud from a chinchilla bath.</t>
  </si>
  <si>
    <t>Dwarf</t>
  </si>
  <si>
    <t>Short and stout with a strong center of gravity.</t>
  </si>
  <si>
    <t>EZ Cake Oven</t>
  </si>
  <si>
    <t>This cake is burnt on the outside and raw on the inside.</t>
  </si>
  <si>
    <t>Eagle Hero</t>
  </si>
  <si>
    <t>He understands bird brains.</t>
  </si>
  <si>
    <t>Eagle Rider</t>
  </si>
  <si>
    <t>It's the only way to fly.</t>
  </si>
  <si>
    <t>Stuck between a rock and a hard place.</t>
  </si>
  <si>
    <t>Always looking for the next seismic wave.</t>
  </si>
  <si>
    <t>Zombie Hunter</t>
  </si>
  <si>
    <t>Earthworm</t>
  </si>
  <si>
    <t>Makes an appearance on rainy days.</t>
  </si>
  <si>
    <t>Ed Handytool</t>
  </si>
  <si>
    <t>He always has his toolbox on hand.</t>
  </si>
  <si>
    <t>Egyptian Tomb</t>
  </si>
  <si>
    <t>Beware all who enter here.</t>
  </si>
  <si>
    <t>Einstein</t>
  </si>
  <si>
    <t>It's all relative.</t>
  </si>
  <si>
    <t>D-3000</t>
  </si>
  <si>
    <t>Electric Eel</t>
  </si>
  <si>
    <t>He has high shock value.</t>
  </si>
  <si>
    <t>Elemental Stones</t>
  </si>
  <si>
    <t>Multi-pass.</t>
  </si>
  <si>
    <t>Agile and skilled in combat, while maintaining perfect hair at all times.</t>
  </si>
  <si>
    <t>Elf Baker</t>
  </si>
  <si>
    <t>The secret is in the fudge.</t>
  </si>
  <si>
    <t>Elf King</t>
  </si>
  <si>
    <t>He has seen the weakness of man when it comes to shiny circular objects.</t>
  </si>
  <si>
    <t>Elf Servant</t>
  </si>
  <si>
    <t>Loves socks and speaking in third person.</t>
  </si>
  <si>
    <t>Elf Warrior</t>
  </si>
  <si>
    <t>The sword is an extension of his arm.</t>
  </si>
  <si>
    <t>The Mariner</t>
  </si>
  <si>
    <t>Elf Wizard</t>
  </si>
  <si>
    <t>Mostly known for their healing powers.</t>
  </si>
  <si>
    <t>Ella</t>
  </si>
  <si>
    <t>His new pets are getting hungry and restless.</t>
  </si>
  <si>
    <t>Ella-gant Ball</t>
  </si>
  <si>
    <t>Elmoira</t>
  </si>
  <si>
    <t>Cuteness only enrages her and sends her into a cuddle frenzy.</t>
  </si>
  <si>
    <t>Elven Power Elixir</t>
  </si>
  <si>
    <t>At least 5 hours of energy!</t>
  </si>
  <si>
    <t>Ember</t>
  </si>
  <si>
    <t>Has bad hair days when it rains.</t>
  </si>
  <si>
    <t>Emberzard</t>
  </si>
  <si>
    <t>It has some discipline issues.</t>
  </si>
  <si>
    <t>Emok</t>
  </si>
  <si>
    <t>They are also known as the angry teddy bear people.</t>
  </si>
  <si>
    <t>Enchanted Snowman</t>
  </si>
  <si>
    <t>Hates intruders, being outsmarted, and sensibly, fire.</t>
  </si>
  <si>
    <t>The Lone Wolf</t>
  </si>
  <si>
    <t>It's what fuels everything.</t>
  </si>
  <si>
    <t>Energy Generator</t>
  </si>
  <si>
    <t>Solar Shmolar. We got that wind power!</t>
  </si>
  <si>
    <t>Energy Sword</t>
  </si>
  <si>
    <t>Plasma Sword</t>
  </si>
  <si>
    <t>Sometimes it is better to bring a knife to a gun fight.</t>
  </si>
  <si>
    <t>Entropic Magic</t>
  </si>
  <si>
    <t>This chaotic magic corrupts completely.</t>
  </si>
  <si>
    <t>Escape Tunnel</t>
  </si>
  <si>
    <t>Small tools can give you big results.</t>
  </si>
  <si>
    <t>Eternal Child</t>
  </si>
  <si>
    <t>Growing up is overrated.</t>
  </si>
  <si>
    <t>Eternal Dragon</t>
  </si>
  <si>
    <t>Its long body appears endless, much like its life.</t>
  </si>
  <si>
    <t>Ethyl</t>
  </si>
  <si>
    <t>She is coming out with her own line of designer pet clothing.</t>
  </si>
  <si>
    <t>Everything is Cake</t>
  </si>
  <si>
    <t>Evil Queen</t>
  </si>
  <si>
    <t>She's always talking to mirrors.</t>
  </si>
  <si>
    <t>Evil Symbiote</t>
  </si>
  <si>
    <t>No need for clothes when you are with this symbiote.</t>
  </si>
  <si>
    <t>Evil Vizier</t>
  </si>
  <si>
    <t>Regrets his last wish.</t>
  </si>
  <si>
    <t>Parched Skeleton</t>
  </si>
  <si>
    <t>Evomon</t>
  </si>
  <si>
    <t>Our shrine mascot is cute, but has untold elemental potential.</t>
  </si>
  <si>
    <t>Excalibur</t>
  </si>
  <si>
    <t>May require a jackhammer to get to this sword.</t>
  </si>
  <si>
    <t>Jumping Hero</t>
  </si>
  <si>
    <t>Exotic Royalty</t>
  </si>
  <si>
    <t>Outlandish Royalty</t>
  </si>
  <si>
    <t>Feline enthusiast with a mullet.</t>
  </si>
  <si>
    <t>Meowmon</t>
  </si>
  <si>
    <t>The truth is out there.</t>
  </si>
  <si>
    <t>Rampant Lucy</t>
  </si>
  <si>
    <t>Eye Eater</t>
  </si>
  <si>
    <t>A dream might be dangerous, but his diet definitely is.</t>
  </si>
  <si>
    <t>Pikamon</t>
  </si>
  <si>
    <t>Eyed Feet Man</t>
  </si>
  <si>
    <t>For obvious reasons, he needs to visit the occultist every week.</t>
  </si>
  <si>
    <t>Ninja Sorcerer</t>
  </si>
  <si>
    <t>Fair Princess</t>
  </si>
  <si>
    <t>She no longer likes apples.</t>
  </si>
  <si>
    <t>Known for excessive use of sparkling glitter.</t>
  </si>
  <si>
    <t>A wand and some fairy dust is all she needs to fix a problem.</t>
  </si>
  <si>
    <t>She steps in when the godmother is away.</t>
  </si>
  <si>
    <t>Morphed Beast</t>
  </si>
  <si>
    <t>Fairy Light Festival</t>
  </si>
  <si>
    <t>Once upon a time...</t>
  </si>
  <si>
    <t>It only takes 2 days to remember why you don't live together anymore.</t>
  </si>
  <si>
    <t>Legendary Hero</t>
  </si>
  <si>
    <t>Farmer</t>
  </si>
  <si>
    <t>Able to grow some menacing crops.</t>
  </si>
  <si>
    <t>Static Beast</t>
  </si>
  <si>
    <t>Fast Food</t>
  </si>
  <si>
    <t>Coming to you at drive through speed.</t>
  </si>
  <si>
    <t>Fat Cat</t>
  </si>
  <si>
    <t>Money is his favorite treat.</t>
  </si>
  <si>
    <t>Fat King</t>
  </si>
  <si>
    <t>You got fat!</t>
  </si>
  <si>
    <t>Magicod</t>
  </si>
  <si>
    <t>Festival Feast</t>
  </si>
  <si>
    <t>Everything looks so tasty that I dunno what to try first!</t>
  </si>
  <si>
    <t>Kongar</t>
  </si>
  <si>
    <t>Fickle Eight Ball</t>
  </si>
  <si>
    <t>Yes...No...Maybe...Check back later.</t>
  </si>
  <si>
    <t>Why did the fiery shadow demon cross the bridge?</t>
  </si>
  <si>
    <t>Fighting Champion</t>
  </si>
  <si>
    <t>His extra arms seem to give him an unfair advantage in fighting tournaments.</t>
  </si>
  <si>
    <t>Life Shroom</t>
  </si>
  <si>
    <t>Does not play well with anything remotely flammable.</t>
  </si>
  <si>
    <t>Video Game</t>
  </si>
  <si>
    <t>Fire Candy</t>
  </si>
  <si>
    <t>Why does this taste like cinnamon and molten lava?</t>
  </si>
  <si>
    <t>Medic</t>
  </si>
  <si>
    <t>Fire Golem</t>
  </si>
  <si>
    <t>Doesn't make too many friends in crowded subways.</t>
  </si>
  <si>
    <t>Punch Man</t>
  </si>
  <si>
    <t>He's literally on fire.</t>
  </si>
  <si>
    <t>Horn of Life</t>
  </si>
  <si>
    <t>Fire Sigil</t>
  </si>
  <si>
    <t>Forged from the power of dragons, these objects give its wielder immense power.</t>
  </si>
  <si>
    <t>Fire Sprite</t>
  </si>
  <si>
    <t>Likes to steal the flame from birthday candles as a hobby.</t>
  </si>
  <si>
    <t>Fireball</t>
  </si>
  <si>
    <t>Oh god, it burns!</t>
  </si>
  <si>
    <t>Firebird Force</t>
  </si>
  <si>
    <t>In a complicated love triangle.</t>
  </si>
  <si>
    <t>Fireblood Dragon</t>
  </si>
  <si>
    <t>This dragon is hot blooded.</t>
  </si>
  <si>
    <t>Segmentipede</t>
  </si>
  <si>
    <t>Firefly</t>
  </si>
  <si>
    <t>Many have switched to using an energy efficient bulb.</t>
  </si>
  <si>
    <t>Firefox</t>
  </si>
  <si>
    <t>Likes to browse the web.</t>
  </si>
  <si>
    <t>Firemaster Rooku</t>
  </si>
  <si>
    <t>Wise and merciful, but betrayed in the end by his best friend.</t>
  </si>
  <si>
    <t>Fireworks</t>
  </si>
  <si>
    <t>Sky 'splosions! 'Murica!</t>
  </si>
  <si>
    <t>Mama Brain</t>
  </si>
  <si>
    <t>First Car</t>
  </si>
  <si>
    <t>A four wheels dream!</t>
  </si>
  <si>
    <t>It's the chicken of the sea.</t>
  </si>
  <si>
    <t>Living Algorithm</t>
  </si>
  <si>
    <t>Fish Bone</t>
  </si>
  <si>
    <t>A fish graveyard is near if you see these around.</t>
  </si>
  <si>
    <t>Flame Sword</t>
  </si>
  <si>
    <t>Must wear oven mitts in order to wield this fiery sword.</t>
  </si>
  <si>
    <t>The Bone King</t>
  </si>
  <si>
    <t>Flapjack Octopus</t>
  </si>
  <si>
    <t>Evades hungry predators by looking adorbs.</t>
  </si>
  <si>
    <t>It can enjoy a lovely picnic wherever it goes.</t>
  </si>
  <si>
    <t>Flight Deck Fairy</t>
  </si>
  <si>
    <t>Just believe.</t>
  </si>
  <si>
    <t>Flint</t>
  </si>
  <si>
    <t>His hair has not moved in the last century.</t>
  </si>
  <si>
    <t>Lich Blade</t>
  </si>
  <si>
    <t>Flip</t>
  </si>
  <si>
    <t>His laser never misses its mark.</t>
  </si>
  <si>
    <t>Flood</t>
  </si>
  <si>
    <t>Of biblical proportions.</t>
  </si>
  <si>
    <t>Flower Power</t>
  </si>
  <si>
    <t>It's disarming.</t>
  </si>
  <si>
    <t>Fluff Puff</t>
  </si>
  <si>
    <t>On a rampage for graham crackers and chocolate.</t>
  </si>
  <si>
    <t>Flux Inventor</t>
  </si>
  <si>
    <t>Roads are not needed.</t>
  </si>
  <si>
    <t>Flying Fish</t>
  </si>
  <si>
    <t>These fish are an annoyance to Jumping Hero.</t>
  </si>
  <si>
    <t>Flying Goblin</t>
  </si>
  <si>
    <t>He hates spiders.</t>
  </si>
  <si>
    <t>Parasite Hunter</t>
  </si>
  <si>
    <t>Being an evil minion of a wicked witch is hard work.</t>
  </si>
  <si>
    <t>Sunflower</t>
  </si>
  <si>
    <t>Flying Squirrel</t>
  </si>
  <si>
    <t>Is best friends with a moose.</t>
  </si>
  <si>
    <t>Wishes he had a blue shell instead.</t>
  </si>
  <si>
    <t>Specter</t>
  </si>
  <si>
    <t>Has the power to subdue any growling stomach.</t>
  </si>
  <si>
    <t>Food Chain</t>
  </si>
  <si>
    <t>It's sort of like nesting dolls.</t>
  </si>
  <si>
    <t>Master Alchemist</t>
  </si>
  <si>
    <t>Food Squad</t>
  </si>
  <si>
    <t>They don't get along with the neighbors.</t>
  </si>
  <si>
    <t>Half-Life</t>
  </si>
  <si>
    <t>Love is stronger than hunger. Probably.</t>
  </si>
  <si>
    <t>Forest Chinchillas</t>
  </si>
  <si>
    <t>Who needs reindeer?</t>
  </si>
  <si>
    <t>Quadforce</t>
  </si>
  <si>
    <t>Forest Elf</t>
  </si>
  <si>
    <t>The force of nature will rise against you!</t>
  </si>
  <si>
    <t>Forestfolk</t>
  </si>
  <si>
    <t xml:space="preserve">We were here first. </t>
  </si>
  <si>
    <t>Fortune Teller</t>
  </si>
  <si>
    <t>Your wish is granted.</t>
  </si>
  <si>
    <t>Fossil</t>
  </si>
  <si>
    <t>Fountain of Youth</t>
  </si>
  <si>
    <t>This fountain should come in a juice pouch instead.</t>
  </si>
  <si>
    <t>Four Eyed Raven</t>
  </si>
  <si>
    <t>It's a four-eyed raven thing. You wouldn't understand.</t>
  </si>
  <si>
    <t>Francois</t>
  </si>
  <si>
    <t>He was once a judge on a popular cooking competition show.</t>
  </si>
  <si>
    <t>Frankenstein</t>
  </si>
  <si>
    <t>Has an irrational fear of large mobs, torches, and pitchforks.</t>
  </si>
  <si>
    <t>Friendly Dino</t>
  </si>
  <si>
    <t>He is really into hugs and love.</t>
  </si>
  <si>
    <t>Hypnotic Singer</t>
  </si>
  <si>
    <t>Frog Prince</t>
  </si>
  <si>
    <t>He just wants a kiss.</t>
  </si>
  <si>
    <t>Reptilian Ninja</t>
  </si>
  <si>
    <t>Frost Dragon</t>
  </si>
  <si>
    <t>Her breath has the power to freeze and shatter with a hint of cool mint.</t>
  </si>
  <si>
    <t>Frost Giant</t>
  </si>
  <si>
    <t>These giants know no warmth.</t>
  </si>
  <si>
    <t>Swift the Chin</t>
  </si>
  <si>
    <t>Frost Mage</t>
  </si>
  <si>
    <t>She has a cold demeanor.</t>
  </si>
  <si>
    <t>Frost Wolf</t>
  </si>
  <si>
    <t>These wolves have learned to survive in sub-zero temperatures.</t>
  </si>
  <si>
    <t>Frostwing</t>
  </si>
  <si>
    <t>One of the Big 3.</t>
  </si>
  <si>
    <t>Fruit Cake</t>
  </si>
  <si>
    <t>Fruit is good and cake is good, but fruit cake is terrible.</t>
  </si>
  <si>
    <t>Fungal Growth</t>
  </si>
  <si>
    <t>Is surrounded by a cloud of toxic spores.</t>
  </si>
  <si>
    <t>You can not defeat this guy by jumping on him.</t>
  </si>
  <si>
    <t>Only the innocent are safe from their vengeance.</t>
  </si>
  <si>
    <t>Persian Royalty</t>
  </si>
  <si>
    <t>Fused Martial Artists</t>
  </si>
  <si>
    <t>Performing the ritual wrong can yield less than desirable results.</t>
  </si>
  <si>
    <t xml:space="preserve">The infinite and the finite. An angel's warning and a mathematical anomoly. </t>
  </si>
  <si>
    <t>Killer Plant</t>
  </si>
  <si>
    <t>Gaia</t>
  </si>
  <si>
    <t>She has the whole world in her hands.</t>
  </si>
  <si>
    <t>Galactic Wizard</t>
  </si>
  <si>
    <t xml:space="preserve">Dark, light, matter, void... I can wield them all. </t>
  </si>
  <si>
    <t xml:space="preserve">In a galaxy far, but not too far away. </t>
  </si>
  <si>
    <t>Gale</t>
  </si>
  <si>
    <t xml:space="preserve"> Her evil plan was inspired by a board game.</t>
  </si>
  <si>
    <t>Gargoyle</t>
  </si>
  <si>
    <t>Not fond of pigeons.</t>
  </si>
  <si>
    <t>Besides being immune to airborne toxins, the mask has an intimidation factor.</t>
  </si>
  <si>
    <t>Spooky scary skeletons!</t>
  </si>
  <si>
    <t>Gelmancer</t>
  </si>
  <si>
    <t>It leaves a trail of magical slime wherever it goes.</t>
  </si>
  <si>
    <t>Gelt</t>
  </si>
  <si>
    <t>Gem</t>
  </si>
  <si>
    <t>She's outrageous!</t>
  </si>
  <si>
    <t>General Cobra</t>
  </si>
  <si>
    <t>General Viper</t>
  </si>
  <si>
    <t>The other half of the battle is owning a giant snake robot.</t>
  </si>
  <si>
    <t>Genie</t>
  </si>
  <si>
    <t>Rolls his eyes whenever someone wishes for more wishes.</t>
  </si>
  <si>
    <t>Genius and Insane</t>
  </si>
  <si>
    <t>They do the same thing every night.</t>
  </si>
  <si>
    <t>Geode</t>
  </si>
  <si>
    <t>It will roll you over.</t>
  </si>
  <si>
    <t>Geomancer</t>
  </si>
  <si>
    <t>Often referred to as earth benders, their power relies on earth manipulation.</t>
  </si>
  <si>
    <t>Ice Explorers</t>
  </si>
  <si>
    <t>Ghost</t>
  </si>
  <si>
    <t>This is not the friendly one.</t>
  </si>
  <si>
    <t>Ghost Army</t>
  </si>
  <si>
    <t>They will never break another promise again.</t>
  </si>
  <si>
    <t>Ghost Communicator</t>
  </si>
  <si>
    <t>Come back to the light!</t>
  </si>
  <si>
    <t>Panda</t>
  </si>
  <si>
    <t>Ghost Pirate</t>
  </si>
  <si>
    <t>Dead men tell no tales, but their spirits do.</t>
  </si>
  <si>
    <t>Goddess Pele</t>
  </si>
  <si>
    <t>Ghost Trapper</t>
  </si>
  <si>
    <t>He receives a lot of phone calls.</t>
  </si>
  <si>
    <t>Phoenix</t>
  </si>
  <si>
    <t>Larger than life.</t>
  </si>
  <si>
    <t>Giant Sword</t>
  </si>
  <si>
    <t>This thing is awesome powerful. If you can lift it...</t>
  </si>
  <si>
    <t>Gifted Birds</t>
  </si>
  <si>
    <t>Tombstone</t>
  </si>
  <si>
    <t>Gilded Horse</t>
  </si>
  <si>
    <t>Its golden coat is impervious to any man made weapon.</t>
  </si>
  <si>
    <t>Smoke Screen</t>
  </si>
  <si>
    <t>Gingerbread Warrior</t>
  </si>
  <si>
    <t>His candy cane sword will draw blood!</t>
  </si>
  <si>
    <t>Monster Collector</t>
  </si>
  <si>
    <t>Gladiator</t>
  </si>
  <si>
    <t>A powerful warrior and hero of the people.</t>
  </si>
  <si>
    <t>Gladys</t>
  </si>
  <si>
    <t>Her Chinchilla Postulate states that chinchillas have an absolute value of cute.</t>
  </si>
  <si>
    <t>Gnome</t>
  </si>
  <si>
    <t xml:space="preserve">Aspires to be more than just a lawn ornament. </t>
  </si>
  <si>
    <t>Gnome Gadgeteer</t>
  </si>
  <si>
    <t>She can fix anything.</t>
  </si>
  <si>
    <t>Goblin</t>
  </si>
  <si>
    <t>These green skinned creatures love treasure and gold.</t>
  </si>
  <si>
    <t>Goblin Banker</t>
  </si>
  <si>
    <t>Guardians of the wizarding banks.</t>
  </si>
  <si>
    <t>Sand Raider</t>
  </si>
  <si>
    <t>Goblin Hybrid</t>
  </si>
  <si>
    <t>Both of their strengths and none of their weaknesses.</t>
  </si>
  <si>
    <t>Sandstorm</t>
  </si>
  <si>
    <t>Goblor</t>
  </si>
  <si>
    <t>He keeps looking over his shoulder as he counts his treasure.</t>
  </si>
  <si>
    <t>Siberian Husky</t>
  </si>
  <si>
    <t>God Hammer</t>
  </si>
  <si>
    <t>Wield the weapon of the immortals!</t>
  </si>
  <si>
    <t>God of War</t>
  </si>
  <si>
    <t>Anger management class has not been working.</t>
  </si>
  <si>
    <t>Her beauty burns like fire.</t>
  </si>
  <si>
    <t>Golden Construct</t>
  </si>
  <si>
    <t>Its destructive power is worth its weight in gold.</t>
  </si>
  <si>
    <t>Golden Egg Goose</t>
  </si>
  <si>
    <t>This goose already has her nest egg.</t>
  </si>
  <si>
    <t>Golden Harp</t>
  </si>
  <si>
    <t>She has rich vocal chords.</t>
  </si>
  <si>
    <t>Pixie Sugar</t>
  </si>
  <si>
    <t>Golden Scarab</t>
  </si>
  <si>
    <t>Guardian of ancient tombs.</t>
  </si>
  <si>
    <t>Goldilocks and Bears</t>
  </si>
  <si>
    <t>She is the worst uninvited house guest.</t>
  </si>
  <si>
    <t>Animated by wizards to act as their body guard.</t>
  </si>
  <si>
    <t>Gorezilla</t>
  </si>
  <si>
    <t>Hates giant moths.</t>
  </si>
  <si>
    <t>Graboid</t>
  </si>
  <si>
    <t>Grabbers</t>
  </si>
  <si>
    <t>It loves to eat tap dancers and clog dancers.</t>
  </si>
  <si>
    <t>Graham</t>
  </si>
  <si>
    <t>He enjoys attaching lasers to everything he possibly can.</t>
  </si>
  <si>
    <t>Nightmare</t>
  </si>
  <si>
    <t>Grasshopper</t>
  </si>
  <si>
    <t>He was forced to use this fighting stance after his leg was swept.</t>
  </si>
  <si>
    <t>Consume. Multiply. Repeat.</t>
  </si>
  <si>
    <t>Sandman</t>
  </si>
  <si>
    <t>Great Wall</t>
  </si>
  <si>
    <t>Defense is sometimes the greatest offense.</t>
  </si>
  <si>
    <t>Penguin</t>
  </si>
  <si>
    <t>Great Wereape</t>
  </si>
  <si>
    <t>The tail is its only weak spot.</t>
  </si>
  <si>
    <t>More is never enough.</t>
  </si>
  <si>
    <t>You jelly?</t>
  </si>
  <si>
    <t>Green Knight</t>
  </si>
  <si>
    <t>A knight who uses poison warfare as his arsenal of choice.</t>
  </si>
  <si>
    <t>Greg</t>
  </si>
  <si>
    <t>He likes to imagine what it would be like to play with his collectables.</t>
  </si>
  <si>
    <t>Gremlin</t>
  </si>
  <si>
    <t>Do not feed it after midnight or get it wet!</t>
  </si>
  <si>
    <t>The flip side of this creature could be the body of an eagle and the head of a lion.</t>
  </si>
  <si>
    <t>He loves trash, but hates everything else.</t>
  </si>
  <si>
    <t>Groundhog</t>
  </si>
  <si>
    <t>Is torn between spring and winter.</t>
  </si>
  <si>
    <t>Mad Bomber</t>
  </si>
  <si>
    <t>You may never be able to see them, but they are always watching over you.</t>
  </si>
  <si>
    <t>Gummy Bear</t>
  </si>
  <si>
    <t>Incredibly resilient and delicious.</t>
  </si>
  <si>
    <t>Gummy Duo</t>
  </si>
  <si>
    <t>Opposites can make the best of friends.</t>
  </si>
  <si>
    <t>Gummy Worm</t>
  </si>
  <si>
    <t>Each segment is its own unique blast of flavor.</t>
  </si>
  <si>
    <t>Gunfu Cleric</t>
  </si>
  <si>
    <t xml:space="preserve">It's science. </t>
  </si>
  <si>
    <t>Monkey Shaman</t>
  </si>
  <si>
    <t>Gunslinger</t>
  </si>
  <si>
    <t>Quickest draw this side of the Mississippi.</t>
  </si>
  <si>
    <t>Gus</t>
  </si>
  <si>
    <t>His heart is full, but his pockets are empty.</t>
  </si>
  <si>
    <t>Moon Buggy</t>
  </si>
  <si>
    <t>Gwen</t>
  </si>
  <si>
    <t>She is the mean girl of the renaissance fair.</t>
  </si>
  <si>
    <t>Hacker Hero</t>
  </si>
  <si>
    <t>He is an anomaly.</t>
  </si>
  <si>
    <t>Hades</t>
  </si>
  <si>
    <t>Hairy Smuggler</t>
  </si>
  <si>
    <t>RAWRGWAWGGRRAWR!</t>
  </si>
  <si>
    <t>Half-Blood Professor</t>
  </si>
  <si>
    <t>Half-blood Professor</t>
  </si>
  <si>
    <t xml:space="preserve">A double spy with a knack for potions. </t>
  </si>
  <si>
    <t>Half-Fairy</t>
  </si>
  <si>
    <t xml:space="preserve">Wields the magic of a fairy and the agility of an elf. </t>
  </si>
  <si>
    <t>Still waiting for the sequel that will never come.</t>
  </si>
  <si>
    <t>Lava</t>
  </si>
  <si>
    <t>A frightful day of ghouls, ghosts, and sugar hyped kids.</t>
  </si>
  <si>
    <t>Hamlet</t>
  </si>
  <si>
    <t>He is mad at his uncle, who is now his stepfather.</t>
  </si>
  <si>
    <t>Used for pounding nails and whacking moles.</t>
  </si>
  <si>
    <t>Hammer Sword</t>
  </si>
  <si>
    <t>Not sure why anyone would need a sword when you have a hammer.</t>
  </si>
  <si>
    <t>Hammer Time</t>
  </si>
  <si>
    <t>Untouchable.</t>
  </si>
  <si>
    <t>Hammerhead Shark</t>
  </si>
  <si>
    <t>Prefers to use a real hammer instead of his head.</t>
  </si>
  <si>
    <t>Hammertron</t>
  </si>
  <si>
    <t>Why was he given hammers for hands?</t>
  </si>
  <si>
    <t>Don't underestimate the power of hunger.</t>
  </si>
  <si>
    <t>Hangry Meal</t>
  </si>
  <si>
    <t>Hangry?! Nothing food and toys can't solve.</t>
  </si>
  <si>
    <t>Happily Ever After</t>
  </si>
  <si>
    <t>The end.</t>
  </si>
  <si>
    <t>Harmony</t>
  </si>
  <si>
    <t>She will hex you to become an eco-conscious consumer, as well as a frog.</t>
  </si>
  <si>
    <t>Harpy</t>
  </si>
  <si>
    <t>Her shriek is as sharp as her talons.</t>
  </si>
  <si>
    <t>Harvest</t>
  </si>
  <si>
    <t>Time to reap the fruits and veggies of your labor.</t>
  </si>
  <si>
    <t>Mister Sandman</t>
  </si>
  <si>
    <t>Haunted Armor</t>
  </si>
  <si>
    <t>It was either this or possess the toaster.</t>
  </si>
  <si>
    <t>Haunted Doll</t>
  </si>
  <si>
    <t>You never find it where you left it.</t>
  </si>
  <si>
    <t>Quicksand</t>
  </si>
  <si>
    <t>Head Scholar</t>
  </si>
  <si>
    <t>A chain link for each scholarly achievement.</t>
  </si>
  <si>
    <t>Headless Rider</t>
  </si>
  <si>
    <t>He is known for his impressive pumpkin carving skills.</t>
  </si>
  <si>
    <t>Get well soon.</t>
  </si>
  <si>
    <t>Healthbot Hero</t>
  </si>
  <si>
    <t>He would like you to take a satisfaction survey at the end of your rescue.</t>
  </si>
  <si>
    <t>Healthy Hero</t>
  </si>
  <si>
    <t>Eating vegetables gives him strong muscles, especially in the forearms.</t>
  </si>
  <si>
    <t>He has unfinished business back with the living.</t>
  </si>
  <si>
    <t>No one knows how this castle can float on water vapor.</t>
  </si>
  <si>
    <t>Helene</t>
  </si>
  <si>
    <t>She always looks at herself whenever she passes a reflective surface.</t>
  </si>
  <si>
    <t>Hellkid</t>
  </si>
  <si>
    <t>Demonite</t>
  </si>
  <si>
    <t>Good never looked so bad.</t>
  </si>
  <si>
    <t>Henry</t>
  </si>
  <si>
    <t>He feels like the soccer ball never speaks to him anymore.</t>
  </si>
  <si>
    <t>Hephaestus</t>
  </si>
  <si>
    <t>He aced shop class in high school.</t>
  </si>
  <si>
    <t>Hercules</t>
  </si>
  <si>
    <t>He has really great genetics.</t>
  </si>
  <si>
    <t>Hermes</t>
  </si>
  <si>
    <t>He's fast for someone wearing sandals.</t>
  </si>
  <si>
    <t>Hero League</t>
  </si>
  <si>
    <t>Heroes, assemble!</t>
  </si>
  <si>
    <t>Hesperide's Tree</t>
  </si>
  <si>
    <t>Grows golden delicious apples.</t>
  </si>
  <si>
    <t>Stone Hearth</t>
  </si>
  <si>
    <t>Hey Cat</t>
  </si>
  <si>
    <t>Hates to say goodbye.</t>
  </si>
  <si>
    <t>Hibernation</t>
  </si>
  <si>
    <t>Do not disturb.</t>
  </si>
  <si>
    <t>High Tide</t>
  </si>
  <si>
    <t>There is a gravitational attraction between the Earth and the moon.</t>
  </si>
  <si>
    <t>Nosferatu Duck</t>
  </si>
  <si>
    <t>Holiday Lights</t>
  </si>
  <si>
    <t>They shine so bright, right through your curtains and into your eyes at night.</t>
  </si>
  <si>
    <t>It's the most wonderful time of the year.</t>
  </si>
  <si>
    <t>Skeletal Vampire</t>
  </si>
  <si>
    <t>Holy Grail</t>
  </si>
  <si>
    <t>He chose poorly.</t>
  </si>
  <si>
    <t>This fish is simply divine.</t>
  </si>
  <si>
    <t>Blessed spring water from the heavens.  No filtration required.</t>
  </si>
  <si>
    <t>Manticore</t>
  </si>
  <si>
    <t>Honey Beer</t>
  </si>
  <si>
    <t>A frothy sweet drink with a dash of honey. Popular amongst wizards.</t>
  </si>
  <si>
    <t>Vamping Vera</t>
  </si>
  <si>
    <t>Hopeful Robot</t>
  </si>
  <si>
    <t>Look at the stars... is that a UFO?</t>
  </si>
  <si>
    <t>Vampchilla</t>
  </si>
  <si>
    <t>Good things are coming, it's a promise!</t>
  </si>
  <si>
    <t xml:space="preserve">Every good concert needs an obnoxious air horn nowadays. </t>
  </si>
  <si>
    <t>Horn Dagger</t>
  </si>
  <si>
    <t>Stronger than steel, these daggers are made of dragon horn.</t>
  </si>
  <si>
    <t>Imp</t>
  </si>
  <si>
    <t>(Fanfare)</t>
  </si>
  <si>
    <t>Space Moth</t>
  </si>
  <si>
    <t>Horn of Man</t>
  </si>
  <si>
    <t xml:space="preserve">Giggity. </t>
  </si>
  <si>
    <t>REEECOOOLAAA!</t>
  </si>
  <si>
    <t>Horned Serpent</t>
  </si>
  <si>
    <t xml:space="preserve">A magic school house in North America known for their scholars. </t>
  </si>
  <si>
    <t>His name is Ed.</t>
  </si>
  <si>
    <t>Hot Dog</t>
  </si>
  <si>
    <t>Likes to roll around in mustard and ketchup.</t>
  </si>
  <si>
    <t>Stingray</t>
  </si>
  <si>
    <t>Hot Pepper</t>
  </si>
  <si>
    <t>He's so hot, he's cool.</t>
  </si>
  <si>
    <t>Vamp Crunch</t>
  </si>
  <si>
    <t>Hubert</t>
  </si>
  <si>
    <t>His least favorite animal is the mongoose.</t>
  </si>
  <si>
    <t>Laughing Pet Alien</t>
  </si>
  <si>
    <t>Hug-o-Tron</t>
  </si>
  <si>
    <t>Someone taught a robot how to love.</t>
  </si>
  <si>
    <t>Hugging Alien</t>
  </si>
  <si>
    <t>It wants to only hug your face.</t>
  </si>
  <si>
    <t>Mostly harmless.</t>
  </si>
  <si>
    <t>It's a clean energy charging station for robots.</t>
  </si>
  <si>
    <t>Human Candle</t>
  </si>
  <si>
    <t>The Incinerator</t>
  </si>
  <si>
    <t>He's taking out the trash.</t>
  </si>
  <si>
    <t>Hungry Coyote</t>
  </si>
  <si>
    <t>His elaborate inventions to catch his meal always seem to backfire.</t>
  </si>
  <si>
    <t>Vampiric Gargoyle</t>
  </si>
  <si>
    <t>Hungry Crocodile</t>
  </si>
  <si>
    <t>He's always on time for a meal.</t>
  </si>
  <si>
    <t>Hungry Panda Hero</t>
  </si>
  <si>
    <t>He's a dumpling eating master.</t>
  </si>
  <si>
    <t>Hunting Alien</t>
  </si>
  <si>
    <t>You are the prey.</t>
  </si>
  <si>
    <t>Ice Imp</t>
  </si>
  <si>
    <t>Werevamp</t>
  </si>
  <si>
    <t>They can turn into a werewolf at will and walk in the daylight.</t>
  </si>
  <si>
    <t>HybridCombo</t>
  </si>
  <si>
    <t>The strengths of both without either of their weaknesses.</t>
  </si>
  <si>
    <t>Hydra</t>
  </si>
  <si>
    <t>Three heads are better than two or one.</t>
  </si>
  <si>
    <t>Hydrabot</t>
  </si>
  <si>
    <t>It has the ability to repair itself if any heads are lost.</t>
  </si>
  <si>
    <t>Hydromancer</t>
  </si>
  <si>
    <t>Even oceans can be moved by the most powerful hydromancers.</t>
  </si>
  <si>
    <t>Hypnotic Python</t>
  </si>
  <si>
    <t>Trust in him.</t>
  </si>
  <si>
    <t>Shapeshifter</t>
  </si>
  <si>
    <t>Everything it sings is a lullaby.</t>
  </si>
  <si>
    <t>Hypnotist</t>
  </si>
  <si>
    <t>You are getting sleepy...</t>
  </si>
  <si>
    <t>Hypnoturtle</t>
  </si>
  <si>
    <t>Buzzzzz!</t>
  </si>
  <si>
    <t>Wearing a t-shirt in a blizzard was perhaps not the best choice.</t>
  </si>
  <si>
    <t>Ice, ice, baby.</t>
  </si>
  <si>
    <t>Walking in a winter wonderland.</t>
  </si>
  <si>
    <t>Ice Carrier</t>
  </si>
  <si>
    <t>It's the best mode of transportation with a view across icy tundras.</t>
  </si>
  <si>
    <t>Ice Dude</t>
  </si>
  <si>
    <t>He always has a snowboard on hand.</t>
  </si>
  <si>
    <t>Ice Golem</t>
  </si>
  <si>
    <t>Tired of people chipping off his fingers to cool their beverages.</t>
  </si>
  <si>
    <t>They are able to camouflage themselves as hanging icicles.</t>
  </si>
  <si>
    <t>Ice King</t>
  </si>
  <si>
    <t>A lonely king looking for his queen.</t>
  </si>
  <si>
    <t>Vampire Coven</t>
  </si>
  <si>
    <t>Ice Lotus</t>
  </si>
  <si>
    <t>The colder it gets, the better it thrives.</t>
  </si>
  <si>
    <t>Ice Queen</t>
  </si>
  <si>
    <t>She's not going to let it go.</t>
  </si>
  <si>
    <t>Won the gold medal in the javelin throwing event.</t>
  </si>
  <si>
    <t>Sonic Bat</t>
  </si>
  <si>
    <t>Ifrit</t>
  </si>
  <si>
    <t>This Jinn can only be summoned by the most powerful video game characters.</t>
  </si>
  <si>
    <t>Pterodactyl</t>
  </si>
  <si>
    <t>Igor</t>
  </si>
  <si>
    <t>Dr. Frankenstein didn't have many options when he was interviewing sidekicks.</t>
  </si>
  <si>
    <t>Lunara</t>
  </si>
  <si>
    <t>Illusionist</t>
  </si>
  <si>
    <t>It's a shell game.</t>
  </si>
  <si>
    <t>Vampire Killer</t>
  </si>
  <si>
    <t>Immortal</t>
  </si>
  <si>
    <t>A fearsome warrior that stands the test of time.</t>
  </si>
  <si>
    <t>Immortal Swordsman</t>
  </si>
  <si>
    <t>Immortal One</t>
  </si>
  <si>
    <t>He must behead until there is only one.</t>
  </si>
  <si>
    <t>Life everlasting.</t>
  </si>
  <si>
    <t>Immovable Object</t>
  </si>
  <si>
    <t>You shall not pass!</t>
  </si>
  <si>
    <t>A valued minion among dark forces.</t>
  </si>
  <si>
    <t>Indiana Ford</t>
  </si>
  <si>
    <t>He hates snakes.</t>
  </si>
  <si>
    <t>Veined Castle</t>
  </si>
  <si>
    <t>Don't let them overtake you.</t>
  </si>
  <si>
    <t>Kid Sidekick</t>
  </si>
  <si>
    <t>Insanity Wolf</t>
  </si>
  <si>
    <t>The crazy relative of Courage Wolf.</t>
  </si>
  <si>
    <t>Its worst nightmare is being crushed like a bug.</t>
  </si>
  <si>
    <t>Insect Man</t>
  </si>
  <si>
    <t>Can come in trial size, bulk, and everything in between!</t>
  </si>
  <si>
    <t>Let the anger flow through you like his lightning.</t>
  </si>
  <si>
    <t>It all starts with an idea.</t>
  </si>
  <si>
    <t>Invisible Dude</t>
  </si>
  <si>
    <t>Others see right through him.</t>
  </si>
  <si>
    <t>Ivana</t>
  </si>
  <si>
    <t>She has kept the old ways, but her brother Vlad has embraced the hipster ways.</t>
  </si>
  <si>
    <t>Vampire Assassin</t>
  </si>
  <si>
    <t>Jack Anger</t>
  </si>
  <si>
    <t>He leads Earth's defense against the supervillains of the universe.</t>
  </si>
  <si>
    <t>Jack and Beanstalk</t>
  </si>
  <si>
    <t>Magic beans for the win.</t>
  </si>
  <si>
    <t>Jack the Dog</t>
  </si>
  <si>
    <t>He is very flexible.</t>
  </si>
  <si>
    <t>Jack-o'-lantern</t>
  </si>
  <si>
    <t>Has a glowing smile.</t>
  </si>
  <si>
    <t>Jaeger</t>
  </si>
  <si>
    <t>Now equipped with a giant sword, it's only for use in dire emergencies.</t>
  </si>
  <si>
    <t>Jama</t>
  </si>
  <si>
    <t>They are the used droid salesman of space.</t>
  </si>
  <si>
    <t>Janice</t>
  </si>
  <si>
    <t>She is dressed as her favorite character, Xenie, a vampire warrior elf princess.</t>
  </si>
  <si>
    <t>Jasper</t>
  </si>
  <si>
    <t>He wonders why no one ever likes or comments on his posts.</t>
  </si>
  <si>
    <t>Jem</t>
  </si>
  <si>
    <t>Was once offered to transform her tail into legs by a powerful sorceress.</t>
  </si>
  <si>
    <t>Jester Sidekick</t>
  </si>
  <si>
    <t>She's likes funny guys.</t>
  </si>
  <si>
    <t>Vampire Knight</t>
  </si>
  <si>
    <t>Jet Fighter</t>
  </si>
  <si>
    <t>Hit the brakes.  He'll fly right by.</t>
  </si>
  <si>
    <t>Jim</t>
  </si>
  <si>
    <t>He is into all things eXtreme!!!</t>
  </si>
  <si>
    <t>He's skillful at stomping his enemies, unless they have spikes.</t>
  </si>
  <si>
    <t>Becoming a parking lot really soon.</t>
  </si>
  <si>
    <t>Jungle Welcoming</t>
  </si>
  <si>
    <t>You know where you are???</t>
  </si>
  <si>
    <t>K-9000</t>
  </si>
  <si>
    <t>It's the pet of the future.</t>
  </si>
  <si>
    <t>Kappa</t>
  </si>
  <si>
    <t>Manners maketh river monster.</t>
  </si>
  <si>
    <t>Magical Soccer</t>
  </si>
  <si>
    <t>Kate</t>
  </si>
  <si>
    <t>Pink frosted donuts are her favorite way to start the day.</t>
  </si>
  <si>
    <t>He's a wonder.</t>
  </si>
  <si>
    <t>Killer Clown</t>
  </si>
  <si>
    <t>This is why some people don't like clowns!</t>
  </si>
  <si>
    <t>Monster &amp; Beauty</t>
  </si>
  <si>
    <t>Now it's their turn to eat you!</t>
  </si>
  <si>
    <t>King</t>
  </si>
  <si>
    <t>Some are great, some are cruel, and some eat turkey legs.</t>
  </si>
  <si>
    <t>War Bear</t>
  </si>
  <si>
    <t>King Arthur</t>
  </si>
  <si>
    <t>He prefers a round table for the dining room.</t>
  </si>
  <si>
    <t>King DoDo</t>
  </si>
  <si>
    <t>King Dodo</t>
  </si>
  <si>
    <t>He is living the good life.</t>
  </si>
  <si>
    <t>King Killer</t>
  </si>
  <si>
    <t>A lion does not concern himself with the opinions of sheep.</t>
  </si>
  <si>
    <t>King Kyle</t>
  </si>
  <si>
    <t>His turkey leg is the secret source of his power.</t>
  </si>
  <si>
    <t>King Midas</t>
  </si>
  <si>
    <t>He has the golden touch.</t>
  </si>
  <si>
    <t>Kite</t>
  </si>
  <si>
    <t>Flying a kite in a thunderstorm is not recommended.</t>
  </si>
  <si>
    <t>Likes to dance the robot while wearing shiny armor.</t>
  </si>
  <si>
    <t>All that is known and unknown.</t>
  </si>
  <si>
    <t>Koala</t>
  </si>
  <si>
    <t>Swipe!</t>
  </si>
  <si>
    <t>Regrets moving to the big city.</t>
  </si>
  <si>
    <t>Koo Koo Nuts</t>
  </si>
  <si>
    <t>Yes, psychic coconut pocket pets. Because reasons.</t>
  </si>
  <si>
    <t>Kraken</t>
  </si>
  <si>
    <t>Being woken from its eternal slumber, it will be a little cranky when released.</t>
  </si>
  <si>
    <t>Krampus</t>
  </si>
  <si>
    <t>Kung Fu Master</t>
  </si>
  <si>
    <t>Peaches are his favorite fruit.</t>
  </si>
  <si>
    <t>He still has ninja speed despite being undead.</t>
  </si>
  <si>
    <t>Hell hath no fury...</t>
  </si>
  <si>
    <t>Lady of the Lake</t>
  </si>
  <si>
    <t>She has been waiting for a worthy king to claim this sword.</t>
  </si>
  <si>
    <t>Larry</t>
  </si>
  <si>
    <t>His spandex suit is one size fits all.</t>
  </si>
  <si>
    <t>Laser</t>
  </si>
  <si>
    <t>Makes a pew pew sound when activated.</t>
  </si>
  <si>
    <t>Laser Shark</t>
  </si>
  <si>
    <t>Someone took sharks with lasers to the next logical step.</t>
  </si>
  <si>
    <t>Last Day of School</t>
  </si>
  <si>
    <t>Run, you fools!</t>
  </si>
  <si>
    <t>Last Stand</t>
  </si>
  <si>
    <t>You shall not pass! Oh no, that's another movie.</t>
  </si>
  <si>
    <t>Aahahahahaha!</t>
  </si>
  <si>
    <t>Polar Bear</t>
  </si>
  <si>
    <t>Liquid hot magma.</t>
  </si>
  <si>
    <t>Someone you would want to follow.</t>
  </si>
  <si>
    <t>Leaf Insect</t>
  </si>
  <si>
    <t>It knows how to blend in.</t>
  </si>
  <si>
    <t>Yeti</t>
  </si>
  <si>
    <t>Learning Rainbow</t>
  </si>
  <si>
    <t>You can go anywhere and be anything with a book!</t>
  </si>
  <si>
    <t>Leech</t>
  </si>
  <si>
    <t>It will sink all of its teeth into you.</t>
  </si>
  <si>
    <t>Often mistaken for a princess.</t>
  </si>
  <si>
    <t>Leon</t>
  </si>
  <si>
    <t>All work and no play makes Leon a dull skeleton.</t>
  </si>
  <si>
    <t>Leopold</t>
  </si>
  <si>
    <t>Sitting on a tornado all day is giving his bottom a windburn.</t>
  </si>
  <si>
    <t>Mecha Bear</t>
  </si>
  <si>
    <t>Leprechaun</t>
  </si>
  <si>
    <t>Guards a magically delicious marshmallow recipe.</t>
  </si>
  <si>
    <t>Lich</t>
  </si>
  <si>
    <t>In the world of the undead, he is the life of the party.</t>
  </si>
  <si>
    <t>It's hungry.</t>
  </si>
  <si>
    <t>It's alive!</t>
  </si>
  <si>
    <t>Everybody could use an extra life.</t>
  </si>
  <si>
    <t>Stuffed Plushie</t>
  </si>
  <si>
    <t>Light Saber</t>
  </si>
  <si>
    <t>Laser Sword</t>
  </si>
  <si>
    <t>Infused with the sun's energy, it makes cool whoosh sounds when you wave it around.</t>
  </si>
  <si>
    <t>Lightspeed</t>
  </si>
  <si>
    <t>Also known as c.</t>
  </si>
  <si>
    <t>Lion</t>
  </si>
  <si>
    <t>The king of beasts.</t>
  </si>
  <si>
    <t>Lion Prince</t>
  </si>
  <si>
    <t>Japanese version of a copyrighted king.</t>
  </si>
  <si>
    <t>Who said computer programs can't play sports?</t>
  </si>
  <si>
    <t>Lizard Rider</t>
  </si>
  <si>
    <t>Riding giant lizards are fun!</t>
  </si>
  <si>
    <t>Lochness</t>
  </si>
  <si>
    <t>Lochness Monster</t>
  </si>
  <si>
    <t>An expert at hide and seek.  Mainly the hiding part.</t>
  </si>
  <si>
    <t>Water Bear</t>
  </si>
  <si>
    <t>Lord of Horses</t>
  </si>
  <si>
    <t xml:space="preserve">Faster than wind! </t>
  </si>
  <si>
    <t>That warm fuzzy feeling.</t>
  </si>
  <si>
    <t>Love Bug</t>
  </si>
  <si>
    <t>One venomous bite from this bug will make you lovesick.</t>
  </si>
  <si>
    <t>Love Crush</t>
  </si>
  <si>
    <t>Sometimes love just hits you!</t>
  </si>
  <si>
    <t>Love Potion</t>
  </si>
  <si>
    <t>Potions 1 through 8 failed quality inspection, but number 9 was perfect.</t>
  </si>
  <si>
    <t>It always has hard boiled eggs if you want a snack.</t>
  </si>
  <si>
    <t>Lucy</t>
  </si>
  <si>
    <t>The first thing she plans to do once she is human, is to eat a tub of ice cream.</t>
  </si>
  <si>
    <t>Pet Plant</t>
  </si>
  <si>
    <t>Luna</t>
  </si>
  <si>
    <t>She is excited to finally meet her long time penpal, Milton.</t>
  </si>
  <si>
    <t>Shapeshifting Chief</t>
  </si>
  <si>
    <t>Lunar Pie</t>
  </si>
  <si>
    <t>A delicious trio of chocolate, marshmallow, and cake.</t>
  </si>
  <si>
    <t>Lunar Priest</t>
  </si>
  <si>
    <t>His power is at full strength during the full moon.</t>
  </si>
  <si>
    <t>This bat-like pocket pet is an emissary to the moon.</t>
  </si>
  <si>
    <t>Lycan King</t>
  </si>
  <si>
    <t>Many have challenged him, yet he remains.</t>
  </si>
  <si>
    <t>MacGryber</t>
  </si>
  <si>
    <t>He can create anything out of a paperclip, duct tape, and chewing gum.</t>
  </si>
  <si>
    <t>Macho Alien</t>
  </si>
  <si>
    <t>Perhaps you should not reveal that you can speak Clingom.</t>
  </si>
  <si>
    <t>She likes making things go boom.</t>
  </si>
  <si>
    <t>Mad Hatter</t>
  </si>
  <si>
    <t>Would anyone like some tea?</t>
  </si>
  <si>
    <t>We all go a little mad.</t>
  </si>
  <si>
    <t>A whirlpool circling you to your doom.</t>
  </si>
  <si>
    <t>More than just pulling a bunny out of a hat.</t>
  </si>
  <si>
    <t>Magic Carpet</t>
  </si>
  <si>
    <t>This thing has a mind of its own.</t>
  </si>
  <si>
    <t>Snitches cause stitches.</t>
  </si>
  <si>
    <t>Magicianbot</t>
  </si>
  <si>
    <t>This robot is the master of creating illusions with its optical eye.</t>
  </si>
  <si>
    <t>It has a magical splash.</t>
  </si>
  <si>
    <t>Magnet Dude</t>
  </si>
  <si>
    <t>He has an inexplicable magnetism about him.</t>
  </si>
  <si>
    <t>Magpyre Maiden</t>
  </si>
  <si>
    <t>I'll be borrowing that... unless you'd like a taste of fire magic?</t>
  </si>
  <si>
    <t>Most shrine maidens can't fly or defeat yokai, but it's a living.</t>
  </si>
  <si>
    <t>She will have her revenge!...in sixteen years.</t>
  </si>
  <si>
    <t>Don't mess with her baby.</t>
  </si>
  <si>
    <t>She is all brain and no muscle.</t>
  </si>
  <si>
    <t>Mana Drainer</t>
  </si>
  <si>
    <t>He has no wizard friends.</t>
  </si>
  <si>
    <t>Mana Elf</t>
  </si>
  <si>
    <t>Has a magic addiction.</t>
  </si>
  <si>
    <t>Mandrake</t>
  </si>
  <si>
    <t>It has a killer scream.</t>
  </si>
  <si>
    <t>Maneaters</t>
  </si>
  <si>
    <t>They are just like cats.</t>
  </si>
  <si>
    <t>Float like a bat, sting like a scorpion, purr like a cat.</t>
  </si>
  <si>
    <t>Mantis Shrimp</t>
  </si>
  <si>
    <t>Packs a mean punch.</t>
  </si>
  <si>
    <t>Many Faced Man</t>
  </si>
  <si>
    <t>He can be anyone and no one at the same time.</t>
  </si>
  <si>
    <t>Margarfree</t>
  </si>
  <si>
    <t>Its colorful wings will coat you in a fine poisonous dust.</t>
  </si>
  <si>
    <t>First step to martial arts is learning how to wax your car.</t>
  </si>
  <si>
    <t>Mask of Mischief</t>
  </si>
  <si>
    <t>Somebody stop him.</t>
  </si>
  <si>
    <t>Masked Killer</t>
  </si>
  <si>
    <t>He's nostalgic for summer camp.</t>
  </si>
  <si>
    <t>Do you hear the sound of freedom? BOOOM!!!</t>
  </si>
  <si>
    <t>Masked Swordsman</t>
  </si>
  <si>
    <t>He has always liked the letter Z.</t>
  </si>
  <si>
    <t>At the age of three, he accidentally created alchemy by combining peanut butter and jelly.</t>
  </si>
  <si>
    <t>Master Dueler</t>
  </si>
  <si>
    <t>Talk about split personalities.</t>
  </si>
  <si>
    <t>Master Y</t>
  </si>
  <si>
    <t>A peculiar way of speaking he has.</t>
  </si>
  <si>
    <t>Transmutation</t>
  </si>
  <si>
    <t>Master's Apprentice</t>
  </si>
  <si>
    <t>She has much to learn.</t>
  </si>
  <si>
    <t>Mayflower</t>
  </si>
  <si>
    <t>It's a rustic way to travel overseas.</t>
  </si>
  <si>
    <t>A robot with the brain of a bear.</t>
  </si>
  <si>
    <t>Mecha Chinzilla</t>
  </si>
  <si>
    <t>Mecha Monkey</t>
  </si>
  <si>
    <t>So easy to use, even a monkey can operate a cybernetic gorilla suit.</t>
  </si>
  <si>
    <t>Sugar Skull</t>
  </si>
  <si>
    <t>Mechanical Knight</t>
  </si>
  <si>
    <t>Always releasing some steam.</t>
  </si>
  <si>
    <t>Just point and heal.</t>
  </si>
  <si>
    <t>It's halfway evil.</t>
  </si>
  <si>
    <t>Medusa</t>
  </si>
  <si>
    <t>She tends to get self-conscious around mirrors.</t>
  </si>
  <si>
    <t>Megalodon</t>
  </si>
  <si>
    <t>Thinks great white sharks are cute when they try to act like the top predator.</t>
  </si>
  <si>
    <t>Menorah</t>
  </si>
  <si>
    <t>Prefers the window seat.</t>
  </si>
  <si>
    <t>Viral Dance</t>
  </si>
  <si>
    <t>This talking cat is always trying to be boss's pet.</t>
  </si>
  <si>
    <t>Undead Bride</t>
  </si>
  <si>
    <t>Merlin</t>
  </si>
  <si>
    <t>He led the way for Camelot.</t>
  </si>
  <si>
    <t>Mermaid</t>
  </si>
  <si>
    <t>Hopefully it's the top half that is human.</t>
  </si>
  <si>
    <t>Mermaid King</t>
  </si>
  <si>
    <t>He's very protective of his daughters.</t>
  </si>
  <si>
    <t>Scylla</t>
  </si>
  <si>
    <t>Mermaid Princess</t>
  </si>
  <si>
    <t>She heard the Sea Witch can help with her lack of legs problem.</t>
  </si>
  <si>
    <t>Merry John</t>
  </si>
  <si>
    <t>He steals from the rich. Yeaaahhh!!</t>
  </si>
  <si>
    <t>Messenger Bird</t>
  </si>
  <si>
    <t>When email is not an option.</t>
  </si>
  <si>
    <t>Precious ores extracted from the earth, melted and molded for various uses.</t>
  </si>
  <si>
    <t>Metal Golem</t>
  </si>
  <si>
    <t>The immovable object.</t>
  </si>
  <si>
    <t>Many believe the inside of this rock contains delicious fizzy candy.</t>
  </si>
  <si>
    <t>Nymph</t>
  </si>
  <si>
    <t>Meteorite Sword</t>
  </si>
  <si>
    <t xml:space="preserve">An ancestral sword that one must earn the right to yield. </t>
  </si>
  <si>
    <t>Microraptor</t>
  </si>
  <si>
    <t>Double the wings, double the fun for this miniature flying dino.</t>
  </si>
  <si>
    <t>Miles</t>
  </si>
  <si>
    <t>Siren</t>
  </si>
  <si>
    <t>Milton</t>
  </si>
  <si>
    <t>His favorite microwave burrito is bean and cheese.</t>
  </si>
  <si>
    <t>Let someone else do the thinking for you.</t>
  </si>
  <si>
    <t>Rebel Space Princess</t>
  </si>
  <si>
    <t>Mind Control Device</t>
  </si>
  <si>
    <t>Afterwards gives a pounding headache, as well as helmet hair.</t>
  </si>
  <si>
    <t>Mind Jewel</t>
  </si>
  <si>
    <t>Gives the user ultimate control over the mind.</t>
  </si>
  <si>
    <t>Ogre Princess</t>
  </si>
  <si>
    <t>It doesn't like helmets.</t>
  </si>
  <si>
    <t>Miner</t>
  </si>
  <si>
    <t>Likes to dig deep.</t>
  </si>
  <si>
    <t>Mini Clone</t>
  </si>
  <si>
    <t>Stop humping the laser.</t>
  </si>
  <si>
    <t>Youthful Sorceress</t>
  </si>
  <si>
    <t>It needs to be at least three times bigger than this!</t>
  </si>
  <si>
    <t>Snowflake</t>
  </si>
  <si>
    <t>Minotaur</t>
  </si>
  <si>
    <t>Has a fear of hedge mazes.</t>
  </si>
  <si>
    <t>Mist Monkey</t>
  </si>
  <si>
    <t>Gorillas in their normal habitat: the mist.</t>
  </si>
  <si>
    <t>He got dust in my eyes!</t>
  </si>
  <si>
    <t>Nothing is more romantic than kissing under a plant that kills trees.</t>
  </si>
  <si>
    <t>Momo X</t>
  </si>
  <si>
    <t>Constantly being pestered by three little girls.</t>
  </si>
  <si>
    <t>Monk</t>
  </si>
  <si>
    <t>DPS meets healer.</t>
  </si>
  <si>
    <t>Sometimes goes bananas.</t>
  </si>
  <si>
    <t>Monkey King</t>
  </si>
  <si>
    <t>He always has a toothpick or sewing needle on hand.</t>
  </si>
  <si>
    <t>The planet is not big enough for ape and man.</t>
  </si>
  <si>
    <t>He knows the way.</t>
  </si>
  <si>
    <t>Likes to hide under beds or in closets.</t>
  </si>
  <si>
    <t>It's all about inner beauty.</t>
  </si>
  <si>
    <t>Prince Charming</t>
  </si>
  <si>
    <t>He chooses you.</t>
  </si>
  <si>
    <t>Monster Slayer</t>
  </si>
  <si>
    <t>The green eye is always searching for monsters to slay.</t>
  </si>
  <si>
    <t>Monster Truck</t>
  </si>
  <si>
    <t>It has an insatiable urge to destroy smaller cars.</t>
  </si>
  <si>
    <t>Moocher</t>
  </si>
  <si>
    <t>He will suck your fridge, finances, and patience dry.</t>
  </si>
  <si>
    <t>Wax on, wane off.</t>
  </si>
  <si>
    <t>It will boldly go where no buggy has ever gone before.</t>
  </si>
  <si>
    <t>The crescent moon makes for a comfortable lounge chair.</t>
  </si>
  <si>
    <t>Moon Golem</t>
  </si>
  <si>
    <t>First defenders of the moon.</t>
  </si>
  <si>
    <t>Moon Heroine</t>
  </si>
  <si>
    <t>She is attracted to guys in tuxedos.</t>
  </si>
  <si>
    <t>Moon Jellyfish</t>
  </si>
  <si>
    <t>They have some nice dreads.</t>
  </si>
  <si>
    <t>Moonflare</t>
  </si>
  <si>
    <t>And you thought moonburns were a myth.</t>
  </si>
  <si>
    <t>Thumbelina</t>
  </si>
  <si>
    <t>Morgana</t>
  </si>
  <si>
    <t>She and her brother have a complicated relationship.</t>
  </si>
  <si>
    <t>Morning Star</t>
  </si>
  <si>
    <t>Getting hit by one of these is probably the worst way to start your morning.</t>
  </si>
  <si>
    <t>Awaken from your tomb!</t>
  </si>
  <si>
    <t>Moshing Miles</t>
  </si>
  <si>
    <t>Mosquito</t>
  </si>
  <si>
    <t>There is no possible way you can escape a mosquito bite.</t>
  </si>
  <si>
    <t>Half moth, half man... all weird!</t>
  </si>
  <si>
    <t>Mountain Giant</t>
  </si>
  <si>
    <t>These giants can slumber for centuries without movement.</t>
  </si>
  <si>
    <t>Mouse Hero</t>
  </si>
  <si>
    <t>He's quite mighty.</t>
  </si>
  <si>
    <t>Plant Fatale</t>
  </si>
  <si>
    <t>Mozart Chin</t>
  </si>
  <si>
    <t>He has been composing symphonies since he was a kit.</t>
  </si>
  <si>
    <t>Mr. Beetleson</t>
  </si>
  <si>
    <t>Say his name three times.</t>
  </si>
  <si>
    <t>Poison Oak</t>
  </si>
  <si>
    <t>Mr. Buttons</t>
  </si>
  <si>
    <t>He eats his raisins with a fork and knife.</t>
  </si>
  <si>
    <t>Mr. Clown</t>
  </si>
  <si>
    <t>Great at helping around the house when he's not causing mischief.</t>
  </si>
  <si>
    <t>Mr. Moneybags</t>
  </si>
  <si>
    <t>He makes his money from real estate.</t>
  </si>
  <si>
    <t>Mr. Pimm</t>
  </si>
  <si>
    <t>Even as space and time unravels before him, he still has time for afternoon tea.</t>
  </si>
  <si>
    <t>Mr. Pimm's Wild Ride</t>
  </si>
  <si>
    <t>Mr. Ted</t>
  </si>
  <si>
    <t>He is contemplating the meaning of life, while munching on a sugar cube.</t>
  </si>
  <si>
    <t>Mudslide</t>
  </si>
  <si>
    <t>It likes taking mud baths to rejuvenate its body and soul.</t>
  </si>
  <si>
    <t>Multi Dream</t>
  </si>
  <si>
    <t>It's a dream within a dream within a dream, etc.</t>
  </si>
  <si>
    <t>A few too many.</t>
  </si>
  <si>
    <t>Multiverse</t>
  </si>
  <si>
    <t>If only we could see our alternate selves.</t>
  </si>
  <si>
    <t>Mumbling Kid</t>
  </si>
  <si>
    <t>Oh my gosh! They killed Mumbling Kid!</t>
  </si>
  <si>
    <t>Mummy</t>
  </si>
  <si>
    <t>Just wants some fresh bandages.</t>
  </si>
  <si>
    <t>Murder of Crows</t>
  </si>
  <si>
    <t>A giant flock of ominous crows has never hurt anyone...yet.</t>
  </si>
  <si>
    <t>Muse</t>
  </si>
  <si>
    <t>She is the light bulb above your head when you get a good idea.</t>
  </si>
  <si>
    <t>It's time to face the music.</t>
  </si>
  <si>
    <t>Musical Workers</t>
  </si>
  <si>
    <t>Sings life lessons while making candy.</t>
  </si>
  <si>
    <t>Mutant Destroyer</t>
  </si>
  <si>
    <t>It's mutant hunting season.</t>
  </si>
  <si>
    <t>Found in toxic waters, rich in radioactive waste.</t>
  </si>
  <si>
    <t>Sparkling Vampire</t>
  </si>
  <si>
    <t>Mutated Rhino</t>
  </si>
  <si>
    <t>Is best friends with a warthog.</t>
  </si>
  <si>
    <t>It's the X factor.</t>
  </si>
  <si>
    <t>My Mini Horse</t>
  </si>
  <si>
    <t>This magical horse wants to be your friend.</t>
  </si>
  <si>
    <t>Legends of heroes, villains, gods, and man.</t>
  </si>
  <si>
    <t>Nadia</t>
  </si>
  <si>
    <t>She is a ninja assassin, because both are cool.</t>
  </si>
  <si>
    <t>A former elven queen, she is now transformed into the powerful naga queen.</t>
  </si>
  <si>
    <t>Princess</t>
  </si>
  <si>
    <t>Nanobots</t>
  </si>
  <si>
    <t>Little repair bots for your body.</t>
  </si>
  <si>
    <t>Nanopower</t>
  </si>
  <si>
    <t>Learn to quiet your mind, and you'll hear them speaking to you.</t>
  </si>
  <si>
    <t>Narwhal</t>
  </si>
  <si>
    <t>The unicorn of the sea.</t>
  </si>
  <si>
    <t>Nearly Limbless Larry</t>
  </si>
  <si>
    <t>Roams around playing tricks and haunting students.</t>
  </si>
  <si>
    <t>Necromancer</t>
  </si>
  <si>
    <t>Just because they are dead, doesn't mean they aren't useful.</t>
  </si>
  <si>
    <t>Persephone</t>
  </si>
  <si>
    <t>Necronomicon</t>
  </si>
  <si>
    <t>Necrocomicon</t>
  </si>
  <si>
    <t>A grimoire full of dark magics.</t>
  </si>
  <si>
    <t>This dangerous slime will feed upon and spread anger like an epidemic.</t>
  </si>
  <si>
    <t>They thought they were soooo clever...</t>
  </si>
  <si>
    <t>Nerdy Wizard</t>
  </si>
  <si>
    <t>The smartest witch of her time.</t>
  </si>
  <si>
    <t>Nessa</t>
  </si>
  <si>
    <t>She believes magic is capable of solving all her problems.</t>
  </si>
  <si>
    <t>Night Children</t>
  </si>
  <si>
    <t>They make sweet music in the night.</t>
  </si>
  <si>
    <t>Night Dragon</t>
  </si>
  <si>
    <t>A terrifying dragon camouflaged against the night sky.</t>
  </si>
  <si>
    <t>Night Owl</t>
  </si>
  <si>
    <t>Who needs sleep?</t>
  </si>
  <si>
    <t>This horse contains a turbulent energy that can't be tamed.</t>
  </si>
  <si>
    <t>Nightmare Stalker</t>
  </si>
  <si>
    <t>He'll see you in your dreams.</t>
  </si>
  <si>
    <t>Nightshade</t>
  </si>
  <si>
    <t>Its thorns contain a poison that causes dark visions.</t>
  </si>
  <si>
    <t>Ninchilla</t>
  </si>
  <si>
    <t>Has the reflexes of a cat and the speed of a mongoose.</t>
  </si>
  <si>
    <t>Nine Tailed Fox</t>
  </si>
  <si>
    <t>Each of its tails hold immeasurable power.</t>
  </si>
  <si>
    <t>Nine Tails Ninja</t>
  </si>
  <si>
    <t>His real power comes from ramen.</t>
  </si>
  <si>
    <t>Ninja Doge</t>
  </si>
  <si>
    <t>It can sense your vibes.</t>
  </si>
  <si>
    <t>Your soul will be his.</t>
  </si>
  <si>
    <t>Northern King</t>
  </si>
  <si>
    <t>His origins are a bit of a mystery.</t>
  </si>
  <si>
    <t>Ketchup is his favorite condiment.</t>
  </si>
  <si>
    <t>Nutcracker</t>
  </si>
  <si>
    <t>There is no nut this duo can't crack.</t>
  </si>
  <si>
    <t>She never leaves home.</t>
  </si>
  <si>
    <t>Uncle Duck</t>
  </si>
  <si>
    <t>Oasis</t>
  </si>
  <si>
    <t>A desert paradise.</t>
  </si>
  <si>
    <t>Oberon</t>
  </si>
  <si>
    <t>He has a love-hate relationship with the Fairy Queen.</t>
  </si>
  <si>
    <t>Puffin' Leopold</t>
  </si>
  <si>
    <t>Octopus</t>
  </si>
  <si>
    <t>The first line of defense is to not even be seen.</t>
  </si>
  <si>
    <t>Werechicken</t>
  </si>
  <si>
    <t>Her curse is a blessing in disguise.</t>
  </si>
  <si>
    <t>Olive</t>
  </si>
  <si>
    <t>She was mastering particle physics and the box step by the age of five.</t>
  </si>
  <si>
    <t>Omni Igniter</t>
  </si>
  <si>
    <t>Where all are together as one.</t>
  </si>
  <si>
    <t>Oozer</t>
  </si>
  <si>
    <t>You will need wet wipes if you hang out with this ghost.</t>
  </si>
  <si>
    <t>Road Sprinter</t>
  </si>
  <si>
    <t>Opera Ghost</t>
  </si>
  <si>
    <t>He just wants someone to sing for him.</t>
  </si>
  <si>
    <t>Turkeyzilla</t>
  </si>
  <si>
    <t>Optic Mutant</t>
  </si>
  <si>
    <t>His looks can kill.</t>
  </si>
  <si>
    <t>Ornamental Pickle</t>
  </si>
  <si>
    <t>Orpheus</t>
  </si>
  <si>
    <t>He couldn't resist one glance back.</t>
  </si>
  <si>
    <t>Other Caroline</t>
  </si>
  <si>
    <t>She wants to be just like the others.</t>
  </si>
  <si>
    <t>Thunderbird</t>
  </si>
  <si>
    <t>Otto</t>
  </si>
  <si>
    <t>He sweats profusely in his dragon suit.</t>
  </si>
  <si>
    <t>Ouroboros</t>
  </si>
  <si>
    <t>Can't stop biting its tail.</t>
  </si>
  <si>
    <t>Outrealm Warlord</t>
  </si>
  <si>
    <t>Earth shall be his!</t>
  </si>
  <si>
    <t>PB &amp; Jelly Time</t>
  </si>
  <si>
    <t>A banana taught this sandwich how to dance.</t>
  </si>
  <si>
    <t>Paige</t>
  </si>
  <si>
    <t>She rolls her eyes at everything and pretends to not care about anything.</t>
  </si>
  <si>
    <t>Ziz</t>
  </si>
  <si>
    <t>Bringer of the light!</t>
  </si>
  <si>
    <t>Pan</t>
  </si>
  <si>
    <t>He has recently put out a compilation of his greatest panflute hits.</t>
  </si>
  <si>
    <t>The ninja of the bears.</t>
  </si>
  <si>
    <t>Quack Doctor</t>
  </si>
  <si>
    <t>This box probably should have come with a lock.</t>
  </si>
  <si>
    <t>Panther Hero</t>
  </si>
  <si>
    <t>He makes leading a nation and being a superhero look easy.</t>
  </si>
  <si>
    <t>Pantor</t>
  </si>
  <si>
    <t>The big wingman of Zantar</t>
  </si>
  <si>
    <t>You had to break the one rule of time travel!</t>
  </si>
  <si>
    <t>Stymphalian Bird</t>
  </si>
  <si>
    <t>They are a bit clingy.</t>
  </si>
  <si>
    <t>Beware of this bounty hunter's pet parasite.</t>
  </si>
  <si>
    <t>Turtle Duck</t>
  </si>
  <si>
    <t>It really hates the cold.</t>
  </si>
  <si>
    <t>Comes alive in social situations.</t>
  </si>
  <si>
    <t>Parrot</t>
  </si>
  <si>
    <t>Likes to eat tasty crackers.</t>
  </si>
  <si>
    <t>Plague Doctor</t>
  </si>
  <si>
    <t>Robot Turkey</t>
  </si>
  <si>
    <t>Pastry Cat</t>
  </si>
  <si>
    <t>Despite the rainbows and chocolate filling, he is always grumpy.</t>
  </si>
  <si>
    <t>Pebbles</t>
  </si>
  <si>
    <t>He is a real softy underneath that rocky exterior.</t>
  </si>
  <si>
    <t>I'll believe it when horses can fly.</t>
  </si>
  <si>
    <t>Wise Owl</t>
  </si>
  <si>
    <t>They have happy hearts and feet.</t>
  </si>
  <si>
    <t>She could never say no to a pomegranate.</t>
  </si>
  <si>
    <t>Persian Prince</t>
  </si>
  <si>
    <t>Unable to get all the hourglass sand out of his shoes.</t>
  </si>
  <si>
    <t>He will bring a plague on all your houses.</t>
  </si>
  <si>
    <t>Fears nothing, except soap and water.</t>
  </si>
  <si>
    <t>A ceramic pet with fluffy sprouts makes the best pet!</t>
  </si>
  <si>
    <t>Peter</t>
  </si>
  <si>
    <t>His undead minions have excellent multi-tasking skills.</t>
  </si>
  <si>
    <t>Phil</t>
  </si>
  <si>
    <t>His strength is his weakness.</t>
  </si>
  <si>
    <t>Philosopher's Stone</t>
  </si>
  <si>
    <t>Some can see the tormented souls that are imprisoned inside the stone.</t>
  </si>
  <si>
    <t>Born again from the ashes.</t>
  </si>
  <si>
    <t>Pied Piper</t>
  </si>
  <si>
    <t>He will expect hefty payment for his pest removal services.</t>
  </si>
  <si>
    <t>He's claustrophobic and only knows how to say his name.</t>
  </si>
  <si>
    <t>Pilgrim</t>
  </si>
  <si>
    <t>You will have a hard time convincing him to go on a cruise.</t>
  </si>
  <si>
    <t>Pilgrim Chin</t>
  </si>
  <si>
    <t>This chin is thankful for the bountiful harvest of raisins.</t>
  </si>
  <si>
    <t>Pinata</t>
  </si>
  <si>
    <t>It has learned to dip, duck, dive, and dodge incoming attacks.</t>
  </si>
  <si>
    <t>He's filled with holiday jeer.</t>
  </si>
  <si>
    <t>Pink Skull</t>
  </si>
  <si>
    <t>She is now one with the mask.</t>
  </si>
  <si>
    <t>Pinocchio</t>
  </si>
  <si>
    <t>She's not a great liar.</t>
  </si>
  <si>
    <t>Terror Bird</t>
  </si>
  <si>
    <t>Piranha Plants</t>
  </si>
  <si>
    <t>This carnivorous plant hunts the most dangerous game.</t>
  </si>
  <si>
    <t>Pirate Booty</t>
  </si>
  <si>
    <t>Many have been sent to Davy Jones' Locker in search of this treasure.</t>
  </si>
  <si>
    <t>Pirate Captain</t>
  </si>
  <si>
    <t>There is method in his madness.</t>
  </si>
  <si>
    <t>Pirate Zombie</t>
  </si>
  <si>
    <t>This zombie has sea legs and likes wearing an eye patch.</t>
  </si>
  <si>
    <t>Try not to inhale while eating this concentrated sugar dust.</t>
  </si>
  <si>
    <t>Pixies</t>
  </si>
  <si>
    <t xml:space="preserve">Mischievous creatures with shrill voices. </t>
  </si>
  <si>
    <t>A frightening mask is what a sick patient wants to see on their doctor.</t>
  </si>
  <si>
    <t>His breath is pungent to say the least.</t>
  </si>
  <si>
    <t>This monstrosity was born out of death and disease.</t>
  </si>
  <si>
    <t>Planet</t>
  </si>
  <si>
    <t>Ours is the third rock from the sun.</t>
  </si>
  <si>
    <t>Planet Commander</t>
  </si>
  <si>
    <t>Heart was always the fifth element.</t>
  </si>
  <si>
    <t>It starts with a seed.</t>
  </si>
  <si>
    <t>Plant Clones</t>
  </si>
  <si>
    <t>You and your clone are two peas in an alien pod.</t>
  </si>
  <si>
    <t>Plant Dragon</t>
  </si>
  <si>
    <t>Has a green thumb claw.</t>
  </si>
  <si>
    <t>She will be the thorn in your side.</t>
  </si>
  <si>
    <t>Space Explorer</t>
  </si>
  <si>
    <t>Plantasaur</t>
  </si>
  <si>
    <t>A strange seed indeed!</t>
  </si>
  <si>
    <t>Plymouth Rock</t>
  </si>
  <si>
    <t>It's half the rock it used to be.</t>
  </si>
  <si>
    <t>Must catch all of them.</t>
  </si>
  <si>
    <t>Consumption may be deadly for one's health.</t>
  </si>
  <si>
    <t>It will take your breath away.</t>
  </si>
  <si>
    <t>Poison Dagger</t>
  </si>
  <si>
    <t>Avoid pricking your own finger when using this dagger.</t>
  </si>
  <si>
    <t>Poison Dragon</t>
  </si>
  <si>
    <t>Has a poisonous breath, not curable with any mints.</t>
  </si>
  <si>
    <t>Causing skin irritation and dermatitis is her specialty.</t>
  </si>
  <si>
    <t>Poisonous Porcupine</t>
  </si>
  <si>
    <t>Quills from this porcupine make excellent poison darts.</t>
  </si>
  <si>
    <t>Poisonous Prince</t>
  </si>
  <si>
    <t>Today is not the day I die... I think.</t>
  </si>
  <si>
    <t>The perfect arctic hunter.</t>
  </si>
  <si>
    <t>You've already died.</t>
  </si>
  <si>
    <t>Pony Princess</t>
  </si>
  <si>
    <t>Let's be friends.</t>
  </si>
  <si>
    <t xml:space="preserve">He lives in a pineapple under the sea. </t>
  </si>
  <si>
    <t>She seems different today...</t>
  </si>
  <si>
    <t>Power Nap</t>
  </si>
  <si>
    <t>This must be the reason why school periods are thirty minutes long.</t>
  </si>
  <si>
    <t>She is praying for a mate that will stick around.</t>
  </si>
  <si>
    <t>Precious Ring</t>
  </si>
  <si>
    <t>It'll cost you a finger.</t>
  </si>
  <si>
    <t>Precious Ring Bearer</t>
  </si>
  <si>
    <t>Some might diagnose him with multiple personality disorder.</t>
  </si>
  <si>
    <t>Orcs, Dwarves, Elves... It did it first!</t>
  </si>
  <si>
    <t>The age when dinosaurs roamed the Earth.</t>
  </si>
  <si>
    <t>Primeval Turtle</t>
  </si>
  <si>
    <t>He will show you the meaning of petroleum fueled turtle power.</t>
  </si>
  <si>
    <t xml:space="preserve">He's a smooth operator. </t>
  </si>
  <si>
    <t>She has plans to own a pink convertible and dream house someday.</t>
  </si>
  <si>
    <t>Professor Beagle</t>
  </si>
  <si>
    <t>He always wanted a son.</t>
  </si>
  <si>
    <t>Shoggoth</t>
  </si>
  <si>
    <t>Professor Pine</t>
  </si>
  <si>
    <t>Pocket pets around the world wait for you!</t>
  </si>
  <si>
    <t>Professor Werewolf</t>
  </si>
  <si>
    <t>Not a fan of full moons.</t>
  </si>
  <si>
    <t>Undead Slime</t>
  </si>
  <si>
    <t>Professor Y</t>
  </si>
  <si>
    <t>He is able to see into your mind, unless you wear an aluminum foil hat.</t>
  </si>
  <si>
    <t>Prometheus</t>
  </si>
  <si>
    <t>He will soon find out why this hungry eagle is eyeing his liver.</t>
  </si>
  <si>
    <t>Prophecy Wizard</t>
  </si>
  <si>
    <t>You must look... Beyond!</t>
  </si>
  <si>
    <t>You'll pay for this!</t>
  </si>
  <si>
    <t>Call me now for your free psychic reading!</t>
  </si>
  <si>
    <t>Psychic Assassin</t>
  </si>
  <si>
    <t>Her blade never needs sharpening.</t>
  </si>
  <si>
    <t>This is one really grumpy cat.</t>
  </si>
  <si>
    <t>Psychic Elementalist</t>
  </si>
  <si>
    <t>Hot headed and cold hearted. She'll blow you away if you test her patience.</t>
  </si>
  <si>
    <t>Psychotic Clown</t>
  </si>
  <si>
    <t>He always has the last laugh.</t>
  </si>
  <si>
    <t>Its screech can shatter eardrums for miles.</t>
  </si>
  <si>
    <t>Puff</t>
  </si>
  <si>
    <t>He's magic and lives by the sea.</t>
  </si>
  <si>
    <t>He's always taking large breaths of air.</t>
  </si>
  <si>
    <t>Pumpkin Carriage</t>
  </si>
  <si>
    <t>It only lasts until midnight because it's so perishable.</t>
  </si>
  <si>
    <t>Pumpkin Prince</t>
  </si>
  <si>
    <t>He wishes everyone a frightfully joyful holiday.</t>
  </si>
  <si>
    <t>The Ooze</t>
  </si>
  <si>
    <t>Holding on life punches!</t>
  </si>
  <si>
    <t>Punchy</t>
  </si>
  <si>
    <t>Oh yeah!</t>
  </si>
  <si>
    <t>Pup</t>
  </si>
  <si>
    <t>He likes to bury fossils in the yard.</t>
  </si>
  <si>
    <t>Puppy Love</t>
  </si>
  <si>
    <t>It's a love bite.</t>
  </si>
  <si>
    <t>Likes long, romantic, walks beneath a sky full of raining ashes.</t>
  </si>
  <si>
    <t>Puzzle Master</t>
  </si>
  <si>
    <t>He wants to play a game.</t>
  </si>
  <si>
    <t>Pygmy Jerboa</t>
  </si>
  <si>
    <t>Boing! Boing! Boing!</t>
  </si>
  <si>
    <t>Slime Warrior</t>
  </si>
  <si>
    <t>Pyromancer</t>
  </si>
  <si>
    <t>He's the fire starter.</t>
  </si>
  <si>
    <t>How did he get through medical school?</t>
  </si>
  <si>
    <t>Power, wisdom, courage, and loot!</t>
  </si>
  <si>
    <t>Queen Bee</t>
  </si>
  <si>
    <t>Everyone is always buzzing about her.</t>
  </si>
  <si>
    <t>She's really into beheading people.</t>
  </si>
  <si>
    <t>Somehow this is slow and fast at the same time.</t>
  </si>
  <si>
    <t>Quinn</t>
  </si>
  <si>
    <t>Her food blog is the most trafficked website among evil chefs.</t>
  </si>
  <si>
    <t>Snoring Monster</t>
  </si>
  <si>
    <t>Rabbit Hole</t>
  </si>
  <si>
    <t>What kind of rabbit dug this crazy hole?</t>
  </si>
  <si>
    <t>Raccoon Guardian</t>
  </si>
  <si>
    <t>Don't ask if he has rabies.</t>
  </si>
  <si>
    <t>Racing Tortoise</t>
  </si>
  <si>
    <t>Slow and steady with a jet pack will win the race.</t>
  </si>
  <si>
    <t>My eyes! The goggles do nothing!</t>
  </si>
  <si>
    <t>Not everything exposed to radiation turns out awesome.</t>
  </si>
  <si>
    <t>Radioactive Avenger</t>
  </si>
  <si>
    <t>Who knew that falling into toxic waste would make him a hero.</t>
  </si>
  <si>
    <t>So fat, it requires a slingshot to fly.</t>
  </si>
  <si>
    <t>R-r-r-rage quit!</t>
  </si>
  <si>
    <t>Raina</t>
  </si>
  <si>
    <t>She is experimenting with flavored waters to expand her line of bottled water.</t>
  </si>
  <si>
    <t>Full of magical smiles and joy.</t>
  </si>
  <si>
    <t>Rainbow Candy</t>
  </si>
  <si>
    <t>Taste the ROYGBIV.</t>
  </si>
  <si>
    <t>Rainbow Girl</t>
  </si>
  <si>
    <t>She believes in the power of color therapy.</t>
  </si>
  <si>
    <t>Ram Hammer</t>
  </si>
  <si>
    <t xml:space="preserve">Reinforcing hammers with ram horns is popular amongst dwarves. </t>
  </si>
  <si>
    <t>Raptorbot</t>
  </si>
  <si>
    <t>It has been programmed to know how to open doors.</t>
  </si>
  <si>
    <t>Rapunzel</t>
  </si>
  <si>
    <t>She goes through a lot of hair products.</t>
  </si>
  <si>
    <t>Rat Chef</t>
  </si>
  <si>
    <t>Don't mess with a mother and her turtle ducklings.</t>
  </si>
  <si>
    <t>Rat Reaper</t>
  </si>
  <si>
    <t>Squeeks in all caps.</t>
  </si>
  <si>
    <t>Ratatoskr</t>
  </si>
  <si>
    <t>A mythological mail carrier.</t>
  </si>
  <si>
    <t>Rattlesnake</t>
  </si>
  <si>
    <t>Shake shake shake.</t>
  </si>
  <si>
    <t>Ravenica</t>
  </si>
  <si>
    <t>She is always at odds with her father.</t>
  </si>
  <si>
    <t>She's not a fan of Alien Mob Boss.</t>
  </si>
  <si>
    <t>Red Knight</t>
  </si>
  <si>
    <t>A knight who commands the power of fire to burn his enemies.</t>
  </si>
  <si>
    <t>Red Violin</t>
  </si>
  <si>
    <t>Play at your own risk.</t>
  </si>
  <si>
    <t>Middle-Earth hope courier</t>
  </si>
  <si>
    <t>Some objects are meant to stay lost.</t>
  </si>
  <si>
    <t>It may be cold blooded, but it has a warm heart.</t>
  </si>
  <si>
    <t>Reptilian Bounty Hunter</t>
  </si>
  <si>
    <t>Lizard Bounty Hunter</t>
  </si>
  <si>
    <t>Has a thing against giant furry creatures.</t>
  </si>
  <si>
    <t>Might want to stay away from his spit.</t>
  </si>
  <si>
    <t>Rex's Lab</t>
  </si>
  <si>
    <t>His sister can be quite annoying.</t>
  </si>
  <si>
    <t>Rhinocerous Beetle</t>
  </si>
  <si>
    <t>These beetles were popular pets. Pretty much the original pocket monster.</t>
  </si>
  <si>
    <t>Ring Lord</t>
  </si>
  <si>
    <t>Reunited with his precious and it feels so good.</t>
  </si>
  <si>
    <t>Rip Van Winkle</t>
  </si>
  <si>
    <t>It was a rude awakening for Rip.</t>
  </si>
  <si>
    <t>The streets can be a mean place.</t>
  </si>
  <si>
    <t>Meep beep!</t>
  </si>
  <si>
    <t>Robert Sponge</t>
  </si>
  <si>
    <t>His house is on the cover of Fruit Architecture magazine.</t>
  </si>
  <si>
    <t>Robin Hood</t>
  </si>
  <si>
    <t>He and his merry men started the "tights as pants" trend.</t>
  </si>
  <si>
    <t>Robo Ninja</t>
  </si>
  <si>
    <t>The only ninja that can spin its body 360 degrees with a sword.</t>
  </si>
  <si>
    <t>Boo boo beep bop bop.</t>
  </si>
  <si>
    <t>Robot Devil</t>
  </si>
  <si>
    <t>He will offer to extend the warranty on your car for your soul!</t>
  </si>
  <si>
    <t>Robot King</t>
  </si>
  <si>
    <t>He rules with a stainless steel fist.</t>
  </si>
  <si>
    <t>It loves to watch random tv clips.</t>
  </si>
  <si>
    <t>Robotic Toy</t>
  </si>
  <si>
    <t>This retro toy was futuristic for its time.</t>
  </si>
  <si>
    <t>Rock Dragon</t>
  </si>
  <si>
    <t>Can't really fly that well, but there isn't really anything it needs to fly from.</t>
  </si>
  <si>
    <t>They're not all pests.</t>
  </si>
  <si>
    <t xml:space="preserve">Winter is coming in like 8 years. </t>
  </si>
  <si>
    <t>It's a game of crown and thrones.</t>
  </si>
  <si>
    <t>Rudolph</t>
  </si>
  <si>
    <t>Once an outcast, he's now the most popular reindeer at the north pole.</t>
  </si>
  <si>
    <t>Rumpelstiltskin</t>
  </si>
  <si>
    <t>He's very secretive about his name.</t>
  </si>
  <si>
    <t>Saberchilla</t>
  </si>
  <si>
    <t>The lesser known cousin of the sabertooth tiger.</t>
  </si>
  <si>
    <t>Sabertooth Cat</t>
  </si>
  <si>
    <t>It's like a giant kitten...only with giant fangs and razor sharp claws.</t>
  </si>
  <si>
    <t>Sai</t>
  </si>
  <si>
    <t>The weapon of choice for a turtle in red.</t>
  </si>
  <si>
    <t>A haunted offering to mark the fall of cherry blossoms.</t>
  </si>
  <si>
    <t>Samurai Hero</t>
  </si>
  <si>
    <t>He's a samurai lost in time.</t>
  </si>
  <si>
    <t>Their language is similar to angry sea lions.</t>
  </si>
  <si>
    <t>Sand Warrior</t>
  </si>
  <si>
    <t>This warrior can withstand the brutal force of the desert.</t>
  </si>
  <si>
    <t>Has won many sand castle competitions.</t>
  </si>
  <si>
    <t>Who knew that tiny particles of flying sand could hurt so much?</t>
  </si>
  <si>
    <t>Sandy</t>
  </si>
  <si>
    <t>There is a fire inside her belly, probably indigestion from eating too much chili.</t>
  </si>
  <si>
    <t>Santa Claus</t>
  </si>
  <si>
    <t>It takes more than a plate of milk and cookies to get off the naughty list.</t>
  </si>
  <si>
    <t>Santa's Helper</t>
  </si>
  <si>
    <t>Santa's Workshop was named one of the best companies to work for elves.</t>
  </si>
  <si>
    <t>He likes to interact with his audience.</t>
  </si>
  <si>
    <t>It smiles because it knows all of your deepest, darkest fears.</t>
  </si>
  <si>
    <t>Scholar</t>
  </si>
  <si>
    <t>He studies day and night to obtain all the knowledge in the universe.</t>
  </si>
  <si>
    <t>Open the door to another dimension.</t>
  </si>
  <si>
    <t>Eureka!</t>
  </si>
  <si>
    <t>Scorpion Lord</t>
  </si>
  <si>
    <t>He made a pact with Anubis.</t>
  </si>
  <si>
    <t>Scratch Lottery</t>
  </si>
  <si>
    <t>Grab a coin and hold on to your rabbit's foot!</t>
  </si>
  <si>
    <t>You can either sail next to the whirlpool of death, or next to her bloodthirsty pets.</t>
  </si>
  <si>
    <t>Scythe</t>
  </si>
  <si>
    <t>A terrifying weapon of death, and also a handy tool to cut crops.</t>
  </si>
  <si>
    <t>Sea Dog</t>
  </si>
  <si>
    <t>Who says you can't teach an old dog new tricks?</t>
  </si>
  <si>
    <t>Sea Giant</t>
  </si>
  <si>
    <t>It's so big, it has a pet whale.</t>
  </si>
  <si>
    <t>Vampire Queen</t>
  </si>
  <si>
    <t>Sea Monkey</t>
  </si>
  <si>
    <t>They will no longer be anyone's instant pet.</t>
  </si>
  <si>
    <t>Sea Witch</t>
  </si>
  <si>
    <t>She helps the unfortunate get what they want...for a price.</t>
  </si>
  <si>
    <t>Seahorse</t>
  </si>
  <si>
    <t>Favors dad more than mom.</t>
  </si>
  <si>
    <t>Seal</t>
  </si>
  <si>
    <t>Arf arf arf!</t>
  </si>
  <si>
    <t>Secret Passage</t>
  </si>
  <si>
    <t>A bookshelf in the digital world? You must be hiding something!</t>
  </si>
  <si>
    <t>Be sure to aim for its head.</t>
  </si>
  <si>
    <t>Unicorn Blood</t>
  </si>
  <si>
    <t>Her bloodthirsty nature must be appeased.</t>
  </si>
  <si>
    <t>Sensei Rat</t>
  </si>
  <si>
    <t>Loves Renaissance artists.</t>
  </si>
  <si>
    <t>Three pairs of wings allow her to fly forward, back, and upside down.</t>
  </si>
  <si>
    <t>Sergeant Arnold</t>
  </si>
  <si>
    <t>Get into the copter!</t>
  </si>
  <si>
    <t>Serpent Cultist</t>
  </si>
  <si>
    <t>She awaits the day when snakes rule the land.</t>
  </si>
  <si>
    <t>What smell?</t>
  </si>
  <si>
    <t>Shade Kitten</t>
  </si>
  <si>
    <t>Nothing can keep her in or out.</t>
  </si>
  <si>
    <t>Shadow People</t>
  </si>
  <si>
    <t>Did that shadow just move?</t>
  </si>
  <si>
    <t>Shadow Prelate</t>
  </si>
  <si>
    <t>A fearless warrior of the void, he will defend his homeworld heroically.</t>
  </si>
  <si>
    <t>Shadow Prophet</t>
  </si>
  <si>
    <t>(Shrieeeeeeek).</t>
  </si>
  <si>
    <t>These casters always smell like rodent or wet dog.</t>
  </si>
  <si>
    <t>Shapeshifting Chieftan</t>
  </si>
  <si>
    <t xml:space="preserve">The animal whisperer. </t>
  </si>
  <si>
    <t>Shapeshifting Mutant</t>
  </si>
  <si>
    <t>She will do anything to ensure mutant safety from humans.</t>
  </si>
  <si>
    <t>Shark Rider</t>
  </si>
  <si>
    <t>The only way to travel the high seas.</t>
  </si>
  <si>
    <t>Sharkstorm</t>
  </si>
  <si>
    <t>They have ruled the waters, now it's time to rule the land.</t>
  </si>
  <si>
    <t>Shattered Sword</t>
  </si>
  <si>
    <t>Pretty flimsy for such a decorated sword.</t>
  </si>
  <si>
    <t>It only has eyes for you.</t>
  </si>
  <si>
    <t>Grand structure or personal alcove; a powerful nexus of spirituality.</t>
  </si>
  <si>
    <t>Shrinemasons</t>
  </si>
  <si>
    <t>TIL; a secret cabal of entitled weirdos think they control everything...</t>
  </si>
  <si>
    <t>Vaccine</t>
  </si>
  <si>
    <t>Shrunken Head</t>
  </si>
  <si>
    <t>This is what happens when you wash things with hot water.</t>
  </si>
  <si>
    <t>The icy tundra is its playground.</t>
  </si>
  <si>
    <t>Your right hand man or woman.</t>
  </si>
  <si>
    <t>Silver Bullet</t>
  </si>
  <si>
    <t>When gold is too expensive.</t>
  </si>
  <si>
    <t>Singing Raisins</t>
  </si>
  <si>
    <t>They've come a long way from the grapevine to the stage.</t>
  </si>
  <si>
    <t>Sinister Gourdling</t>
  </si>
  <si>
    <t>Grows more powerful each day leading up to Halloween.</t>
  </si>
  <si>
    <t>Her touch can be deadly.</t>
  </si>
  <si>
    <t>Sir Lancelot</t>
  </si>
  <si>
    <t>A valiant knight that is also popular with the ladies.</t>
  </si>
  <si>
    <t>Her alluring voice will enchant you to a sharp rocky death.</t>
  </si>
  <si>
    <t>Skeletal Dragon</t>
  </si>
  <si>
    <t>Not really sure how these things can fly without skin.</t>
  </si>
  <si>
    <t>Skeletal Horse</t>
  </si>
  <si>
    <t>And you thought normal horses smelled unpleasant.</t>
  </si>
  <si>
    <t>Skeletal Isle</t>
  </si>
  <si>
    <t>Everything is bigger on Skeletal Isle.</t>
  </si>
  <si>
    <t>Skeletal Mage</t>
  </si>
  <si>
    <t>They are undead wizards animated by necromancers.</t>
  </si>
  <si>
    <t>No one knows where the blood goes.</t>
  </si>
  <si>
    <t>Skeletal Worm</t>
  </si>
  <si>
    <t>If swallowed by one, simply crawl out between its ribcage.</t>
  </si>
  <si>
    <t>Skeleton Overlord</t>
  </si>
  <si>
    <t>He never runs out of threats and insults.</t>
  </si>
  <si>
    <t>Skull Smasher</t>
  </si>
  <si>
    <t>Hard to miss with a hammer this big.</t>
  </si>
  <si>
    <t>Sunwalker Vampire</t>
  </si>
  <si>
    <t>Sledge Hammer</t>
  </si>
  <si>
    <t>Sometimes a sharp blade just won't cut it.</t>
  </si>
  <si>
    <t>Zzzzz......</t>
  </si>
  <si>
    <t>She gets a lot of beauty sleep.</t>
  </si>
  <si>
    <t>Sleepwalker</t>
  </si>
  <si>
    <t>The brain goes to sleep and the body takes over.</t>
  </si>
  <si>
    <t>Sleigh</t>
  </si>
  <si>
    <t>It's Santa's air convertible.</t>
  </si>
  <si>
    <t>Sleipnir</t>
  </si>
  <si>
    <t>Is there any place this horse can't go?</t>
  </si>
  <si>
    <t>Its hardened jelly muscles will bounce right back.</t>
  </si>
  <si>
    <t>Slithers</t>
  </si>
  <si>
    <t>Flattery will get him everywhere.</t>
  </si>
  <si>
    <t>Rush hour traffic is a scrumptious buffet for this horror.</t>
  </si>
  <si>
    <t>Gone in a puff of smoke.</t>
  </si>
  <si>
    <t>Smug</t>
  </si>
  <si>
    <t>Do not touch his bling or he will be your death.</t>
  </si>
  <si>
    <t>A long, legless reptile that does not like to chew its food.</t>
  </si>
  <si>
    <t>Snake Charmer</t>
  </si>
  <si>
    <t>It's feeling the groove.</t>
  </si>
  <si>
    <t>Snake Oil Salesman</t>
  </si>
  <si>
    <t>A cure all tonic for everything that ails ya!</t>
  </si>
  <si>
    <t>Snakes in a Can</t>
  </si>
  <si>
    <t>This gag never works on children, since no child wants a can of mixed nuts.</t>
  </si>
  <si>
    <t>Snakes on Plane</t>
  </si>
  <si>
    <t>Snakes on a Jet</t>
  </si>
  <si>
    <t>I'm tired of these stupid snakes, on this stupid plane!</t>
  </si>
  <si>
    <t>Snapping Turtle</t>
  </si>
  <si>
    <t>It just wants to nibble on you.</t>
  </si>
  <si>
    <t>Sniper</t>
  </si>
  <si>
    <t>She never misses her target.</t>
  </si>
  <si>
    <t>Sniping Queen</t>
  </si>
  <si>
    <t>Sno-Cone</t>
  </si>
  <si>
    <t>A colorful and tasty delivery system for brain freeze.</t>
  </si>
  <si>
    <t>Likes to sleep in the most inconvenient places.</t>
  </si>
  <si>
    <t>A true snow angel.</t>
  </si>
  <si>
    <t>No two are exactly alike.</t>
  </si>
  <si>
    <t>Snowman</t>
  </si>
  <si>
    <t>There is nothing frosty about his personality.</t>
  </si>
  <si>
    <t>Its shrieks may cause confusion.</t>
  </si>
  <si>
    <t>He plans to reap a bountiful harvest.</t>
  </si>
  <si>
    <t>Soul Stealer</t>
  </si>
  <si>
    <t>This creature feeds on souls and soul music.</t>
  </si>
  <si>
    <t>Soy Yum Green</t>
  </si>
  <si>
    <t>It has a secret ingredient.</t>
  </si>
  <si>
    <t>The final frontier.</t>
  </si>
  <si>
    <t>Space Admiral</t>
  </si>
  <si>
    <t>He is wary of traps.</t>
  </si>
  <si>
    <t>Space Dog</t>
  </si>
  <si>
    <t>He would like a family of his very own.</t>
  </si>
  <si>
    <t>Space Elf</t>
  </si>
  <si>
    <t>He is highly logical.</t>
  </si>
  <si>
    <t>He's centuries ahead of us.</t>
  </si>
  <si>
    <t>The Space Guardian's best kept secret.</t>
  </si>
  <si>
    <t>Space Knight</t>
  </si>
  <si>
    <t>Space Guardian</t>
  </si>
  <si>
    <t xml:space="preserve">Defender of the universe that enjoys coffee and doughnuts. </t>
  </si>
  <si>
    <t>Hates giant lizards.</t>
  </si>
  <si>
    <t>Space Shoes</t>
  </si>
  <si>
    <t>A close simulation for jumping on the moon.</t>
  </si>
  <si>
    <t>This parasitic alien is always looking for a hospitable host to infest.</t>
  </si>
  <si>
    <t>Spaceship</t>
  </si>
  <si>
    <t>Space mobiles with warp speed.</t>
  </si>
  <si>
    <t>He has a sparkling personality.</t>
  </si>
  <si>
    <t>He will hypnotize you before he eats at your dreams!</t>
  </si>
  <si>
    <t>Spectral Dragon</t>
  </si>
  <si>
    <t>Death was only the beginning for this vengeful dragon.</t>
  </si>
  <si>
    <t>Spectral Rider</t>
  </si>
  <si>
    <t>He will be the death of you.</t>
  </si>
  <si>
    <t>Vampire Squid</t>
  </si>
  <si>
    <t>Spectre Ninja</t>
  </si>
  <si>
    <t>He wants you to come a little closer.</t>
  </si>
  <si>
    <t>Full speed ahead!</t>
  </si>
  <si>
    <t>Speed Demon</t>
  </si>
  <si>
    <t>Go, Speed Demon, Go!</t>
  </si>
  <si>
    <t>Spencer</t>
  </si>
  <si>
    <t>He has vowed to never ask for directions ever again.</t>
  </si>
  <si>
    <t>Sphinx</t>
  </si>
  <si>
    <t>The desert is its giant litter box.</t>
  </si>
  <si>
    <t>Spider Mine</t>
  </si>
  <si>
    <t>These mines are almost as scary as a real spider.</t>
  </si>
  <si>
    <t>Spider Mite</t>
  </si>
  <si>
    <t>Less than one millimeter in size, you'll have a hard time spotting one.</t>
  </si>
  <si>
    <t>It's supernatural.</t>
  </si>
  <si>
    <t>It took him a few tries to claw out the eye holes in the sheet.</t>
  </si>
  <si>
    <t>Spirit Rider</t>
  </si>
  <si>
    <t>The Reaper</t>
  </si>
  <si>
    <t>He's actually a very fun guy.</t>
  </si>
  <si>
    <t>Spirit Wolf</t>
  </si>
  <si>
    <t>An animal guide in the journey to find spiritual enlightenment.</t>
  </si>
  <si>
    <t>Spooky Tree</t>
  </si>
  <si>
    <t>It likes to tap its branches on your window at night.</t>
  </si>
  <si>
    <t>Spork of Doom</t>
  </si>
  <si>
    <t>Forged in the cafeteria of the ancients.</t>
  </si>
  <si>
    <t>Squeeze Toy Alien</t>
  </si>
  <si>
    <t>They await to be chosen by the almighty claw.</t>
  </si>
  <si>
    <t>Squirt Gun</t>
  </si>
  <si>
    <t>Effective in drenching your enemies or getting your cat off the table.</t>
  </si>
  <si>
    <t>His favorite sushi is the rainbow roll.</t>
  </si>
  <si>
    <t>Stealth Bomber</t>
  </si>
  <si>
    <t>No one will see it coming until it's too late.</t>
  </si>
  <si>
    <t>Steam</t>
  </si>
  <si>
    <t>Makes a really good fog of war.</t>
  </si>
  <si>
    <t>Steamroller</t>
  </si>
  <si>
    <t>Physically strong, but mentally weak.</t>
  </si>
  <si>
    <t>Steel Man</t>
  </si>
  <si>
    <t>Steel Hero</t>
  </si>
  <si>
    <t>Batteries not included.</t>
  </si>
  <si>
    <t>Stewart</t>
  </si>
  <si>
    <t>He only owns one shirt, which he will wear until it disintegrates.</t>
  </si>
  <si>
    <t>Stinger</t>
  </si>
  <si>
    <t>"Stinger" is my name. Killing spiders is my game.</t>
  </si>
  <si>
    <t>This one doesn't have the usual smiley face.</t>
  </si>
  <si>
    <t>Stockbroker Wolf</t>
  </si>
  <si>
    <t>Bears and bulls have nothing on this wolf.</t>
  </si>
  <si>
    <t>Stone Effigy</t>
  </si>
  <si>
    <t>Merely monumental statues, or mysterious markers?</t>
  </si>
  <si>
    <t>Stonemobile</t>
  </si>
  <si>
    <t>It's the ultimate running while driving machine.</t>
  </si>
  <si>
    <t>No moisturizer will help.</t>
  </si>
  <si>
    <t>Stormcat</t>
  </si>
  <si>
    <t>His sword also doubles as a telescope.</t>
  </si>
  <si>
    <t>Strange Communicator</t>
  </si>
  <si>
    <t>A DIY multi-dimensional intercom.</t>
  </si>
  <si>
    <t>Only the strong survive.</t>
  </si>
  <si>
    <t>This toy will always be by your side.</t>
  </si>
  <si>
    <t>Its feathers also serve as throwing knives.</t>
  </si>
  <si>
    <t>Submarine</t>
  </si>
  <si>
    <t>We all don't live in a submarine.</t>
  </si>
  <si>
    <t>Fueled by sugar, this demon will go on an unstoppable rampage.</t>
  </si>
  <si>
    <t>If gingerbread men had bones.</t>
  </si>
  <si>
    <t>A hot ball of swirling gas in the sky.  Not recommended for close contact.</t>
  </si>
  <si>
    <t>In the process of burning to a crisp.</t>
  </si>
  <si>
    <t>She made her debut singing about the undead.</t>
  </si>
  <si>
    <t>Sunny</t>
  </si>
  <si>
    <t>No one can put a lid on her bubbly personality.</t>
  </si>
  <si>
    <t>A shot of serum will take the edge away.</t>
  </si>
  <si>
    <t>Super Martial Artist</t>
  </si>
  <si>
    <t>Whoa! Over 9,000?!?</t>
  </si>
  <si>
    <t>X-Ray</t>
  </si>
  <si>
    <t>Super Nova</t>
  </si>
  <si>
    <t>So much cooler than a regular nova.</t>
  </si>
  <si>
    <t>Possesses superhuman powers, generally used to fight evil.  Spandex is a must.</t>
  </si>
  <si>
    <t>Superpowered Girls</t>
  </si>
  <si>
    <t>Sweet, zest, and everything best.</t>
  </si>
  <si>
    <t>Surfer Dude</t>
  </si>
  <si>
    <t>He's looking for the next cosmic wave.</t>
  </si>
  <si>
    <t>Swamp Monster</t>
  </si>
  <si>
    <t>No matter how many mud baths he takes, people still won't invite him over for dinner.</t>
  </si>
  <si>
    <t>She has abandonment issues.</t>
  </si>
  <si>
    <t>There's always room for desserts.</t>
  </si>
  <si>
    <t>This chin is faster than the speed of sound.</t>
  </si>
  <si>
    <t>Thinks it's mightier than any pen.</t>
  </si>
  <si>
    <t>Sword Prince</t>
  </si>
  <si>
    <t>He has the power!</t>
  </si>
  <si>
    <t>Swordfish</t>
  </si>
  <si>
    <t>En garde!</t>
  </si>
  <si>
    <t>T-3000</t>
  </si>
  <si>
    <t>Does great impersonations.</t>
  </si>
  <si>
    <t>Tale of Hot and Cold</t>
  </si>
  <si>
    <t>Tale of Hot &amp; Cold</t>
  </si>
  <si>
    <t xml:space="preserve">The original title was far less poetic. </t>
  </si>
  <si>
    <t>Talos</t>
  </si>
  <si>
    <t>Pirates are not welcome.</t>
  </si>
  <si>
    <t>Tank</t>
  </si>
  <si>
    <t>It will blast its way through.</t>
  </si>
  <si>
    <t>Tarrasque</t>
  </si>
  <si>
    <t>It enjoys the simple things, such as eating, sleeping, and bouts of destruction.</t>
  </si>
  <si>
    <t>Tawn Tawn</t>
  </si>
  <si>
    <t>Can also serve as a warm and cozy shelter during a blizzard.</t>
  </si>
  <si>
    <t>Teenage Wolf</t>
  </si>
  <si>
    <t>Young Wolf</t>
  </si>
  <si>
    <t>High school is the least of his worries.</t>
  </si>
  <si>
    <t>Teleporting Acrobat</t>
  </si>
  <si>
    <t>Now you see him, now you don't.</t>
  </si>
  <si>
    <t>Tempest</t>
  </si>
  <si>
    <t>Her weather predictions are always accurate.</t>
  </si>
  <si>
    <t>Tentacled Beast</t>
  </si>
  <si>
    <t>Release the Tentacled Beast!</t>
  </si>
  <si>
    <t>Terracotta Army</t>
  </si>
  <si>
    <t>There is strength in numbers.</t>
  </si>
  <si>
    <t>Terrance</t>
  </si>
  <si>
    <t>He is actually very down to earth.</t>
  </si>
  <si>
    <t>Feeds on meat and chocolate bars.</t>
  </si>
  <si>
    <t>The Awakener</t>
  </si>
  <si>
    <t>Will it be the red drink or the blue drink?</t>
  </si>
  <si>
    <t>Worship Stones</t>
  </si>
  <si>
    <t>His madness persists even in death.</t>
  </si>
  <si>
    <t>The Boy Wizard</t>
  </si>
  <si>
    <t>He's not fond of cupboards.</t>
  </si>
  <si>
    <t>The Brown Druid</t>
  </si>
  <si>
    <t>Prefers the company of animals.</t>
  </si>
  <si>
    <t>The one and only.</t>
  </si>
  <si>
    <t>He is a man of no words.</t>
  </si>
  <si>
    <t>The Dadabook</t>
  </si>
  <si>
    <t>A bedtime story for brave ones.</t>
  </si>
  <si>
    <t>The Dark Lord</t>
  </si>
  <si>
    <t>The Snake Lord</t>
  </si>
  <si>
    <t>For some reason, people have a hard time saying his name.</t>
  </si>
  <si>
    <t>The Dash</t>
  </si>
  <si>
    <t>He lives life in the fast lane.</t>
  </si>
  <si>
    <t>He is ready to burn everything to the ground.</t>
  </si>
  <si>
    <t>The Good Giant</t>
  </si>
  <si>
    <t>He's Mr. Nice Guy of the giant world.</t>
  </si>
  <si>
    <t>The Grater</t>
  </si>
  <si>
    <t>Turtles, rats, and hard cheeses beware.</t>
  </si>
  <si>
    <t>The Huntsman</t>
  </si>
  <si>
    <t>He might pull a switcheroo on you.</t>
  </si>
  <si>
    <t>The Kneeling</t>
  </si>
  <si>
    <t>Spoiler: she said YES!</t>
  </si>
  <si>
    <t>No one knows how to survive an apocalypse better than a lone wolf.</t>
  </si>
  <si>
    <t>The Magic Dresser</t>
  </si>
  <si>
    <t>I'll come back when you call me. No need to say goodbye.</t>
  </si>
  <si>
    <t xml:space="preserve">Nothing's free in Ocean World. </t>
  </si>
  <si>
    <t>The Mole King</t>
  </si>
  <si>
    <t>Always has a mischievous scheme to take over the surface world.</t>
  </si>
  <si>
    <t>The Musical Symbol</t>
  </si>
  <si>
    <t>His name has no words.</t>
  </si>
  <si>
    <t>The Object</t>
  </si>
  <si>
    <t>Rock Slide</t>
  </si>
  <si>
    <t>Spends an extraordinary amount on skin moisturizer.</t>
  </si>
  <si>
    <t>You will be slowly dissolved while suspended inside its jelly-like body.</t>
  </si>
  <si>
    <t>The Ranger</t>
  </si>
  <si>
    <t xml:space="preserve">The one true king. </t>
  </si>
  <si>
    <t>The Ring Courier</t>
  </si>
  <si>
    <t>The Talking Cricket</t>
  </si>
  <si>
    <t>My conscience is always chirping at me.</t>
  </si>
  <si>
    <t>The White Ape</t>
  </si>
  <si>
    <t>Zantar</t>
  </si>
  <si>
    <t>Famous for his swinging transportation method.</t>
  </si>
  <si>
    <t>The World Tree</t>
  </si>
  <si>
    <t xml:space="preserve">All life is connected to this ancient tree.  </t>
  </si>
  <si>
    <t>Theodore</t>
  </si>
  <si>
    <t>He is an expert at shooting polyhedral dice.</t>
  </si>
  <si>
    <t>Thomas Edison</t>
  </si>
  <si>
    <t>He has a lot of bright ideas.</t>
  </si>
  <si>
    <t>Thor</t>
  </si>
  <si>
    <t>He has mastered rainbow road.</t>
  </si>
  <si>
    <t>Thor's Hammer</t>
  </si>
  <si>
    <t>An all purpose hammer for beating up bad guys.</t>
  </si>
  <si>
    <t>Three Fates</t>
  </si>
  <si>
    <t>Spin three times, measure twice, cut once.</t>
  </si>
  <si>
    <t>Three Wise Monkeys</t>
  </si>
  <si>
    <t>They don't want to give evil any acknowledgement.</t>
  </si>
  <si>
    <t>This zombie has some killer moves.</t>
  </si>
  <si>
    <t>Don't ever try to be anything but what you are.</t>
  </si>
  <si>
    <t>Thunder God</t>
  </si>
  <si>
    <t>Thunder and lightning, really very frightening.</t>
  </si>
  <si>
    <t>Knows how to create the perfect storm.</t>
  </si>
  <si>
    <t>The past, present, and future.</t>
  </si>
  <si>
    <t>Time Fairy</t>
  </si>
  <si>
    <t>Good things come when you see one.</t>
  </si>
  <si>
    <t>Time Machine</t>
  </si>
  <si>
    <t>This car gets extremely good gas mileage considering it travels through time.</t>
  </si>
  <si>
    <t>Turtle Warrior</t>
  </si>
  <si>
    <t>Tin Man</t>
  </si>
  <si>
    <t>Has a heart shaped hole.</t>
  </si>
  <si>
    <t>Tinfoil Hat</t>
  </si>
  <si>
    <t>And everyone thought I was the crazy one...</t>
  </si>
  <si>
    <t>Tinselwebs</t>
  </si>
  <si>
    <t>Each jewel provides him with immeasurable power.</t>
  </si>
  <si>
    <t>He and Punchy have a bet about who can tear down the most walls.</t>
  </si>
  <si>
    <t>Tomb Keeper</t>
  </si>
  <si>
    <t>Loves to tell stories and bad puns.</t>
  </si>
  <si>
    <t>Rest in pieces.</t>
  </si>
  <si>
    <t>He will bite your tongue for you.</t>
  </si>
  <si>
    <t>Tooth Fairy</t>
  </si>
  <si>
    <t>She will pay top dollar for wisdom teeth.</t>
  </si>
  <si>
    <t>Toximo 3000</t>
  </si>
  <si>
    <t>He will destroy you to the soothing sounds of pan flutes.</t>
  </si>
  <si>
    <t>It's all fun and games.</t>
  </si>
  <si>
    <t>He'll be on the next train for sure!</t>
  </si>
  <si>
    <t>Tranquilizer Dart</t>
  </si>
  <si>
    <t>Everything is going in slow motioooon....</t>
  </si>
  <si>
    <t>Transformobot</t>
  </si>
  <si>
    <t>Who thought a pimped out ride would be the best disguise?</t>
  </si>
  <si>
    <t>Illegal on school grounds as a punishment, but very amusing.</t>
  </si>
  <si>
    <t>Trapper-1</t>
  </si>
  <si>
    <t>It's a fixer upper.</t>
  </si>
  <si>
    <t>Treacherous Wizard</t>
  </si>
  <si>
    <t>You were supposed to destroy the dark lord. Not join him!</t>
  </si>
  <si>
    <t>Treant</t>
  </si>
  <si>
    <t>These ancient trees sure have a lot of stories to tell.</t>
  </si>
  <si>
    <t>Provides good defensive cover from the elements.</t>
  </si>
  <si>
    <t>Triceratops</t>
  </si>
  <si>
    <t>Modern day bulls have nothing on this giant dinosaur.</t>
  </si>
  <si>
    <t>Trick or Treater</t>
  </si>
  <si>
    <t>Has smelly feet and always wants something good to eat.</t>
  </si>
  <si>
    <t>Useful in roasting hot dogs and marshmallows, also a powerful weapon.</t>
  </si>
  <si>
    <t>Trojan Horse</t>
  </si>
  <si>
    <t>It's one gift you don't want to open.</t>
  </si>
  <si>
    <t>Troll</t>
  </si>
  <si>
    <t>He does not like internet trolls.</t>
  </si>
  <si>
    <t>True Love's Kiss</t>
  </si>
  <si>
    <t>The ultimate curse breaker.</t>
  </si>
  <si>
    <t>Eat too much and you will enter a deep sleep.</t>
  </si>
  <si>
    <t>Instead of a turducken, here's a pil-tur-kin!</t>
  </si>
  <si>
    <t>This turkey will carve you for dinner instead!</t>
  </si>
  <si>
    <t>This enraged turkey will gobble up the city.</t>
  </si>
  <si>
    <t>He's a softie underneath that hard shell.</t>
  </si>
  <si>
    <t>Turtle Drummer</t>
  </si>
  <si>
    <t>His first drumset was his own shell.</t>
  </si>
  <si>
    <t>Turtle Golem</t>
  </si>
  <si>
    <t>It likes to rock n' roll.</t>
  </si>
  <si>
    <t>He wants to marry a princess.</t>
  </si>
  <si>
    <t>Turtle Sorcerer</t>
  </si>
  <si>
    <t>He is a trusted adviser to the Turtle King.</t>
  </si>
  <si>
    <t>He's always in the mood for italian food.</t>
  </si>
  <si>
    <t>USB of 999 Truths</t>
  </si>
  <si>
    <t>A weapon so powerful, it must be stored on a USB drive for the right hero.</t>
  </si>
  <si>
    <t>Ubaid Lizardmen</t>
  </si>
  <si>
    <t>Ubaid Lizardman</t>
  </si>
  <si>
    <t>Imaginative sculptures or extraterrestrial influence?</t>
  </si>
  <si>
    <t>Ultra Man</t>
  </si>
  <si>
    <t>Ultra Dude</t>
  </si>
  <si>
    <t>Gets his extraordinary powers and daily dose of vitamin D from the sun.</t>
  </si>
  <si>
    <t>He is the only one who knows how to dive into a pool of gold coins without hurting himself.</t>
  </si>
  <si>
    <t>Is a connoisseur of human brains and organs.</t>
  </si>
  <si>
    <t>Even in death, she will not part.</t>
  </si>
  <si>
    <t>The bones give this slime a structural body to carry out its dark tasks.</t>
  </si>
  <si>
    <t>There are many layers underneath the surface.</t>
  </si>
  <si>
    <t>Underground City</t>
  </si>
  <si>
    <t>A marvel rarely seen by those who live on the surface.</t>
  </si>
  <si>
    <t>Under the sea.</t>
  </si>
  <si>
    <t>Unicorn</t>
  </si>
  <si>
    <t>A creature of majestic grace and beauty, they are also rumored to dance on rainbows.</t>
  </si>
  <si>
    <t>It will heal you at a grave price.</t>
  </si>
  <si>
    <t>Unstoppable Force</t>
  </si>
  <si>
    <t>Has infinite energy.</t>
  </si>
  <si>
    <t>Uther</t>
  </si>
  <si>
    <t>He uses a lemon scented wood cleaner to dust and polish his limbs.</t>
  </si>
  <si>
    <t>Vacations</t>
  </si>
  <si>
    <t>Relax! You have the rest of the year to be worried.</t>
  </si>
  <si>
    <t>Keeping you alive or microchipping you, who knows!</t>
  </si>
  <si>
    <t>Her war cry can be heard throughout the heavens.</t>
  </si>
  <si>
    <t>Eating crunchy cereal is not so easy with fangs.</t>
  </si>
  <si>
    <t>Her thirst for blood is unrivaled to her thirst for raisin juice.</t>
  </si>
  <si>
    <t>Does not sparkle like diamonds when exposed to the sun.</t>
  </si>
  <si>
    <t>Even scarier than vampires and monsters is high school.</t>
  </si>
  <si>
    <t>They're not the monsters. I am.</t>
  </si>
  <si>
    <t>These vampires are cliquey.</t>
  </si>
  <si>
    <t>Vampire Hunter</t>
  </si>
  <si>
    <t>Armed with high-tech weaponry, such as a wooden stake and crossbow.</t>
  </si>
  <si>
    <t xml:space="preserve">Old school Bastion. </t>
  </si>
  <si>
    <t>She will fight until every last drop of blood is hers.</t>
  </si>
  <si>
    <t>She's the original hipster.</t>
  </si>
  <si>
    <t>It's not as bad as it looks.</t>
  </si>
  <si>
    <t xml:space="preserve">The other vampires dared him to sit out in the sun. </t>
  </si>
  <si>
    <t>Vegas Magicians</t>
  </si>
  <si>
    <t>Magic and tigers, what can go wrong?</t>
  </si>
  <si>
    <t>Let it ride.</t>
  </si>
  <si>
    <t>Phasing like the moon, Dracula's home inverts with a life of its own...</t>
  </si>
  <si>
    <t>Vengeful Spirit</t>
  </si>
  <si>
    <t>She'll see you in a week.</t>
  </si>
  <si>
    <t>Vera</t>
  </si>
  <si>
    <t>She was voted as the Most Diabolical in the League of Chaos.</t>
  </si>
  <si>
    <t>Vial of Stars</t>
  </si>
  <si>
    <t>It holds the light of a star in liquid form.</t>
  </si>
  <si>
    <t>Requires a can of compressed air or strong lungs to get it working.</t>
  </si>
  <si>
    <t>Always up to no good.</t>
  </si>
  <si>
    <t>Villain Groupies</t>
  </si>
  <si>
    <t>They like to eat, eat, eat apples and bananas!</t>
  </si>
  <si>
    <t>Viral Agent</t>
  </si>
  <si>
    <t>His purpose is to put an end to everything.</t>
  </si>
  <si>
    <t>She doesn't blink, but she's a hell of a dancer! Snap, snap!</t>
  </si>
  <si>
    <t>Can bring down any opponent with a case of the sniffles.</t>
  </si>
  <si>
    <t>Vlad</t>
  </si>
  <si>
    <t>He went to music festivals before it became cool.</t>
  </si>
  <si>
    <t>Chaotic energy which fills the negative space.</t>
  </si>
  <si>
    <t>Void Beast</t>
  </si>
  <si>
    <t>A monstrosity born out of the darkness.</t>
  </si>
  <si>
    <t>Void Fiend</t>
  </si>
  <si>
    <t>They typically run in packs, causing harm and mischief.</t>
  </si>
  <si>
    <t>Void Horror</t>
  </si>
  <si>
    <t>This creature can see you coming a mile away.</t>
  </si>
  <si>
    <t>Void Shaman</t>
  </si>
  <si>
    <t>Has managed to channel the powers of the void into organized chaos.</t>
  </si>
  <si>
    <t>Voidwalker</t>
  </si>
  <si>
    <t>A conjured minion used among powerful wizards in the void.</t>
  </si>
  <si>
    <t>A pincushion shaped just like your enemy.</t>
  </si>
  <si>
    <t>Vulture</t>
  </si>
  <si>
    <t>Baldness runs in the family.</t>
  </si>
  <si>
    <t>W Space Fighter</t>
  </si>
  <si>
    <t>Also known as the upside down M Fighter.</t>
  </si>
  <si>
    <t>Weapon of mass destruction.</t>
  </si>
  <si>
    <t>Thumbs declare this!</t>
  </si>
  <si>
    <t>Its roar is deafening on the battlefield.</t>
  </si>
  <si>
    <t>War Drummer</t>
  </si>
  <si>
    <t>He marches to the beat of his own drum.</t>
  </si>
  <si>
    <t>War Turtle</t>
  </si>
  <si>
    <t>This turtle doesn't get shell shocked.</t>
  </si>
  <si>
    <t>War's Horse</t>
  </si>
  <si>
    <t>Thinks peace is overrated.</t>
  </si>
  <si>
    <t>Warlock</t>
  </si>
  <si>
    <t>Dark wizards that study black magic.</t>
  </si>
  <si>
    <t>Totally different from a bee.</t>
  </si>
  <si>
    <t>Life juice for all living things.</t>
  </si>
  <si>
    <t>Wolf in Sheep Duds</t>
  </si>
  <si>
    <t>AKA: Space Bears, Moss Piglets.</t>
  </si>
  <si>
    <t>Water Dragon</t>
  </si>
  <si>
    <t>Related to Magicod.</t>
  </si>
  <si>
    <t>Gets upset when people mistake it for a giant eel.</t>
  </si>
  <si>
    <t>Water Sprite</t>
  </si>
  <si>
    <t>Dances on the tops of rivers, taunting the fish below.</t>
  </si>
  <si>
    <t>Watermaster Cora</t>
  </si>
  <si>
    <t>She can be pretty stubborn.</t>
  </si>
  <si>
    <t>Watson</t>
  </si>
  <si>
    <t>A doctor and detective combo.</t>
  </si>
  <si>
    <t>There is a strong correlation between money and problems.</t>
  </si>
  <si>
    <t>Handle with care.</t>
  </si>
  <si>
    <t>Some unlucky person got bit by both a cursed bear and a cursed wolf.</t>
  </si>
  <si>
    <t>Be wary of its peck during the full moon.</t>
  </si>
  <si>
    <t>Comes prepared with an extra pair of underwear and pants during full moons.</t>
  </si>
  <si>
    <t>White Dwarf</t>
  </si>
  <si>
    <t xml:space="preserve">Super dense. Just like real dwarves. </t>
  </si>
  <si>
    <t>White Rabbit</t>
  </si>
  <si>
    <t>Always running late.</t>
  </si>
  <si>
    <t>Wi-Fi Psychic</t>
  </si>
  <si>
    <t>Add water, a bunch of salt, and a psychic</t>
  </si>
  <si>
    <t>The freezing cold won't stop this corpse.</t>
  </si>
  <si>
    <t>Wildfire</t>
  </si>
  <si>
    <t>Will eventually burn itself out from too much partying.</t>
  </si>
  <si>
    <t>Will &amp; Ned</t>
  </si>
  <si>
    <t>Time Adventurers</t>
  </si>
  <si>
    <t>They are excellent.</t>
  </si>
  <si>
    <t>Air in motion.</t>
  </si>
  <si>
    <t>Wind Giant</t>
  </si>
  <si>
    <t>One breath from this giant can cause devastation.</t>
  </si>
  <si>
    <t>Princess of the basin of breezes</t>
  </si>
  <si>
    <t>Windmaster Eng</t>
  </si>
  <si>
    <t>His baldness just makes him more aerodynamic.</t>
  </si>
  <si>
    <t>Windmill</t>
  </si>
  <si>
    <t>Windmill of Doom</t>
  </si>
  <si>
    <t>The most feared hole in the world of miniature golf.</t>
  </si>
  <si>
    <t>Everything is easier with wings. Except landing. Landing is harder.</t>
  </si>
  <si>
    <t>Winter Assassin</t>
  </si>
  <si>
    <t>A highly effective secret weapon.</t>
  </si>
  <si>
    <t>He was the top of his class at Bird University.</t>
  </si>
  <si>
    <t>Wishing Mallet</t>
  </si>
  <si>
    <t>Tap this side to grow, tap that side to shrink!</t>
  </si>
  <si>
    <t>Wisp</t>
  </si>
  <si>
    <t>They often serve as candles for ghosts.</t>
  </si>
  <si>
    <t>Witch</t>
  </si>
  <si>
    <t>She'll get you, and your little dog too!</t>
  </si>
  <si>
    <t>Has a voodoo doll for each of his enemies.</t>
  </si>
  <si>
    <t>Witch's Brew</t>
  </si>
  <si>
    <t>Eye of newt is what gives this brew its kick.</t>
  </si>
  <si>
    <t>Wiz's Apprentice</t>
  </si>
  <si>
    <t>A red robe and blue wizard's hat is all she needs to conjure raisins.</t>
  </si>
  <si>
    <t>Humans grew even more powerful when they began studying arcane magic.</t>
  </si>
  <si>
    <t>Wizard Giant</t>
  </si>
  <si>
    <t>He still knows a thing or two about magic.</t>
  </si>
  <si>
    <t>Wizard Headmaster</t>
  </si>
  <si>
    <t>Order of Merlin, First Class.</t>
  </si>
  <si>
    <t>Wizard Staff</t>
  </si>
  <si>
    <t>For wizards that don't want to use a wand.</t>
  </si>
  <si>
    <t>Britain's most prominent school for witches and wizards.</t>
  </si>
  <si>
    <t>He's a lone wolf.</t>
  </si>
  <si>
    <t>Wolf Battering Ram</t>
  </si>
  <si>
    <t>Knock knock.</t>
  </si>
  <si>
    <t>Wolf Warrior</t>
  </si>
  <si>
    <t>The best defense is a good offense.</t>
  </si>
  <si>
    <t>This sheep has really sharp teeth.</t>
  </si>
  <si>
    <t>Wolferine</t>
  </si>
  <si>
    <t>The Badger</t>
  </si>
  <si>
    <t>He don't care.</t>
  </si>
  <si>
    <t>Wolfpack</t>
  </si>
  <si>
    <t>No longer a one man wolfpack.</t>
  </si>
  <si>
    <t>Wonder Chin</t>
  </si>
  <si>
    <t>Wonderful Chin</t>
  </si>
  <si>
    <t>It's a bird. It's a plane. No, it's Wonderful Chin!</t>
  </si>
  <si>
    <t>Wooden Golem</t>
  </si>
  <si>
    <t>Petrified wood makes for some hardy armor.</t>
  </si>
  <si>
    <t>Prefers to eat terrestrial planets over gaseous ones.</t>
  </si>
  <si>
    <t>World Turtle</t>
  </si>
  <si>
    <t>He carries the weight of the world on his back.</t>
  </si>
  <si>
    <t>Wormhole</t>
  </si>
  <si>
    <t>Few know of this giant cosmic worm who creates shortcuts in space and time.</t>
  </si>
  <si>
    <t>Cali Ma Shacti De!</t>
  </si>
  <si>
    <t>Wraith</t>
  </si>
  <si>
    <t xml:space="preserve">These apparitions are only visible to he who wears the ring that binds them. </t>
  </si>
  <si>
    <t>One of us! One of us! One of us!</t>
  </si>
  <si>
    <t>Wyvern</t>
  </si>
  <si>
    <t>A popular mount for the horde.</t>
  </si>
  <si>
    <t>I see right through you.</t>
  </si>
  <si>
    <t>Xanthar</t>
  </si>
  <si>
    <t>His mind was blown when he learned of jelly filled donuts.</t>
  </si>
  <si>
    <t>Xanthar the Exultant</t>
  </si>
  <si>
    <t>Xenomorph</t>
  </si>
  <si>
    <t>Likes to rest inside warm tummies.</t>
  </si>
  <si>
    <t>Always has snowcones available for guests.</t>
  </si>
  <si>
    <t>Mmm...youth tastes delicious.</t>
  </si>
  <si>
    <t>Zeus</t>
  </si>
  <si>
    <t>Relieves stress through smiting his enemies.</t>
  </si>
  <si>
    <t>The wings of this beast are known to block out the sun.</t>
  </si>
  <si>
    <t>Always searching for picnic baskets full of brains.</t>
  </si>
  <si>
    <t>Zombie Chipmunk</t>
  </si>
  <si>
    <t>Stores chunks of brain in its cheeks.</t>
  </si>
  <si>
    <t>Don't breathe in the spores.</t>
  </si>
  <si>
    <t>Human sized brains are just appetizers for this giant.</t>
  </si>
  <si>
    <t>He knows how to improvise.</t>
  </si>
  <si>
    <t>They all want a piece of you.</t>
  </si>
  <si>
    <t>Zombie Romeo</t>
  </si>
  <si>
    <t>It's not a tragic love story if he's already dead.</t>
  </si>
  <si>
    <t>He drinks brain protein shakes after his workout.</t>
  </si>
  <si>
    <t>Perhaps a zombie apocalypse brought down the dinosaurs.</t>
  </si>
  <si>
    <t>Zugzug</t>
  </si>
  <si>
    <t>He has combined ham and turkey to create the ultimate cold cut combo.</t>
  </si>
  <si>
    <t>Card</t>
  </si>
  <si>
    <t>Power</t>
  </si>
  <si>
    <t>Rarity</t>
  </si>
  <si>
    <t>Description</t>
  </si>
  <si>
    <t># of Combos</t>
  </si>
  <si>
    <t>Show Onyx</t>
  </si>
  <si>
    <t>Combos</t>
  </si>
  <si>
    <t>Recipes</t>
  </si>
  <si>
    <t>Card Stats</t>
  </si>
  <si>
    <t>#</t>
  </si>
  <si>
    <t>2nd Card</t>
  </si>
  <si>
    <t>Result</t>
  </si>
  <si>
    <t>Max Attack</t>
  </si>
  <si>
    <t>Max Defence</t>
  </si>
  <si>
    <t>Stat Total</t>
  </si>
  <si>
    <t>Card1</t>
  </si>
  <si>
    <t>Card2</t>
  </si>
  <si>
    <t>Level</t>
  </si>
  <si>
    <t>Attack</t>
  </si>
  <si>
    <t>Defence</t>
  </si>
  <si>
    <t>Love:Onyx</t>
  </si>
  <si>
    <t>Precious Ring Lore:Onyx</t>
  </si>
  <si>
    <t>Trading Card</t>
  </si>
  <si>
    <t>Memory Card</t>
  </si>
  <si>
    <t>Opal Flower</t>
  </si>
  <si>
    <t>Man of Many Suits</t>
  </si>
  <si>
    <t>Haunted House of Cards</t>
  </si>
  <si>
    <t>Royal Flush</t>
  </si>
  <si>
    <t>Greeting Card</t>
  </si>
  <si>
    <t>The Gambler</t>
  </si>
  <si>
    <t>Tarot Reading</t>
  </si>
  <si>
    <t>Credit Card</t>
  </si>
  <si>
    <t>White-Eyed Dragon</t>
  </si>
  <si>
    <t>Card Soldiers</t>
  </si>
  <si>
    <t>Gone Fishin'</t>
  </si>
  <si>
    <t>Pick one... any one...</t>
  </si>
  <si>
    <t>We serve the Queen of this wonderful land!</t>
  </si>
  <si>
    <t>How many of these fiscal beasts lurk in YOUR wallet?</t>
  </si>
  <si>
    <t>Got any kingfish?</t>
  </si>
  <si>
    <t>Congratulations, and sorry I couldn't attend your very happy event!</t>
  </si>
  <si>
    <t>It's spooky, sure... but how structurally sound can it be?</t>
  </si>
  <si>
    <t>Aces up my sleeves? Why sure, I've got them in spades.</t>
  </si>
  <si>
    <t>How many blocks are there in a megabyte again?</t>
  </si>
  <si>
    <t>Said to be one of nine overpowered reagents.</t>
  </si>
  <si>
    <t>On the other side of the kingdom, this flushes the other way.</t>
  </si>
  <si>
    <t>I see many combos in your future, Alchemist.</t>
  </si>
  <si>
    <t>You gotta know when to fold 'em.</t>
  </si>
  <si>
    <t>Now, I've assembled my full combo. You're toast!</t>
  </si>
  <si>
    <t>You've triggered my Azure Snare, enabling me to invoke...</t>
  </si>
  <si>
    <t>Multiples:Onyx</t>
  </si>
  <si>
    <t>Wealth:Onyx</t>
  </si>
  <si>
    <t>Arachnid</t>
  </si>
  <si>
    <t>Atomic Aftermath</t>
  </si>
  <si>
    <t>Future Fight</t>
  </si>
  <si>
    <t>Pirate</t>
  </si>
  <si>
    <t>Portal</t>
  </si>
  <si>
    <t>Summertide</t>
  </si>
  <si>
    <t>Adventure</t>
  </si>
  <si>
    <t>Spy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</si>
</sst>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504D"/>
        <bgColor rgb="FF993366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</fills>
  <borders count="8">
    <border>
      <left/>
      <right/>
      <top/>
      <bottom/>
      <diagonal/>
    </border>
    <border>
      <left/>
      <right/>
      <top style="thin">
        <color rgb="FFC0504D"/>
      </top>
      <bottom/>
      <diagonal/>
    </border>
    <border>
      <left/>
      <right style="thin">
        <color rgb="FFC0504D"/>
      </right>
      <top style="thin">
        <color rgb="FFC0504D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/>
    <xf numFmtId="164" fontId="1" fillId="2" borderId="0" xfId="0" applyNumberFormat="1" applyFont="1" applyFill="1"/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right"/>
    </xf>
    <xf numFmtId="0" fontId="0" fillId="3" borderId="4" xfId="0" applyFill="1" applyBorder="1"/>
    <xf numFmtId="0" fontId="0" fillId="0" borderId="4" xfId="0" applyBorder="1"/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6" xfId="0" applyBorder="1"/>
    <xf numFmtId="0" fontId="0" fillId="0" borderId="5" xfId="0" applyBorder="1"/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5" xfId="0" applyBorder="1" applyAlignment="1">
      <alignment horizontal="center"/>
    </xf>
    <xf numFmtId="0" fontId="0" fillId="0" borderId="4" xfId="0" applyBorder="1"/>
    <xf numFmtId="0" fontId="1" fillId="4" borderId="5" xfId="0" applyFont="1" applyFill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5">
    <dxf>
      <font>
        <color rgb="FFFFFFFF"/>
      </font>
    </dxf>
    <dxf>
      <font>
        <color rgb="FFD9D9D9"/>
      </font>
    </dxf>
    <dxf>
      <numFmt numFmtId="164" formatCode="0.000"/>
    </dxf>
    <dxf>
      <numFmt numFmtId="164" formatCode="0.000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C" displayName="CC" ref="A1:N7030" totalsRowShown="0">
  <autoFilter ref="A1:N7030" xr:uid="{00000000-000C-0000-FFFF-FFFF00000000}"/>
  <tableColumns count="14">
    <tableColumn id="1" xr3:uid="{00000000-0010-0000-0000-000001000000}" name="CC_A"/>
    <tableColumn id="2" xr3:uid="{00000000-0010-0000-0000-000002000000}" name="CC_B"/>
    <tableColumn id="3" xr3:uid="{00000000-0010-0000-0000-000003000000}" name="Cmb_Rare"/>
    <tableColumn id="4" xr3:uid="{00000000-0010-0000-0000-000004000000}" name="Res"/>
    <tableColumn id="5" xr3:uid="{00000000-0010-0000-0000-000005000000}" name="Res_Rare"/>
    <tableColumn id="6" xr3:uid="{00000000-0010-0000-0000-000006000000}" name="MA_0O"/>
    <tableColumn id="7" xr3:uid="{00000000-0010-0000-0000-000007000000}" name="MA_1O"/>
    <tableColumn id="8" xr3:uid="{00000000-0010-0000-0000-000008000000}" name="MA_2O"/>
    <tableColumn id="9" xr3:uid="{00000000-0010-0000-0000-000009000000}" name="MD_0O"/>
    <tableColumn id="10" xr3:uid="{00000000-0010-0000-0000-00000A000000}" name="MD_1O"/>
    <tableColumn id="11" xr3:uid="{00000000-0010-0000-0000-00000B000000}" name="MD_2O"/>
    <tableColumn id="12" xr3:uid="{00000000-0010-0000-0000-00000C000000}" name="Rec" dataDxfId="4"/>
    <tableColumn id="13" xr3:uid="{00000000-0010-0000-0000-00000D000000}" name="CC_Cntr1" dataDxfId="3"/>
    <tableColumn id="14" xr3:uid="{00000000-0010-0000-0000-00000E000000}" name="CC_Cntr2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D" displayName="CD" ref="P1:X1478" totalsRowShown="0">
  <autoFilter ref="P1:X1478" xr:uid="{00000000-0009-0000-0100-000002000000}"/>
  <tableColumns count="9">
    <tableColumn id="1" xr3:uid="{00000000-0010-0000-0100-000001000000}" name="C_Num"/>
    <tableColumn id="2" xr3:uid="{00000000-0010-0000-0100-000002000000}" name="C_Name"/>
    <tableColumn id="3" xr3:uid="{00000000-0010-0000-0100-000003000000}" name="C_Rare"/>
    <tableColumn id="4" xr3:uid="{00000000-0010-0000-0100-000004000000}" name="C_Atk"/>
    <tableColumn id="5" xr3:uid="{00000000-0010-0000-0100-000005000000}" name="C_Def"/>
    <tableColumn id="6" xr3:uid="{00000000-0010-0000-0100-000006000000}" name="CC_Num"/>
    <tableColumn id="7" xr3:uid="{00000000-0010-0000-0100-000007000000}" name="C_D-Name"/>
    <tableColumn id="8" xr3:uid="{00000000-0010-0000-0100-000008000000}" name="C_FA"/>
    <tableColumn id="9" xr3:uid="{00000000-0010-0000-0100-000009000000}" name="C_De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Onyx" displayName="Onyx" ref="Z1:AA65" totalsRowShown="0">
  <autoFilter ref="Z1:AA65" xr:uid="{00000000-0009-0000-0100-000003000000}"/>
  <tableColumns count="2">
    <tableColumn id="1" xr3:uid="{00000000-0010-0000-0200-000001000000}" name="Onyx"/>
    <tableColumn id="2" xr3:uid="{00000000-0010-0000-0200-000002000000}" name="O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3:G200" totalsRowShown="0">
  <autoFilter ref="A13:G200" xr:uid="{00000000-0009-0000-0100-000004000000}"/>
  <sortState xmlns:xlrd2="http://schemas.microsoft.com/office/spreadsheetml/2017/richdata2" ref="A14:G200">
    <sortCondition descending="1" ref="G13:G200"/>
  </sortState>
  <tableColumns count="7">
    <tableColumn id="1" xr3:uid="{00000000-0010-0000-0300-000001000000}" name="#"/>
    <tableColumn id="2" xr3:uid="{00000000-0010-0000-0300-000002000000}" name="2nd Card"/>
    <tableColumn id="3" xr3:uid="{00000000-0010-0000-0300-000003000000}" name="Result"/>
    <tableColumn id="4" xr3:uid="{00000000-0010-0000-0300-000004000000}" name="Rarity"/>
    <tableColumn id="5" xr3:uid="{00000000-0010-0000-0300-000005000000}" name="Max Attack"/>
    <tableColumn id="6" xr3:uid="{00000000-0010-0000-0300-000006000000}" name="Max Defence"/>
    <tableColumn id="7" xr3:uid="{00000000-0010-0000-0300-000007000000}" name="Stat Tot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7030"/>
  <sheetViews>
    <sheetView tabSelected="1" topLeftCell="E1454" zoomScaleNormal="100" workbookViewId="0">
      <selection activeCell="S1481" sqref="S1481"/>
    </sheetView>
  </sheetViews>
  <sheetFormatPr baseColWidth="10" defaultColWidth="8.6640625" defaultRowHeight="15" x14ac:dyDescent="0.2"/>
  <cols>
    <col min="1" max="2" width="17.5" customWidth="1"/>
    <col min="3" max="3" width="12.1640625" customWidth="1"/>
    <col min="4" max="4" width="21.6640625" customWidth="1"/>
    <col min="5" max="5" width="11.33203125" customWidth="1"/>
    <col min="6" max="9" width="9.6640625" customWidth="1"/>
    <col min="10" max="13" width="10" customWidth="1"/>
    <col min="14" max="14" width="10" style="1" customWidth="1"/>
    <col min="16" max="16" width="9.5" customWidth="1"/>
    <col min="17" max="17" width="10.5" customWidth="1"/>
    <col min="18" max="18" width="9.33203125" customWidth="1"/>
    <col min="19" max="20" width="9.1640625" style="2" customWidth="1"/>
    <col min="21" max="21" width="10.6640625" customWidth="1"/>
    <col min="22" max="22" width="21.6640625" customWidth="1"/>
    <col min="24" max="24" width="88" customWidth="1"/>
    <col min="26" max="26" width="22.6640625" bestFit="1" customWidth="1"/>
    <col min="27" max="27" width="17.5" bestFit="1" customWidth="1"/>
  </cols>
  <sheetData>
    <row r="1" spans="1:27" ht="1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4" t="s">
        <v>11</v>
      </c>
      <c r="M1" s="4" t="s">
        <v>12</v>
      </c>
      <c r="N1" s="6" t="s">
        <v>13</v>
      </c>
      <c r="P1" t="s">
        <v>14</v>
      </c>
      <c r="Q1" t="s">
        <v>15</v>
      </c>
      <c r="R1" t="s">
        <v>16</v>
      </c>
      <c r="S1" s="2" t="s">
        <v>17</v>
      </c>
      <c r="T1" s="2" t="s">
        <v>18</v>
      </c>
      <c r="U1" t="s">
        <v>19</v>
      </c>
      <c r="V1" t="s">
        <v>20</v>
      </c>
      <c r="W1" t="s">
        <v>21</v>
      </c>
      <c r="X1" t="s">
        <v>22</v>
      </c>
      <c r="Z1" t="s">
        <v>23</v>
      </c>
      <c r="AA1" t="s">
        <v>24</v>
      </c>
    </row>
    <row r="2" spans="1:27" ht="15" customHeight="1" x14ac:dyDescent="0.2">
      <c r="A2" t="s">
        <v>25</v>
      </c>
      <c r="B2" t="s">
        <v>25</v>
      </c>
      <c r="C2">
        <v>3</v>
      </c>
      <c r="D2" t="s">
        <v>26</v>
      </c>
      <c r="E2">
        <v>4</v>
      </c>
      <c r="F2">
        <v>30</v>
      </c>
      <c r="G2">
        <v>35</v>
      </c>
      <c r="H2">
        <v>38</v>
      </c>
      <c r="I2">
        <v>23</v>
      </c>
      <c r="J2">
        <v>28</v>
      </c>
      <c r="K2">
        <v>31</v>
      </c>
      <c r="L2">
        <v>0</v>
      </c>
      <c r="M2" s="1">
        <v>1.0009999999999999</v>
      </c>
      <c r="N2" s="1">
        <v>1.0009999999999999</v>
      </c>
      <c r="O2" t="str">
        <f>User!$Q$1</f>
        <v>Wealth</v>
      </c>
      <c r="P2">
        <v>1</v>
      </c>
      <c r="Q2" t="s">
        <v>27</v>
      </c>
      <c r="R2" t="s">
        <v>28</v>
      </c>
      <c r="S2" s="2">
        <v>11</v>
      </c>
      <c r="T2" s="2">
        <v>10</v>
      </c>
      <c r="V2" t="s">
        <v>27</v>
      </c>
      <c r="W2" t="s">
        <v>29</v>
      </c>
      <c r="X2" t="s">
        <v>30</v>
      </c>
      <c r="Z2" t="s">
        <v>31</v>
      </c>
      <c r="AA2" t="s">
        <v>32</v>
      </c>
    </row>
    <row r="3" spans="1:27" ht="15" customHeight="1" x14ac:dyDescent="0.2">
      <c r="A3" t="s">
        <v>25</v>
      </c>
      <c r="B3" t="s">
        <v>33</v>
      </c>
      <c r="C3">
        <v>3</v>
      </c>
      <c r="D3" t="s">
        <v>34</v>
      </c>
      <c r="E3">
        <v>4</v>
      </c>
      <c r="F3">
        <v>28</v>
      </c>
      <c r="G3">
        <v>33</v>
      </c>
      <c r="H3">
        <v>36</v>
      </c>
      <c r="I3">
        <v>23</v>
      </c>
      <c r="J3">
        <v>28</v>
      </c>
      <c r="K3">
        <v>31</v>
      </c>
      <c r="L3">
        <v>0</v>
      </c>
      <c r="M3" s="1">
        <v>1.002</v>
      </c>
      <c r="N3" s="1">
        <v>3.0009999999999999</v>
      </c>
      <c r="P3">
        <v>2</v>
      </c>
      <c r="Q3" t="s">
        <v>35</v>
      </c>
      <c r="R3" t="s">
        <v>36</v>
      </c>
      <c r="S3" s="2">
        <v>8</v>
      </c>
      <c r="T3" s="2">
        <v>7</v>
      </c>
      <c r="V3" t="s">
        <v>35</v>
      </c>
      <c r="W3" t="s">
        <v>37</v>
      </c>
      <c r="X3" t="s">
        <v>38</v>
      </c>
      <c r="Z3" t="s">
        <v>39</v>
      </c>
      <c r="AA3" t="s">
        <v>40</v>
      </c>
    </row>
    <row r="4" spans="1:27" ht="15" customHeight="1" x14ac:dyDescent="0.2">
      <c r="A4" t="s">
        <v>25</v>
      </c>
      <c r="B4" t="s">
        <v>41</v>
      </c>
      <c r="C4">
        <v>3</v>
      </c>
      <c r="D4" t="s">
        <v>42</v>
      </c>
      <c r="E4">
        <v>4</v>
      </c>
      <c r="F4">
        <v>31</v>
      </c>
      <c r="G4">
        <v>36</v>
      </c>
      <c r="H4">
        <v>39</v>
      </c>
      <c r="I4">
        <v>22</v>
      </c>
      <c r="J4">
        <v>27</v>
      </c>
      <c r="K4">
        <v>30</v>
      </c>
      <c r="L4">
        <v>0</v>
      </c>
      <c r="M4" s="1">
        <v>1.0029999999999999</v>
      </c>
      <c r="N4" s="1">
        <v>4.0010000000000003</v>
      </c>
      <c r="P4">
        <v>3</v>
      </c>
      <c r="Q4" t="s">
        <v>43</v>
      </c>
      <c r="R4" t="s">
        <v>36</v>
      </c>
      <c r="S4" s="2">
        <v>13</v>
      </c>
      <c r="T4" s="2">
        <v>7</v>
      </c>
      <c r="V4" t="s">
        <v>43</v>
      </c>
      <c r="W4" t="s">
        <v>37</v>
      </c>
      <c r="X4" t="s">
        <v>44</v>
      </c>
      <c r="Z4" t="s">
        <v>45</v>
      </c>
      <c r="AA4" t="s">
        <v>46</v>
      </c>
    </row>
    <row r="5" spans="1:27" ht="15" customHeight="1" x14ac:dyDescent="0.2">
      <c r="A5" t="s">
        <v>25</v>
      </c>
      <c r="B5" t="s">
        <v>47</v>
      </c>
      <c r="C5">
        <v>3</v>
      </c>
      <c r="D5" t="s">
        <v>42</v>
      </c>
      <c r="E5">
        <v>4</v>
      </c>
      <c r="F5">
        <v>31</v>
      </c>
      <c r="G5">
        <v>36</v>
      </c>
      <c r="H5">
        <v>39</v>
      </c>
      <c r="I5">
        <v>22</v>
      </c>
      <c r="J5">
        <v>27</v>
      </c>
      <c r="K5">
        <v>30</v>
      </c>
      <c r="L5">
        <v>0</v>
      </c>
      <c r="M5" s="1">
        <v>1.004</v>
      </c>
      <c r="N5" s="1">
        <v>5.0010000000000003</v>
      </c>
      <c r="P5">
        <v>4</v>
      </c>
      <c r="Q5" t="s">
        <v>48</v>
      </c>
      <c r="R5" t="s">
        <v>28</v>
      </c>
      <c r="S5" s="2">
        <v>16</v>
      </c>
      <c r="T5" s="2">
        <v>8</v>
      </c>
      <c r="V5" t="s">
        <v>48</v>
      </c>
      <c r="W5" t="s">
        <v>49</v>
      </c>
      <c r="X5" t="s">
        <v>50</v>
      </c>
      <c r="Z5" t="s">
        <v>51</v>
      </c>
      <c r="AA5" t="s">
        <v>52</v>
      </c>
    </row>
    <row r="6" spans="1:27" ht="15" customHeight="1" x14ac:dyDescent="0.2">
      <c r="A6" t="s">
        <v>25</v>
      </c>
      <c r="B6" t="s">
        <v>46</v>
      </c>
      <c r="C6">
        <v>3</v>
      </c>
      <c r="D6" t="s">
        <v>53</v>
      </c>
      <c r="E6">
        <v>1</v>
      </c>
      <c r="F6">
        <v>16</v>
      </c>
      <c r="G6">
        <v>31</v>
      </c>
      <c r="H6">
        <v>33</v>
      </c>
      <c r="I6">
        <v>13</v>
      </c>
      <c r="J6">
        <v>28</v>
      </c>
      <c r="K6">
        <v>30</v>
      </c>
      <c r="L6">
        <v>0</v>
      </c>
      <c r="M6" s="1">
        <v>1.0049999999999999</v>
      </c>
      <c r="N6" s="1">
        <v>7.0010000000000003</v>
      </c>
      <c r="P6">
        <v>5</v>
      </c>
      <c r="Q6" t="s">
        <v>54</v>
      </c>
      <c r="R6" t="s">
        <v>28</v>
      </c>
      <c r="S6" s="2">
        <v>14</v>
      </c>
      <c r="T6" s="2">
        <v>7</v>
      </c>
      <c r="V6" t="s">
        <v>54</v>
      </c>
      <c r="W6" t="s">
        <v>29</v>
      </c>
      <c r="X6" t="s">
        <v>55</v>
      </c>
      <c r="Z6" t="s">
        <v>56</v>
      </c>
      <c r="AA6" t="s">
        <v>57</v>
      </c>
    </row>
    <row r="7" spans="1:27" ht="15" customHeight="1" x14ac:dyDescent="0.2">
      <c r="A7" t="s">
        <v>25</v>
      </c>
      <c r="B7" t="s">
        <v>52</v>
      </c>
      <c r="C7">
        <v>3</v>
      </c>
      <c r="D7" t="s">
        <v>58</v>
      </c>
      <c r="E7">
        <v>4</v>
      </c>
      <c r="F7">
        <v>26</v>
      </c>
      <c r="G7">
        <v>31</v>
      </c>
      <c r="H7">
        <v>34</v>
      </c>
      <c r="I7">
        <v>25</v>
      </c>
      <c r="J7">
        <v>30</v>
      </c>
      <c r="K7">
        <v>33</v>
      </c>
      <c r="L7">
        <v>0</v>
      </c>
      <c r="M7" s="1">
        <v>1.006</v>
      </c>
      <c r="N7" s="1">
        <v>8.0009999999999994</v>
      </c>
      <c r="P7">
        <v>6</v>
      </c>
      <c r="Q7" t="s">
        <v>59</v>
      </c>
      <c r="R7" t="s">
        <v>28</v>
      </c>
      <c r="S7" s="2">
        <v>14</v>
      </c>
      <c r="T7" s="2">
        <v>7</v>
      </c>
      <c r="V7" t="s">
        <v>59</v>
      </c>
      <c r="W7" t="s">
        <v>37</v>
      </c>
      <c r="X7" t="s">
        <v>60</v>
      </c>
      <c r="Z7" t="s">
        <v>61</v>
      </c>
      <c r="AA7" t="s">
        <v>62</v>
      </c>
    </row>
    <row r="8" spans="1:27" ht="15" customHeight="1" x14ac:dyDescent="0.2">
      <c r="A8" t="s">
        <v>25</v>
      </c>
      <c r="B8" t="s">
        <v>63</v>
      </c>
      <c r="C8">
        <v>3</v>
      </c>
      <c r="D8" t="s">
        <v>64</v>
      </c>
      <c r="E8">
        <v>3</v>
      </c>
      <c r="F8">
        <v>19</v>
      </c>
      <c r="G8">
        <v>27</v>
      </c>
      <c r="H8">
        <v>29</v>
      </c>
      <c r="I8">
        <v>26</v>
      </c>
      <c r="J8">
        <v>34</v>
      </c>
      <c r="K8">
        <v>36</v>
      </c>
      <c r="L8">
        <v>0</v>
      </c>
      <c r="M8" s="1">
        <v>1.0069999999999999</v>
      </c>
      <c r="N8" s="1">
        <v>9.0009999999999994</v>
      </c>
      <c r="P8">
        <v>7</v>
      </c>
      <c r="Q8" t="s">
        <v>65</v>
      </c>
      <c r="R8" t="s">
        <v>28</v>
      </c>
      <c r="S8" s="2">
        <v>13</v>
      </c>
      <c r="T8" s="2">
        <v>12</v>
      </c>
      <c r="V8" t="s">
        <v>65</v>
      </c>
      <c r="W8" t="s">
        <v>66</v>
      </c>
      <c r="X8" t="s">
        <v>67</v>
      </c>
      <c r="Z8" t="s">
        <v>68</v>
      </c>
      <c r="AA8" t="s">
        <v>69</v>
      </c>
    </row>
    <row r="9" spans="1:27" ht="15" customHeight="1" x14ac:dyDescent="0.2">
      <c r="A9" t="s">
        <v>25</v>
      </c>
      <c r="B9" t="s">
        <v>70</v>
      </c>
      <c r="C9">
        <v>3</v>
      </c>
      <c r="D9" t="s">
        <v>71</v>
      </c>
      <c r="E9">
        <v>3</v>
      </c>
      <c r="F9">
        <v>27</v>
      </c>
      <c r="G9">
        <v>35</v>
      </c>
      <c r="H9">
        <v>37</v>
      </c>
      <c r="I9">
        <v>23</v>
      </c>
      <c r="J9">
        <v>31</v>
      </c>
      <c r="K9">
        <v>33</v>
      </c>
      <c r="L9">
        <v>0</v>
      </c>
      <c r="M9" s="1">
        <v>1.008</v>
      </c>
      <c r="N9" s="1">
        <v>10.000999999999999</v>
      </c>
      <c r="P9">
        <v>8</v>
      </c>
      <c r="Q9" t="s">
        <v>72</v>
      </c>
      <c r="R9" t="s">
        <v>28</v>
      </c>
      <c r="S9" s="2">
        <v>10</v>
      </c>
      <c r="T9" s="2">
        <v>10</v>
      </c>
      <c r="V9" t="s">
        <v>72</v>
      </c>
      <c r="W9" t="s">
        <v>29</v>
      </c>
      <c r="X9" t="s">
        <v>73</v>
      </c>
      <c r="Z9" t="s">
        <v>74</v>
      </c>
      <c r="AA9" t="s">
        <v>75</v>
      </c>
    </row>
    <row r="10" spans="1:27" ht="15" customHeight="1" x14ac:dyDescent="0.2">
      <c r="A10" t="s">
        <v>25</v>
      </c>
      <c r="B10" t="s">
        <v>76</v>
      </c>
      <c r="C10">
        <v>3</v>
      </c>
      <c r="D10" t="s">
        <v>77</v>
      </c>
      <c r="E10">
        <v>4</v>
      </c>
      <c r="F10">
        <v>33</v>
      </c>
      <c r="G10">
        <v>38</v>
      </c>
      <c r="H10">
        <v>41</v>
      </c>
      <c r="I10">
        <v>20</v>
      </c>
      <c r="J10">
        <v>25</v>
      </c>
      <c r="K10">
        <v>28</v>
      </c>
      <c r="L10">
        <v>0</v>
      </c>
      <c r="M10" s="1">
        <v>1.0089999999999999</v>
      </c>
      <c r="N10" s="1">
        <v>11.000999999999999</v>
      </c>
      <c r="P10">
        <v>9</v>
      </c>
      <c r="Q10" t="s">
        <v>25</v>
      </c>
      <c r="R10" t="s">
        <v>36</v>
      </c>
      <c r="S10" s="2">
        <v>8</v>
      </c>
      <c r="T10" s="2">
        <v>1</v>
      </c>
      <c r="U10">
        <v>1</v>
      </c>
      <c r="V10" t="s">
        <v>25</v>
      </c>
      <c r="W10" t="s">
        <v>78</v>
      </c>
      <c r="X10" t="s">
        <v>79</v>
      </c>
      <c r="Z10" t="s">
        <v>80</v>
      </c>
      <c r="AA10" t="s">
        <v>81</v>
      </c>
    </row>
    <row r="11" spans="1:27" ht="15" customHeight="1" x14ac:dyDescent="0.2">
      <c r="A11" t="s">
        <v>25</v>
      </c>
      <c r="B11" t="s">
        <v>82</v>
      </c>
      <c r="C11">
        <v>3</v>
      </c>
      <c r="D11" t="s">
        <v>83</v>
      </c>
      <c r="E11">
        <v>4</v>
      </c>
      <c r="F11">
        <v>34</v>
      </c>
      <c r="G11">
        <v>39</v>
      </c>
      <c r="H11">
        <v>42</v>
      </c>
      <c r="I11">
        <v>17</v>
      </c>
      <c r="J11">
        <v>22</v>
      </c>
      <c r="K11">
        <v>25</v>
      </c>
      <c r="L11">
        <v>0</v>
      </c>
      <c r="M11" s="1">
        <v>1.01</v>
      </c>
      <c r="N11" s="1">
        <v>12.000999999999999</v>
      </c>
      <c r="P11">
        <v>10</v>
      </c>
      <c r="Q11" t="s">
        <v>84</v>
      </c>
      <c r="R11" t="s">
        <v>28</v>
      </c>
      <c r="S11" s="2">
        <v>12</v>
      </c>
      <c r="T11" s="2">
        <v>8</v>
      </c>
      <c r="V11" t="s">
        <v>84</v>
      </c>
      <c r="W11" t="s">
        <v>29</v>
      </c>
      <c r="X11" t="s">
        <v>85</v>
      </c>
      <c r="Z11" t="s">
        <v>86</v>
      </c>
      <c r="AA11" t="s">
        <v>87</v>
      </c>
    </row>
    <row r="12" spans="1:27" ht="15" customHeight="1" x14ac:dyDescent="0.2">
      <c r="A12" t="s">
        <v>25</v>
      </c>
      <c r="B12" t="s">
        <v>88</v>
      </c>
      <c r="C12">
        <v>3</v>
      </c>
      <c r="D12" t="s">
        <v>89</v>
      </c>
      <c r="E12">
        <v>3</v>
      </c>
      <c r="F12">
        <v>23</v>
      </c>
      <c r="G12">
        <v>31</v>
      </c>
      <c r="H12">
        <v>33</v>
      </c>
      <c r="I12">
        <v>23</v>
      </c>
      <c r="J12">
        <v>31</v>
      </c>
      <c r="K12">
        <v>33</v>
      </c>
      <c r="L12">
        <v>0</v>
      </c>
      <c r="M12" s="1">
        <v>1.0109999999999999</v>
      </c>
      <c r="N12" s="1">
        <v>13.000999999999999</v>
      </c>
      <c r="P12">
        <v>11</v>
      </c>
      <c r="Q12" t="s">
        <v>90</v>
      </c>
      <c r="R12" t="s">
        <v>28</v>
      </c>
      <c r="S12" s="2">
        <v>14</v>
      </c>
      <c r="T12" s="2">
        <v>10</v>
      </c>
      <c r="V12" t="s">
        <v>90</v>
      </c>
      <c r="W12" t="s">
        <v>37</v>
      </c>
      <c r="X12" t="s">
        <v>91</v>
      </c>
      <c r="Z12" t="s">
        <v>92</v>
      </c>
      <c r="AA12" t="s">
        <v>93</v>
      </c>
    </row>
    <row r="13" spans="1:27" ht="15" customHeight="1" x14ac:dyDescent="0.2">
      <c r="A13" t="s">
        <v>25</v>
      </c>
      <c r="B13" t="s">
        <v>94</v>
      </c>
      <c r="C13">
        <v>3</v>
      </c>
      <c r="D13" t="s">
        <v>95</v>
      </c>
      <c r="E13">
        <v>4</v>
      </c>
      <c r="F13">
        <v>33</v>
      </c>
      <c r="G13">
        <v>38</v>
      </c>
      <c r="H13">
        <v>41</v>
      </c>
      <c r="I13">
        <v>21</v>
      </c>
      <c r="J13">
        <v>26</v>
      </c>
      <c r="K13">
        <v>29</v>
      </c>
      <c r="L13">
        <v>0</v>
      </c>
      <c r="M13" s="1">
        <v>1.012</v>
      </c>
      <c r="N13" s="1">
        <v>14.000999999999999</v>
      </c>
      <c r="P13">
        <v>12</v>
      </c>
      <c r="Q13" t="s">
        <v>96</v>
      </c>
      <c r="R13" t="s">
        <v>36</v>
      </c>
      <c r="S13" s="2">
        <v>7</v>
      </c>
      <c r="T13" s="2">
        <v>10</v>
      </c>
      <c r="V13" t="s">
        <v>96</v>
      </c>
      <c r="W13" t="s">
        <v>37</v>
      </c>
      <c r="X13" t="s">
        <v>97</v>
      </c>
      <c r="Z13" t="s">
        <v>98</v>
      </c>
      <c r="AA13" t="s">
        <v>99</v>
      </c>
    </row>
    <row r="14" spans="1:27" ht="15" customHeight="1" x14ac:dyDescent="0.2">
      <c r="A14" t="s">
        <v>25</v>
      </c>
      <c r="B14" t="s">
        <v>3027</v>
      </c>
      <c r="C14">
        <v>3</v>
      </c>
      <c r="D14" t="s">
        <v>2434</v>
      </c>
      <c r="E14">
        <v>3</v>
      </c>
      <c r="F14">
        <v>26</v>
      </c>
      <c r="G14">
        <v>34</v>
      </c>
      <c r="H14">
        <v>36</v>
      </c>
      <c r="I14">
        <v>20</v>
      </c>
      <c r="J14">
        <v>28</v>
      </c>
      <c r="K14">
        <v>30</v>
      </c>
      <c r="L14">
        <v>0</v>
      </c>
      <c r="M14" s="1">
        <v>1.0129999999999999</v>
      </c>
      <c r="N14" s="1">
        <v>15.000999999999999</v>
      </c>
      <c r="P14">
        <v>13</v>
      </c>
      <c r="Q14" t="s">
        <v>102</v>
      </c>
      <c r="R14" t="s">
        <v>28</v>
      </c>
      <c r="S14" s="2">
        <v>14</v>
      </c>
      <c r="T14" s="2">
        <v>14</v>
      </c>
      <c r="V14" t="s">
        <v>102</v>
      </c>
      <c r="W14" t="s">
        <v>103</v>
      </c>
      <c r="X14" t="s">
        <v>104</v>
      </c>
      <c r="Z14" t="s">
        <v>105</v>
      </c>
      <c r="AA14" t="s">
        <v>106</v>
      </c>
    </row>
    <row r="15" spans="1:27" ht="15" customHeight="1" x14ac:dyDescent="0.2">
      <c r="A15" t="s">
        <v>25</v>
      </c>
      <c r="B15" t="s">
        <v>100</v>
      </c>
      <c r="C15">
        <v>3</v>
      </c>
      <c r="D15" t="s">
        <v>101</v>
      </c>
      <c r="E15">
        <v>4</v>
      </c>
      <c r="F15">
        <v>28</v>
      </c>
      <c r="G15">
        <v>33</v>
      </c>
      <c r="H15">
        <v>36</v>
      </c>
      <c r="I15">
        <v>26</v>
      </c>
      <c r="J15">
        <v>31</v>
      </c>
      <c r="K15">
        <v>34</v>
      </c>
      <c r="L15">
        <v>0</v>
      </c>
      <c r="M15" s="1">
        <v>1.014</v>
      </c>
      <c r="N15" s="1">
        <v>17.001000000000001</v>
      </c>
      <c r="P15">
        <v>14</v>
      </c>
      <c r="Q15" t="s">
        <v>109</v>
      </c>
      <c r="R15" t="s">
        <v>28</v>
      </c>
      <c r="S15" s="2">
        <v>1</v>
      </c>
      <c r="T15" s="2">
        <v>20</v>
      </c>
      <c r="V15" t="s">
        <v>109</v>
      </c>
      <c r="W15" t="s">
        <v>66</v>
      </c>
      <c r="Z15" t="s">
        <v>110</v>
      </c>
      <c r="AA15" t="s">
        <v>111</v>
      </c>
    </row>
    <row r="16" spans="1:27" ht="15" customHeight="1" x14ac:dyDescent="0.2">
      <c r="A16" t="s">
        <v>25</v>
      </c>
      <c r="B16" t="s">
        <v>107</v>
      </c>
      <c r="C16">
        <v>3</v>
      </c>
      <c r="D16" t="s">
        <v>108</v>
      </c>
      <c r="E16">
        <v>4</v>
      </c>
      <c r="F16">
        <v>33</v>
      </c>
      <c r="G16">
        <v>38</v>
      </c>
      <c r="H16">
        <v>41</v>
      </c>
      <c r="I16">
        <v>21</v>
      </c>
      <c r="J16">
        <v>26</v>
      </c>
      <c r="K16">
        <v>29</v>
      </c>
      <c r="L16">
        <v>0</v>
      </c>
      <c r="M16" s="1">
        <v>1.0149999999999999</v>
      </c>
      <c r="N16" s="1">
        <v>18.001000000000001</v>
      </c>
      <c r="P16">
        <v>15</v>
      </c>
      <c r="Q16" t="s">
        <v>113</v>
      </c>
      <c r="R16" t="s">
        <v>28</v>
      </c>
      <c r="S16" s="2">
        <v>16</v>
      </c>
      <c r="T16" s="2">
        <v>8</v>
      </c>
      <c r="V16" t="s">
        <v>113</v>
      </c>
      <c r="W16" t="s">
        <v>103</v>
      </c>
      <c r="X16" t="s">
        <v>114</v>
      </c>
      <c r="Z16" t="s">
        <v>115</v>
      </c>
      <c r="AA16" t="s">
        <v>116</v>
      </c>
    </row>
    <row r="17" spans="1:27" ht="15" customHeight="1" x14ac:dyDescent="0.2">
      <c r="A17" t="s">
        <v>25</v>
      </c>
      <c r="B17" t="s">
        <v>57</v>
      </c>
      <c r="C17">
        <v>3</v>
      </c>
      <c r="D17" t="s">
        <v>112</v>
      </c>
      <c r="E17">
        <v>3</v>
      </c>
      <c r="F17">
        <v>25</v>
      </c>
      <c r="G17">
        <v>33</v>
      </c>
      <c r="H17">
        <v>35</v>
      </c>
      <c r="I17">
        <v>23</v>
      </c>
      <c r="J17">
        <v>31</v>
      </c>
      <c r="K17">
        <v>33</v>
      </c>
      <c r="L17">
        <v>0</v>
      </c>
      <c r="M17" s="1">
        <v>1.016</v>
      </c>
      <c r="N17" s="1">
        <v>19.001000000000001</v>
      </c>
      <c r="P17">
        <v>16</v>
      </c>
      <c r="Q17" t="s">
        <v>119</v>
      </c>
      <c r="R17" t="s">
        <v>28</v>
      </c>
      <c r="S17" s="2">
        <v>18</v>
      </c>
      <c r="T17" s="2">
        <v>7</v>
      </c>
      <c r="V17" t="s">
        <v>119</v>
      </c>
      <c r="W17" t="s">
        <v>120</v>
      </c>
      <c r="X17" t="s">
        <v>121</v>
      </c>
      <c r="Z17" t="s">
        <v>122</v>
      </c>
      <c r="AA17" t="s">
        <v>123</v>
      </c>
    </row>
    <row r="18" spans="1:27" ht="15" customHeight="1" x14ac:dyDescent="0.2">
      <c r="A18" t="s">
        <v>25</v>
      </c>
      <c r="B18" t="s">
        <v>117</v>
      </c>
      <c r="C18">
        <v>3</v>
      </c>
      <c r="D18" t="s">
        <v>118</v>
      </c>
      <c r="E18">
        <v>3</v>
      </c>
      <c r="F18">
        <v>26</v>
      </c>
      <c r="G18">
        <v>34</v>
      </c>
      <c r="H18">
        <v>36</v>
      </c>
      <c r="I18">
        <v>22</v>
      </c>
      <c r="J18">
        <v>30</v>
      </c>
      <c r="K18">
        <v>32</v>
      </c>
      <c r="L18">
        <v>0</v>
      </c>
      <c r="M18" s="1">
        <v>1.0169999999999999</v>
      </c>
      <c r="N18" s="1">
        <v>21.001000000000001</v>
      </c>
      <c r="P18">
        <v>17</v>
      </c>
      <c r="Q18" t="s">
        <v>125</v>
      </c>
      <c r="R18" t="s">
        <v>28</v>
      </c>
      <c r="S18" s="2">
        <v>14</v>
      </c>
      <c r="T18" s="2">
        <v>11</v>
      </c>
      <c r="V18" t="s">
        <v>125</v>
      </c>
      <c r="W18" t="s">
        <v>37</v>
      </c>
      <c r="X18" t="s">
        <v>126</v>
      </c>
      <c r="Z18" t="s">
        <v>127</v>
      </c>
      <c r="AA18" t="s">
        <v>128</v>
      </c>
    </row>
    <row r="19" spans="1:27" ht="15" customHeight="1" x14ac:dyDescent="0.2">
      <c r="A19" t="s">
        <v>25</v>
      </c>
      <c r="B19" t="s">
        <v>62</v>
      </c>
      <c r="C19">
        <v>3</v>
      </c>
      <c r="D19" t="s">
        <v>124</v>
      </c>
      <c r="E19">
        <v>1</v>
      </c>
      <c r="F19">
        <v>13</v>
      </c>
      <c r="G19">
        <v>28</v>
      </c>
      <c r="H19">
        <v>30</v>
      </c>
      <c r="I19">
        <v>14</v>
      </c>
      <c r="J19">
        <v>29</v>
      </c>
      <c r="K19">
        <v>31</v>
      </c>
      <c r="L19">
        <v>0</v>
      </c>
      <c r="M19" s="1">
        <v>1.018</v>
      </c>
      <c r="N19" s="1">
        <v>22.001000000000001</v>
      </c>
      <c r="P19">
        <v>18</v>
      </c>
      <c r="Q19" t="s">
        <v>129</v>
      </c>
      <c r="R19" t="s">
        <v>28</v>
      </c>
      <c r="S19" s="2">
        <v>15</v>
      </c>
      <c r="T19" s="2">
        <v>8</v>
      </c>
      <c r="V19" t="s">
        <v>129</v>
      </c>
      <c r="W19" t="s">
        <v>29</v>
      </c>
      <c r="X19" t="s">
        <v>130</v>
      </c>
      <c r="Z19" t="s">
        <v>131</v>
      </c>
      <c r="AA19" t="s">
        <v>132</v>
      </c>
    </row>
    <row r="20" spans="1:27" ht="15" customHeight="1" x14ac:dyDescent="0.2">
      <c r="A20" t="s">
        <v>25</v>
      </c>
      <c r="B20" t="s">
        <v>69</v>
      </c>
      <c r="C20">
        <v>3</v>
      </c>
      <c r="D20" t="s">
        <v>118</v>
      </c>
      <c r="E20">
        <v>3</v>
      </c>
      <c r="F20">
        <v>26</v>
      </c>
      <c r="G20">
        <v>34</v>
      </c>
      <c r="H20">
        <v>36</v>
      </c>
      <c r="I20">
        <v>22</v>
      </c>
      <c r="J20">
        <v>30</v>
      </c>
      <c r="K20">
        <v>32</v>
      </c>
      <c r="L20">
        <v>0</v>
      </c>
      <c r="M20" s="1">
        <v>1.0189999999999999</v>
      </c>
      <c r="N20" s="1">
        <v>23.001000000000001</v>
      </c>
      <c r="P20">
        <v>19</v>
      </c>
      <c r="Q20" t="s">
        <v>135</v>
      </c>
      <c r="R20" t="s">
        <v>36</v>
      </c>
      <c r="S20" s="2">
        <v>10</v>
      </c>
      <c r="T20" s="2">
        <v>6</v>
      </c>
      <c r="V20" t="s">
        <v>135</v>
      </c>
      <c r="W20" t="s">
        <v>49</v>
      </c>
      <c r="X20" t="s">
        <v>136</v>
      </c>
      <c r="Z20" t="s">
        <v>137</v>
      </c>
      <c r="AA20" t="s">
        <v>138</v>
      </c>
    </row>
    <row r="21" spans="1:27" ht="15" customHeight="1" x14ac:dyDescent="0.2">
      <c r="A21" t="s">
        <v>25</v>
      </c>
      <c r="B21" t="s">
        <v>133</v>
      </c>
      <c r="C21">
        <v>3</v>
      </c>
      <c r="D21" t="s">
        <v>134</v>
      </c>
      <c r="E21">
        <v>4</v>
      </c>
      <c r="F21">
        <v>31</v>
      </c>
      <c r="G21">
        <v>36</v>
      </c>
      <c r="H21">
        <v>39</v>
      </c>
      <c r="I21">
        <v>20</v>
      </c>
      <c r="J21">
        <v>25</v>
      </c>
      <c r="K21">
        <v>28</v>
      </c>
      <c r="L21">
        <v>0</v>
      </c>
      <c r="M21" s="1">
        <v>1.02</v>
      </c>
      <c r="N21" s="1">
        <v>24.001000000000001</v>
      </c>
      <c r="P21">
        <v>20</v>
      </c>
      <c r="Q21" t="s">
        <v>140</v>
      </c>
      <c r="R21" t="s">
        <v>28</v>
      </c>
      <c r="S21" s="2">
        <v>18</v>
      </c>
      <c r="T21" s="2">
        <v>3</v>
      </c>
      <c r="V21" t="s">
        <v>140</v>
      </c>
      <c r="W21" t="s">
        <v>37</v>
      </c>
      <c r="X21" t="s">
        <v>141</v>
      </c>
      <c r="Z21" t="s">
        <v>142</v>
      </c>
      <c r="AA21" t="s">
        <v>143</v>
      </c>
    </row>
    <row r="22" spans="1:27" ht="15" customHeight="1" x14ac:dyDescent="0.2">
      <c r="A22" t="s">
        <v>25</v>
      </c>
      <c r="B22" t="s">
        <v>139</v>
      </c>
      <c r="C22">
        <v>3</v>
      </c>
      <c r="D22" t="s">
        <v>26</v>
      </c>
      <c r="E22">
        <v>4</v>
      </c>
      <c r="F22">
        <v>30</v>
      </c>
      <c r="G22">
        <v>35</v>
      </c>
      <c r="H22">
        <v>38</v>
      </c>
      <c r="I22">
        <v>23</v>
      </c>
      <c r="J22">
        <v>28</v>
      </c>
      <c r="K22">
        <v>31</v>
      </c>
      <c r="L22">
        <v>0</v>
      </c>
      <c r="M22" s="1">
        <v>1.0209999999999999</v>
      </c>
      <c r="N22" s="1">
        <v>25.001000000000001</v>
      </c>
      <c r="P22">
        <v>21</v>
      </c>
      <c r="Q22" t="s">
        <v>145</v>
      </c>
      <c r="R22" t="s">
        <v>28</v>
      </c>
      <c r="S22" s="2">
        <v>13</v>
      </c>
      <c r="T22" s="2">
        <v>11</v>
      </c>
      <c r="V22" t="s">
        <v>145</v>
      </c>
      <c r="W22" t="s">
        <v>37</v>
      </c>
      <c r="X22" t="s">
        <v>146</v>
      </c>
      <c r="Z22" t="s">
        <v>147</v>
      </c>
      <c r="AA22" t="s">
        <v>148</v>
      </c>
    </row>
    <row r="23" spans="1:27" ht="15" customHeight="1" x14ac:dyDescent="0.2">
      <c r="A23" t="s">
        <v>25</v>
      </c>
      <c r="B23" t="s">
        <v>144</v>
      </c>
      <c r="C23">
        <v>3</v>
      </c>
      <c r="D23" t="s">
        <v>101</v>
      </c>
      <c r="E23">
        <v>4</v>
      </c>
      <c r="F23">
        <v>28</v>
      </c>
      <c r="G23">
        <v>33</v>
      </c>
      <c r="H23">
        <v>36</v>
      </c>
      <c r="I23">
        <v>26</v>
      </c>
      <c r="J23">
        <v>31</v>
      </c>
      <c r="K23">
        <v>34</v>
      </c>
      <c r="L23">
        <v>0</v>
      </c>
      <c r="M23" s="1">
        <v>1.022</v>
      </c>
      <c r="N23" s="1">
        <v>26.001000000000001</v>
      </c>
      <c r="P23">
        <v>22</v>
      </c>
      <c r="Q23" t="s">
        <v>150</v>
      </c>
      <c r="R23" t="s">
        <v>36</v>
      </c>
      <c r="S23" s="2">
        <v>12</v>
      </c>
      <c r="T23" s="2">
        <v>5</v>
      </c>
      <c r="V23" t="s">
        <v>150</v>
      </c>
      <c r="W23" t="s">
        <v>49</v>
      </c>
      <c r="X23" t="s">
        <v>151</v>
      </c>
      <c r="Z23" t="s">
        <v>152</v>
      </c>
      <c r="AA23" t="s">
        <v>153</v>
      </c>
    </row>
    <row r="24" spans="1:27" ht="15" customHeight="1" x14ac:dyDescent="0.2">
      <c r="A24" t="s">
        <v>25</v>
      </c>
      <c r="B24" t="s">
        <v>75</v>
      </c>
      <c r="C24">
        <v>3</v>
      </c>
      <c r="D24" t="s">
        <v>149</v>
      </c>
      <c r="E24">
        <v>4</v>
      </c>
      <c r="F24">
        <v>26</v>
      </c>
      <c r="G24">
        <v>31</v>
      </c>
      <c r="H24">
        <v>34</v>
      </c>
      <c r="I24">
        <v>25</v>
      </c>
      <c r="J24">
        <v>30</v>
      </c>
      <c r="K24">
        <v>33</v>
      </c>
      <c r="L24">
        <v>0</v>
      </c>
      <c r="M24" s="1">
        <v>1.0229999999999999</v>
      </c>
      <c r="N24" s="1">
        <v>27.001000000000001</v>
      </c>
      <c r="P24">
        <v>23</v>
      </c>
      <c r="Q24" t="s">
        <v>155</v>
      </c>
      <c r="R24" t="s">
        <v>36</v>
      </c>
      <c r="S24" s="2">
        <v>8</v>
      </c>
      <c r="T24" s="2">
        <v>8</v>
      </c>
      <c r="V24" t="s">
        <v>155</v>
      </c>
      <c r="W24" t="s">
        <v>37</v>
      </c>
      <c r="X24" t="s">
        <v>156</v>
      </c>
      <c r="Z24" t="s">
        <v>157</v>
      </c>
      <c r="AA24" t="s">
        <v>158</v>
      </c>
    </row>
    <row r="25" spans="1:27" ht="15" customHeight="1" x14ac:dyDescent="0.2">
      <c r="A25" t="s">
        <v>25</v>
      </c>
      <c r="B25" t="s">
        <v>81</v>
      </c>
      <c r="C25">
        <v>3</v>
      </c>
      <c r="D25" t="s">
        <v>154</v>
      </c>
      <c r="E25">
        <v>4</v>
      </c>
      <c r="F25">
        <v>23</v>
      </c>
      <c r="G25">
        <v>28</v>
      </c>
      <c r="H25">
        <v>31</v>
      </c>
      <c r="I25">
        <v>31</v>
      </c>
      <c r="J25">
        <v>36</v>
      </c>
      <c r="K25">
        <v>39</v>
      </c>
      <c r="L25">
        <v>0</v>
      </c>
      <c r="M25" s="1">
        <v>1.024</v>
      </c>
      <c r="N25" s="1">
        <v>28.001000000000001</v>
      </c>
      <c r="P25">
        <v>24</v>
      </c>
      <c r="Q25" t="s">
        <v>161</v>
      </c>
      <c r="R25" t="s">
        <v>28</v>
      </c>
      <c r="S25" s="2">
        <v>14</v>
      </c>
      <c r="T25" s="2">
        <v>11</v>
      </c>
      <c r="V25" t="s">
        <v>161</v>
      </c>
      <c r="W25" t="s">
        <v>120</v>
      </c>
      <c r="X25" t="s">
        <v>162</v>
      </c>
      <c r="Z25" t="s">
        <v>163</v>
      </c>
      <c r="AA25" t="s">
        <v>164</v>
      </c>
    </row>
    <row r="26" spans="1:27" ht="15" customHeight="1" x14ac:dyDescent="0.2">
      <c r="A26" t="s">
        <v>25</v>
      </c>
      <c r="B26" t="s">
        <v>159</v>
      </c>
      <c r="C26">
        <v>3</v>
      </c>
      <c r="D26" t="s">
        <v>160</v>
      </c>
      <c r="E26">
        <v>3</v>
      </c>
      <c r="F26">
        <v>30</v>
      </c>
      <c r="G26">
        <v>38</v>
      </c>
      <c r="H26">
        <v>40</v>
      </c>
      <c r="I26">
        <v>20</v>
      </c>
      <c r="J26">
        <v>28</v>
      </c>
      <c r="K26">
        <v>30</v>
      </c>
      <c r="L26">
        <v>0</v>
      </c>
      <c r="M26" s="1">
        <v>1.0249999999999999</v>
      </c>
      <c r="N26" s="1">
        <v>31.001000000000001</v>
      </c>
      <c r="P26">
        <v>25</v>
      </c>
      <c r="Q26" t="s">
        <v>166</v>
      </c>
      <c r="R26" t="s">
        <v>28</v>
      </c>
      <c r="S26" s="2">
        <v>14</v>
      </c>
      <c r="T26" s="2">
        <v>9</v>
      </c>
      <c r="V26" t="s">
        <v>166</v>
      </c>
      <c r="W26" t="s">
        <v>103</v>
      </c>
      <c r="X26" t="s">
        <v>167</v>
      </c>
      <c r="Z26" t="s">
        <v>168</v>
      </c>
      <c r="AA26" t="s">
        <v>169</v>
      </c>
    </row>
    <row r="27" spans="1:27" ht="15" customHeight="1" x14ac:dyDescent="0.2">
      <c r="A27" t="s">
        <v>25</v>
      </c>
      <c r="B27" t="s">
        <v>106</v>
      </c>
      <c r="C27">
        <v>3</v>
      </c>
      <c r="D27" t="s">
        <v>165</v>
      </c>
      <c r="E27">
        <v>3</v>
      </c>
      <c r="F27">
        <v>24</v>
      </c>
      <c r="G27">
        <v>32</v>
      </c>
      <c r="H27">
        <v>34</v>
      </c>
      <c r="I27">
        <v>15</v>
      </c>
      <c r="J27">
        <v>23</v>
      </c>
      <c r="K27">
        <v>25</v>
      </c>
      <c r="L27">
        <v>0</v>
      </c>
      <c r="M27" s="1">
        <v>1.026</v>
      </c>
      <c r="N27" s="1">
        <v>33.000999999999998</v>
      </c>
      <c r="P27">
        <v>26</v>
      </c>
      <c r="Q27" t="s">
        <v>171</v>
      </c>
      <c r="R27" t="s">
        <v>36</v>
      </c>
      <c r="S27" s="2">
        <v>15</v>
      </c>
      <c r="T27" s="2">
        <v>3</v>
      </c>
      <c r="V27" t="s">
        <v>171</v>
      </c>
      <c r="W27" t="s">
        <v>49</v>
      </c>
      <c r="X27" t="s">
        <v>172</v>
      </c>
      <c r="Z27" t="s">
        <v>173</v>
      </c>
      <c r="AA27" t="s">
        <v>174</v>
      </c>
    </row>
    <row r="28" spans="1:27" ht="15" customHeight="1" x14ac:dyDescent="0.2">
      <c r="A28" t="s">
        <v>25</v>
      </c>
      <c r="B28" t="s">
        <v>111</v>
      </c>
      <c r="C28">
        <v>3</v>
      </c>
      <c r="D28" t="s">
        <v>170</v>
      </c>
      <c r="E28">
        <v>3</v>
      </c>
      <c r="F28">
        <v>27</v>
      </c>
      <c r="G28">
        <v>35</v>
      </c>
      <c r="H28">
        <v>37</v>
      </c>
      <c r="I28">
        <v>19</v>
      </c>
      <c r="J28">
        <v>27</v>
      </c>
      <c r="K28">
        <v>29</v>
      </c>
      <c r="L28">
        <v>0</v>
      </c>
      <c r="M28" s="1">
        <v>1.0269999999999999</v>
      </c>
      <c r="N28" s="1">
        <v>34.000999999999998</v>
      </c>
      <c r="P28">
        <v>27</v>
      </c>
      <c r="Q28" t="s">
        <v>177</v>
      </c>
      <c r="R28" t="s">
        <v>36</v>
      </c>
      <c r="S28" s="2">
        <v>16</v>
      </c>
      <c r="T28" s="2">
        <v>4</v>
      </c>
      <c r="V28" t="s">
        <v>177</v>
      </c>
      <c r="W28" t="s">
        <v>103</v>
      </c>
      <c r="X28" t="s">
        <v>178</v>
      </c>
      <c r="Z28" t="s">
        <v>179</v>
      </c>
      <c r="AA28" t="s">
        <v>180</v>
      </c>
    </row>
    <row r="29" spans="1:27" ht="15" customHeight="1" x14ac:dyDescent="0.2">
      <c r="A29" t="s">
        <v>25</v>
      </c>
      <c r="B29" t="s">
        <v>175</v>
      </c>
      <c r="C29">
        <v>3</v>
      </c>
      <c r="D29" t="s">
        <v>176</v>
      </c>
      <c r="E29">
        <v>4</v>
      </c>
      <c r="F29">
        <v>30</v>
      </c>
      <c r="G29">
        <v>35</v>
      </c>
      <c r="H29">
        <v>38</v>
      </c>
      <c r="I29">
        <v>21</v>
      </c>
      <c r="J29">
        <v>26</v>
      </c>
      <c r="K29">
        <v>29</v>
      </c>
      <c r="L29">
        <v>0</v>
      </c>
      <c r="M29" s="1">
        <v>1.028</v>
      </c>
      <c r="N29" s="1">
        <v>35.000999999999998</v>
      </c>
      <c r="P29">
        <v>28</v>
      </c>
      <c r="Q29" t="s">
        <v>182</v>
      </c>
      <c r="R29" t="s">
        <v>36</v>
      </c>
      <c r="S29" s="2">
        <v>14</v>
      </c>
      <c r="T29" s="2">
        <v>4</v>
      </c>
      <c r="V29" t="s">
        <v>182</v>
      </c>
      <c r="W29" t="s">
        <v>37</v>
      </c>
      <c r="X29" t="s">
        <v>183</v>
      </c>
      <c r="Z29" t="s">
        <v>3047</v>
      </c>
      <c r="AA29" t="s">
        <v>303</v>
      </c>
    </row>
    <row r="30" spans="1:27" ht="15" customHeight="1" x14ac:dyDescent="0.2">
      <c r="A30" t="s">
        <v>25</v>
      </c>
      <c r="B30" t="s">
        <v>116</v>
      </c>
      <c r="C30">
        <v>3</v>
      </c>
      <c r="D30" t="s">
        <v>181</v>
      </c>
      <c r="E30">
        <v>3</v>
      </c>
      <c r="F30">
        <v>28</v>
      </c>
      <c r="G30">
        <v>36</v>
      </c>
      <c r="H30">
        <v>38</v>
      </c>
      <c r="I30">
        <v>19</v>
      </c>
      <c r="J30">
        <v>27</v>
      </c>
      <c r="K30">
        <v>29</v>
      </c>
      <c r="L30">
        <v>0</v>
      </c>
      <c r="M30" s="1">
        <v>1.0289999999999999</v>
      </c>
      <c r="N30" s="1">
        <v>36.000999999999998</v>
      </c>
      <c r="P30">
        <v>29</v>
      </c>
      <c r="Q30" t="s">
        <v>188</v>
      </c>
      <c r="R30" t="s">
        <v>28</v>
      </c>
      <c r="S30" s="2">
        <v>13</v>
      </c>
      <c r="T30" s="2">
        <v>12</v>
      </c>
      <c r="V30" t="s">
        <v>188</v>
      </c>
      <c r="W30" t="s">
        <v>120</v>
      </c>
      <c r="X30" t="s">
        <v>189</v>
      </c>
      <c r="Z30" t="s">
        <v>184</v>
      </c>
      <c r="AA30" t="s">
        <v>185</v>
      </c>
    </row>
    <row r="31" spans="1:27" ht="15" customHeight="1" x14ac:dyDescent="0.2">
      <c r="A31" t="s">
        <v>25</v>
      </c>
      <c r="B31" t="s">
        <v>186</v>
      </c>
      <c r="C31">
        <v>3</v>
      </c>
      <c r="D31" t="s">
        <v>187</v>
      </c>
      <c r="E31">
        <v>3</v>
      </c>
      <c r="F31">
        <v>25</v>
      </c>
      <c r="G31">
        <v>33</v>
      </c>
      <c r="H31">
        <v>35</v>
      </c>
      <c r="I31">
        <v>23</v>
      </c>
      <c r="J31">
        <v>31</v>
      </c>
      <c r="K31">
        <v>33</v>
      </c>
      <c r="L31">
        <v>0</v>
      </c>
      <c r="M31" s="1">
        <v>1.03</v>
      </c>
      <c r="N31" s="1">
        <v>37.000999999999998</v>
      </c>
      <c r="P31">
        <v>30</v>
      </c>
      <c r="Q31" t="s">
        <v>194</v>
      </c>
      <c r="R31" t="s">
        <v>28</v>
      </c>
      <c r="S31" s="2">
        <v>13</v>
      </c>
      <c r="T31" s="2">
        <v>11</v>
      </c>
      <c r="V31" t="s">
        <v>194</v>
      </c>
      <c r="W31" t="s">
        <v>120</v>
      </c>
      <c r="X31" t="s">
        <v>195</v>
      </c>
      <c r="Z31" t="s">
        <v>190</v>
      </c>
      <c r="AA31" t="s">
        <v>191</v>
      </c>
    </row>
    <row r="32" spans="1:27" ht="15" customHeight="1" x14ac:dyDescent="0.2">
      <c r="A32" t="s">
        <v>25</v>
      </c>
      <c r="B32" t="s">
        <v>192</v>
      </c>
      <c r="C32">
        <v>3</v>
      </c>
      <c r="D32" t="s">
        <v>193</v>
      </c>
      <c r="E32">
        <v>3</v>
      </c>
      <c r="F32">
        <v>27</v>
      </c>
      <c r="G32">
        <v>35</v>
      </c>
      <c r="H32">
        <v>37</v>
      </c>
      <c r="I32">
        <v>20</v>
      </c>
      <c r="J32">
        <v>28</v>
      </c>
      <c r="K32">
        <v>30</v>
      </c>
      <c r="L32">
        <v>0</v>
      </c>
      <c r="M32" s="1">
        <v>1.0309999999999999</v>
      </c>
      <c r="N32" s="1">
        <v>38.000999999999998</v>
      </c>
      <c r="P32">
        <v>31</v>
      </c>
      <c r="Q32" t="s">
        <v>198</v>
      </c>
      <c r="R32" t="s">
        <v>28</v>
      </c>
      <c r="S32" s="2">
        <v>19</v>
      </c>
      <c r="T32" s="2">
        <v>5</v>
      </c>
      <c r="V32" t="s">
        <v>198</v>
      </c>
      <c r="W32" t="s">
        <v>37</v>
      </c>
      <c r="X32" t="s">
        <v>199</v>
      </c>
      <c r="Z32" t="s">
        <v>196</v>
      </c>
      <c r="AA32" t="s">
        <v>197</v>
      </c>
    </row>
    <row r="33" spans="1:27" ht="15" customHeight="1" x14ac:dyDescent="0.2">
      <c r="A33" t="s">
        <v>25</v>
      </c>
      <c r="B33" t="s">
        <v>123</v>
      </c>
      <c r="C33">
        <v>3</v>
      </c>
      <c r="D33" t="s">
        <v>154</v>
      </c>
      <c r="E33">
        <v>4</v>
      </c>
      <c r="F33">
        <v>23</v>
      </c>
      <c r="G33">
        <v>28</v>
      </c>
      <c r="H33">
        <v>31</v>
      </c>
      <c r="I33">
        <v>31</v>
      </c>
      <c r="J33">
        <v>36</v>
      </c>
      <c r="K33">
        <v>39</v>
      </c>
      <c r="L33">
        <v>0</v>
      </c>
      <c r="M33" s="1">
        <v>1.032</v>
      </c>
      <c r="N33" s="1">
        <v>39.000999999999998</v>
      </c>
      <c r="P33">
        <v>32</v>
      </c>
      <c r="Q33" t="s">
        <v>204</v>
      </c>
      <c r="R33" t="s">
        <v>36</v>
      </c>
      <c r="S33" s="2">
        <v>9</v>
      </c>
      <c r="T33" s="2">
        <v>10</v>
      </c>
      <c r="V33" t="s">
        <v>204</v>
      </c>
      <c r="W33" t="s">
        <v>66</v>
      </c>
      <c r="X33" t="s">
        <v>205</v>
      </c>
      <c r="Z33" t="s">
        <v>200</v>
      </c>
      <c r="AA33" t="s">
        <v>201</v>
      </c>
    </row>
    <row r="34" spans="1:27" ht="15" customHeight="1" x14ac:dyDescent="0.2">
      <c r="A34" t="s">
        <v>25</v>
      </c>
      <c r="B34" t="s">
        <v>202</v>
      </c>
      <c r="C34">
        <v>3</v>
      </c>
      <c r="D34" t="s">
        <v>203</v>
      </c>
      <c r="E34">
        <v>4</v>
      </c>
      <c r="F34">
        <v>33</v>
      </c>
      <c r="G34">
        <v>38</v>
      </c>
      <c r="H34">
        <v>41</v>
      </c>
      <c r="I34">
        <v>22</v>
      </c>
      <c r="J34">
        <v>27</v>
      </c>
      <c r="K34">
        <v>30</v>
      </c>
      <c r="L34">
        <v>0</v>
      </c>
      <c r="M34" s="1">
        <v>1.0329999999999999</v>
      </c>
      <c r="N34" s="1">
        <v>40.000999999999998</v>
      </c>
      <c r="P34">
        <v>33</v>
      </c>
      <c r="Q34" t="s">
        <v>209</v>
      </c>
      <c r="R34" t="s">
        <v>28</v>
      </c>
      <c r="S34" s="2">
        <v>12</v>
      </c>
      <c r="T34" s="2">
        <v>9</v>
      </c>
      <c r="V34" t="s">
        <v>209</v>
      </c>
      <c r="W34" t="s">
        <v>37</v>
      </c>
      <c r="X34" t="s">
        <v>210</v>
      </c>
      <c r="Z34" t="s">
        <v>3076</v>
      </c>
      <c r="AA34" t="s">
        <v>356</v>
      </c>
    </row>
    <row r="35" spans="1:27" ht="15" customHeight="1" x14ac:dyDescent="0.2">
      <c r="A35" t="s">
        <v>25</v>
      </c>
      <c r="B35" t="s">
        <v>128</v>
      </c>
      <c r="C35">
        <v>3</v>
      </c>
      <c r="D35" t="s">
        <v>208</v>
      </c>
      <c r="E35">
        <v>4</v>
      </c>
      <c r="F35">
        <v>31</v>
      </c>
      <c r="G35">
        <v>36</v>
      </c>
      <c r="H35">
        <v>39</v>
      </c>
      <c r="I35">
        <v>22</v>
      </c>
      <c r="J35">
        <v>27</v>
      </c>
      <c r="K35">
        <v>30</v>
      </c>
      <c r="L35">
        <v>0</v>
      </c>
      <c r="M35" s="1">
        <v>1.034</v>
      </c>
      <c r="N35" s="1">
        <v>41.000999999999998</v>
      </c>
      <c r="P35">
        <v>34</v>
      </c>
      <c r="Q35" t="s">
        <v>215</v>
      </c>
      <c r="R35" t="s">
        <v>28</v>
      </c>
      <c r="S35" s="2">
        <v>16</v>
      </c>
      <c r="T35" s="2">
        <v>8</v>
      </c>
      <c r="V35" t="s">
        <v>215</v>
      </c>
      <c r="W35" t="s">
        <v>49</v>
      </c>
      <c r="X35" t="s">
        <v>216</v>
      </c>
      <c r="Z35" t="s">
        <v>206</v>
      </c>
      <c r="AA35" t="s">
        <v>207</v>
      </c>
    </row>
    <row r="36" spans="1:27" ht="15" customHeight="1" x14ac:dyDescent="0.2">
      <c r="A36" t="s">
        <v>25</v>
      </c>
      <c r="B36" t="s">
        <v>213</v>
      </c>
      <c r="C36">
        <v>3</v>
      </c>
      <c r="D36" t="s">
        <v>214</v>
      </c>
      <c r="E36">
        <v>3</v>
      </c>
      <c r="F36">
        <v>23</v>
      </c>
      <c r="G36">
        <v>31</v>
      </c>
      <c r="H36">
        <v>33</v>
      </c>
      <c r="I36">
        <v>23</v>
      </c>
      <c r="J36">
        <v>31</v>
      </c>
      <c r="K36">
        <v>33</v>
      </c>
      <c r="L36">
        <v>0</v>
      </c>
      <c r="M36" s="1">
        <v>1.0349999999999999</v>
      </c>
      <c r="N36" s="1">
        <v>42.000999999999998</v>
      </c>
      <c r="P36">
        <v>35</v>
      </c>
      <c r="Q36" t="s">
        <v>220</v>
      </c>
      <c r="R36" t="s">
        <v>221</v>
      </c>
      <c r="S36" s="2">
        <v>6</v>
      </c>
      <c r="T36" s="2">
        <v>2</v>
      </c>
      <c r="V36" t="s">
        <v>220</v>
      </c>
      <c r="W36" t="s">
        <v>222</v>
      </c>
      <c r="X36" t="s">
        <v>223</v>
      </c>
      <c r="Z36" t="s">
        <v>3048</v>
      </c>
      <c r="AA36" t="s">
        <v>386</v>
      </c>
    </row>
    <row r="37" spans="1:27" ht="15" customHeight="1" x14ac:dyDescent="0.2">
      <c r="A37" t="s">
        <v>25</v>
      </c>
      <c r="B37" t="s">
        <v>132</v>
      </c>
      <c r="C37">
        <v>3</v>
      </c>
      <c r="D37" t="s">
        <v>219</v>
      </c>
      <c r="E37">
        <v>4</v>
      </c>
      <c r="F37">
        <v>28</v>
      </c>
      <c r="G37">
        <v>33</v>
      </c>
      <c r="H37">
        <v>36</v>
      </c>
      <c r="I37">
        <v>27</v>
      </c>
      <c r="J37">
        <v>32</v>
      </c>
      <c r="K37">
        <v>35</v>
      </c>
      <c r="L37">
        <v>0</v>
      </c>
      <c r="M37" s="1">
        <v>1.036</v>
      </c>
      <c r="N37" s="1">
        <v>43.000999999999998</v>
      </c>
      <c r="P37">
        <v>36</v>
      </c>
      <c r="Q37" t="s">
        <v>227</v>
      </c>
      <c r="R37" t="s">
        <v>28</v>
      </c>
      <c r="S37" s="2">
        <v>14</v>
      </c>
      <c r="T37" s="2">
        <v>11</v>
      </c>
      <c r="V37" t="s">
        <v>227</v>
      </c>
      <c r="W37" t="s">
        <v>120</v>
      </c>
      <c r="X37" t="s">
        <v>228</v>
      </c>
      <c r="Z37" t="s">
        <v>211</v>
      </c>
      <c r="AA37" t="s">
        <v>212</v>
      </c>
    </row>
    <row r="38" spans="1:27" ht="15" customHeight="1" x14ac:dyDescent="0.2">
      <c r="A38" t="s">
        <v>25</v>
      </c>
      <c r="B38" t="s">
        <v>138</v>
      </c>
      <c r="C38">
        <v>3</v>
      </c>
      <c r="D38" t="s">
        <v>226</v>
      </c>
      <c r="E38">
        <v>4</v>
      </c>
      <c r="F38">
        <v>19</v>
      </c>
      <c r="G38">
        <v>24</v>
      </c>
      <c r="H38">
        <v>27</v>
      </c>
      <c r="I38">
        <v>34</v>
      </c>
      <c r="J38">
        <v>39</v>
      </c>
      <c r="K38">
        <v>42</v>
      </c>
      <c r="L38">
        <v>0</v>
      </c>
      <c r="M38" s="1">
        <v>1.0369999999999999</v>
      </c>
      <c r="N38" s="1">
        <v>44.000999999999998</v>
      </c>
      <c r="P38">
        <v>37</v>
      </c>
      <c r="Q38" t="s">
        <v>233</v>
      </c>
      <c r="R38" t="s">
        <v>36</v>
      </c>
      <c r="S38" s="2">
        <v>8</v>
      </c>
      <c r="T38" s="2">
        <v>8</v>
      </c>
      <c r="V38" t="s">
        <v>233</v>
      </c>
      <c r="W38" t="s">
        <v>103</v>
      </c>
      <c r="X38" t="s">
        <v>234</v>
      </c>
      <c r="Z38" t="s">
        <v>217</v>
      </c>
      <c r="AA38" t="s">
        <v>218</v>
      </c>
    </row>
    <row r="39" spans="1:27" ht="15" customHeight="1" x14ac:dyDescent="0.2">
      <c r="A39" t="s">
        <v>25</v>
      </c>
      <c r="B39" t="s">
        <v>231</v>
      </c>
      <c r="C39">
        <v>3</v>
      </c>
      <c r="D39" t="s">
        <v>232</v>
      </c>
      <c r="E39">
        <v>4</v>
      </c>
      <c r="F39">
        <v>23</v>
      </c>
      <c r="G39">
        <v>28</v>
      </c>
      <c r="H39">
        <v>31</v>
      </c>
      <c r="I39">
        <v>31</v>
      </c>
      <c r="J39">
        <v>36</v>
      </c>
      <c r="K39">
        <v>39</v>
      </c>
      <c r="L39">
        <v>0</v>
      </c>
      <c r="M39" s="1">
        <v>1.038</v>
      </c>
      <c r="N39" s="1">
        <v>45.000999999999998</v>
      </c>
      <c r="P39">
        <v>38</v>
      </c>
      <c r="Q39" t="s">
        <v>238</v>
      </c>
      <c r="R39" t="s">
        <v>28</v>
      </c>
      <c r="S39" s="2">
        <v>13</v>
      </c>
      <c r="T39" s="2">
        <v>12</v>
      </c>
      <c r="V39" t="s">
        <v>238</v>
      </c>
      <c r="W39" t="s">
        <v>120</v>
      </c>
      <c r="X39" t="s">
        <v>239</v>
      </c>
      <c r="Z39" t="s">
        <v>224</v>
      </c>
      <c r="AA39" t="s">
        <v>225</v>
      </c>
    </row>
    <row r="40" spans="1:27" ht="15" customHeight="1" x14ac:dyDescent="0.2">
      <c r="A40" t="s">
        <v>25</v>
      </c>
      <c r="B40" t="s">
        <v>237</v>
      </c>
      <c r="C40">
        <v>3</v>
      </c>
      <c r="D40" t="s">
        <v>149</v>
      </c>
      <c r="E40">
        <v>4</v>
      </c>
      <c r="F40">
        <v>26</v>
      </c>
      <c r="G40">
        <v>31</v>
      </c>
      <c r="H40">
        <v>34</v>
      </c>
      <c r="I40">
        <v>25</v>
      </c>
      <c r="J40">
        <v>30</v>
      </c>
      <c r="K40">
        <v>33</v>
      </c>
      <c r="L40">
        <v>0</v>
      </c>
      <c r="M40" s="1">
        <v>1.0389999999999999</v>
      </c>
      <c r="N40" s="1">
        <v>46.000999999999998</v>
      </c>
      <c r="P40">
        <v>39</v>
      </c>
      <c r="Q40" t="s">
        <v>243</v>
      </c>
      <c r="R40" t="s">
        <v>28</v>
      </c>
      <c r="S40" s="2">
        <v>16</v>
      </c>
      <c r="T40" s="2">
        <v>5</v>
      </c>
      <c r="V40" t="s">
        <v>243</v>
      </c>
      <c r="W40" t="s">
        <v>103</v>
      </c>
      <c r="X40" t="s">
        <v>244</v>
      </c>
      <c r="Z40" t="s">
        <v>229</v>
      </c>
      <c r="AA40" t="s">
        <v>230</v>
      </c>
    </row>
    <row r="41" spans="1:27" ht="15" customHeight="1" x14ac:dyDescent="0.2">
      <c r="A41" t="s">
        <v>25</v>
      </c>
      <c r="B41" t="s">
        <v>143</v>
      </c>
      <c r="C41">
        <v>3</v>
      </c>
      <c r="D41" t="s">
        <v>242</v>
      </c>
      <c r="E41">
        <v>3</v>
      </c>
      <c r="F41">
        <v>23</v>
      </c>
      <c r="G41">
        <v>31</v>
      </c>
      <c r="H41">
        <v>33</v>
      </c>
      <c r="I41">
        <v>21</v>
      </c>
      <c r="J41">
        <v>29</v>
      </c>
      <c r="K41">
        <v>31</v>
      </c>
      <c r="L41">
        <v>0</v>
      </c>
      <c r="M41" s="1">
        <v>1.04</v>
      </c>
      <c r="N41" s="1">
        <v>47.000999999999998</v>
      </c>
      <c r="P41">
        <v>40</v>
      </c>
      <c r="Q41" t="s">
        <v>247</v>
      </c>
      <c r="R41" t="s">
        <v>28</v>
      </c>
      <c r="S41" s="2">
        <v>4</v>
      </c>
      <c r="T41" s="2">
        <v>19</v>
      </c>
      <c r="V41" t="s">
        <v>247</v>
      </c>
      <c r="W41" t="s">
        <v>66</v>
      </c>
      <c r="X41" t="s">
        <v>248</v>
      </c>
      <c r="Z41" t="s">
        <v>235</v>
      </c>
      <c r="AA41" t="s">
        <v>236</v>
      </c>
    </row>
    <row r="42" spans="1:27" ht="15" customHeight="1" x14ac:dyDescent="0.2">
      <c r="A42" t="s">
        <v>25</v>
      </c>
      <c r="B42" t="s">
        <v>148</v>
      </c>
      <c r="C42">
        <v>3</v>
      </c>
      <c r="D42" t="s">
        <v>118</v>
      </c>
      <c r="E42">
        <v>3</v>
      </c>
      <c r="F42">
        <v>26</v>
      </c>
      <c r="G42">
        <v>34</v>
      </c>
      <c r="H42">
        <v>36</v>
      </c>
      <c r="I42">
        <v>22</v>
      </c>
      <c r="J42">
        <v>30</v>
      </c>
      <c r="K42">
        <v>32</v>
      </c>
      <c r="L42">
        <v>0</v>
      </c>
      <c r="M42" s="1">
        <v>1.0409999999999999</v>
      </c>
      <c r="N42" s="1">
        <v>48.000999999999998</v>
      </c>
      <c r="P42">
        <v>41</v>
      </c>
      <c r="Q42" t="s">
        <v>253</v>
      </c>
      <c r="R42" t="s">
        <v>36</v>
      </c>
      <c r="S42" s="2">
        <v>11</v>
      </c>
      <c r="T42" s="2">
        <v>10</v>
      </c>
      <c r="V42" t="s">
        <v>254</v>
      </c>
      <c r="W42" t="s">
        <v>255</v>
      </c>
      <c r="X42" t="s">
        <v>256</v>
      </c>
      <c r="Z42" t="s">
        <v>240</v>
      </c>
      <c r="AA42" t="s">
        <v>241</v>
      </c>
    </row>
    <row r="43" spans="1:27" ht="15" customHeight="1" x14ac:dyDescent="0.2">
      <c r="A43" t="s">
        <v>25</v>
      </c>
      <c r="B43" t="s">
        <v>251</v>
      </c>
      <c r="C43">
        <v>3</v>
      </c>
      <c r="D43" t="s">
        <v>252</v>
      </c>
      <c r="E43">
        <v>4</v>
      </c>
      <c r="F43">
        <v>26</v>
      </c>
      <c r="G43">
        <v>31</v>
      </c>
      <c r="H43">
        <v>34</v>
      </c>
      <c r="I43">
        <v>24</v>
      </c>
      <c r="J43">
        <v>29</v>
      </c>
      <c r="K43">
        <v>32</v>
      </c>
      <c r="L43">
        <v>0</v>
      </c>
      <c r="M43" s="1">
        <v>1.042</v>
      </c>
      <c r="N43" s="1">
        <v>49.000999999999998</v>
      </c>
      <c r="P43">
        <v>42</v>
      </c>
      <c r="Q43" t="s">
        <v>32</v>
      </c>
      <c r="R43" t="s">
        <v>221</v>
      </c>
      <c r="S43" s="2">
        <v>1</v>
      </c>
      <c r="T43" s="2">
        <v>4</v>
      </c>
      <c r="U43">
        <v>2</v>
      </c>
      <c r="V43" t="s">
        <v>32</v>
      </c>
      <c r="W43" t="s">
        <v>78</v>
      </c>
      <c r="X43" t="s">
        <v>261</v>
      </c>
      <c r="Z43" t="s">
        <v>245</v>
      </c>
      <c r="AA43" t="s">
        <v>246</v>
      </c>
    </row>
    <row r="44" spans="1:27" ht="15" customHeight="1" x14ac:dyDescent="0.2">
      <c r="A44" t="s">
        <v>25</v>
      </c>
      <c r="B44" t="s">
        <v>259</v>
      </c>
      <c r="C44">
        <v>3</v>
      </c>
      <c r="D44" t="s">
        <v>260</v>
      </c>
      <c r="E44">
        <v>3</v>
      </c>
      <c r="F44">
        <v>26</v>
      </c>
      <c r="G44">
        <v>34</v>
      </c>
      <c r="H44">
        <v>36</v>
      </c>
      <c r="I44">
        <v>21</v>
      </c>
      <c r="J44">
        <v>29</v>
      </c>
      <c r="K44">
        <v>31</v>
      </c>
      <c r="L44">
        <v>0</v>
      </c>
      <c r="M44" s="1">
        <v>1.0429999999999999</v>
      </c>
      <c r="N44" s="1">
        <v>50.000999999999998</v>
      </c>
      <c r="P44">
        <v>43</v>
      </c>
      <c r="Q44" t="s">
        <v>266</v>
      </c>
      <c r="R44" t="s">
        <v>36</v>
      </c>
      <c r="S44" s="2">
        <v>11</v>
      </c>
      <c r="T44" s="2">
        <v>4</v>
      </c>
      <c r="V44" t="s">
        <v>266</v>
      </c>
      <c r="W44" t="s">
        <v>49</v>
      </c>
      <c r="X44" t="s">
        <v>267</v>
      </c>
      <c r="Z44" t="s">
        <v>249</v>
      </c>
      <c r="AA44" t="s">
        <v>250</v>
      </c>
    </row>
    <row r="45" spans="1:27" ht="15" customHeight="1" x14ac:dyDescent="0.2">
      <c r="A45" t="s">
        <v>25</v>
      </c>
      <c r="B45" t="s">
        <v>264</v>
      </c>
      <c r="C45">
        <v>3</v>
      </c>
      <c r="D45" t="s">
        <v>265</v>
      </c>
      <c r="E45">
        <v>3</v>
      </c>
      <c r="F45">
        <v>27</v>
      </c>
      <c r="G45">
        <v>35</v>
      </c>
      <c r="H45">
        <v>37</v>
      </c>
      <c r="I45">
        <v>19</v>
      </c>
      <c r="J45">
        <v>27</v>
      </c>
      <c r="K45">
        <v>29</v>
      </c>
      <c r="L45">
        <v>0</v>
      </c>
      <c r="M45" s="1">
        <v>1.044</v>
      </c>
      <c r="N45" s="1">
        <v>51.000999999999998</v>
      </c>
      <c r="P45">
        <v>44</v>
      </c>
      <c r="Q45" t="s">
        <v>271</v>
      </c>
      <c r="R45" t="s">
        <v>36</v>
      </c>
      <c r="S45" s="2">
        <v>10</v>
      </c>
      <c r="T45" s="2">
        <v>5</v>
      </c>
      <c r="V45" t="s">
        <v>271</v>
      </c>
      <c r="W45" t="s">
        <v>37</v>
      </c>
      <c r="X45" t="s">
        <v>272</v>
      </c>
      <c r="Z45" t="s">
        <v>257</v>
      </c>
      <c r="AA45" t="s">
        <v>258</v>
      </c>
    </row>
    <row r="46" spans="1:27" ht="15" customHeight="1" x14ac:dyDescent="0.2">
      <c r="A46" t="s">
        <v>25</v>
      </c>
      <c r="B46" t="s">
        <v>153</v>
      </c>
      <c r="C46">
        <v>3</v>
      </c>
      <c r="D46" t="s">
        <v>270</v>
      </c>
      <c r="E46">
        <v>4</v>
      </c>
      <c r="F46">
        <v>31</v>
      </c>
      <c r="G46">
        <v>36</v>
      </c>
      <c r="H46">
        <v>39</v>
      </c>
      <c r="I46">
        <v>21</v>
      </c>
      <c r="J46">
        <v>26</v>
      </c>
      <c r="K46">
        <v>29</v>
      </c>
      <c r="L46">
        <v>0</v>
      </c>
      <c r="M46" s="1">
        <v>1.0449999999999999</v>
      </c>
      <c r="N46" s="1">
        <v>52.000999999999998</v>
      </c>
      <c r="P46">
        <v>45</v>
      </c>
      <c r="Q46" t="s">
        <v>276</v>
      </c>
      <c r="R46" t="s">
        <v>36</v>
      </c>
      <c r="S46" s="2">
        <v>6</v>
      </c>
      <c r="T46" s="2">
        <v>10</v>
      </c>
      <c r="V46" t="s">
        <v>276</v>
      </c>
      <c r="W46" t="s">
        <v>66</v>
      </c>
      <c r="X46" t="s">
        <v>277</v>
      </c>
      <c r="Z46" t="s">
        <v>262</v>
      </c>
      <c r="AA46" t="s">
        <v>263</v>
      </c>
    </row>
    <row r="47" spans="1:27" ht="15" customHeight="1" x14ac:dyDescent="0.2">
      <c r="A47" t="s">
        <v>25</v>
      </c>
      <c r="B47" t="s">
        <v>158</v>
      </c>
      <c r="C47">
        <v>3</v>
      </c>
      <c r="D47" t="s">
        <v>275</v>
      </c>
      <c r="E47">
        <v>3</v>
      </c>
      <c r="F47">
        <v>27</v>
      </c>
      <c r="G47">
        <v>35</v>
      </c>
      <c r="H47">
        <v>37</v>
      </c>
      <c r="I47">
        <v>22</v>
      </c>
      <c r="J47">
        <v>30</v>
      </c>
      <c r="K47">
        <v>32</v>
      </c>
      <c r="L47">
        <v>0</v>
      </c>
      <c r="M47" s="1">
        <v>1.046</v>
      </c>
      <c r="N47" s="1">
        <v>53.000999999999998</v>
      </c>
      <c r="P47">
        <v>46</v>
      </c>
      <c r="Q47" t="s">
        <v>282</v>
      </c>
      <c r="R47" t="s">
        <v>28</v>
      </c>
      <c r="S47" s="2">
        <v>15</v>
      </c>
      <c r="T47" s="2">
        <v>10</v>
      </c>
      <c r="V47" t="s">
        <v>282</v>
      </c>
      <c r="W47" t="s">
        <v>66</v>
      </c>
      <c r="X47" t="s">
        <v>283</v>
      </c>
      <c r="Z47" t="s">
        <v>268</v>
      </c>
      <c r="AA47" t="s">
        <v>269</v>
      </c>
    </row>
    <row r="48" spans="1:27" ht="15" customHeight="1" x14ac:dyDescent="0.2">
      <c r="A48" t="s">
        <v>25</v>
      </c>
      <c r="B48" t="s">
        <v>280</v>
      </c>
      <c r="C48">
        <v>3</v>
      </c>
      <c r="D48" t="s">
        <v>281</v>
      </c>
      <c r="E48">
        <v>3</v>
      </c>
      <c r="F48">
        <v>28</v>
      </c>
      <c r="G48">
        <v>36</v>
      </c>
      <c r="H48">
        <v>38</v>
      </c>
      <c r="I48">
        <v>21</v>
      </c>
      <c r="J48">
        <v>29</v>
      </c>
      <c r="K48">
        <v>31</v>
      </c>
      <c r="L48">
        <v>0</v>
      </c>
      <c r="M48" s="1">
        <v>1.0469999999999999</v>
      </c>
      <c r="N48" s="1">
        <v>54.000999999999998</v>
      </c>
      <c r="P48">
        <v>47</v>
      </c>
      <c r="Q48" t="s">
        <v>287</v>
      </c>
      <c r="R48" t="s">
        <v>36</v>
      </c>
      <c r="S48" s="2">
        <v>8</v>
      </c>
      <c r="T48" s="2">
        <v>12</v>
      </c>
      <c r="V48" t="s">
        <v>287</v>
      </c>
      <c r="W48" t="s">
        <v>255</v>
      </c>
      <c r="X48" t="s">
        <v>288</v>
      </c>
      <c r="Z48" t="s">
        <v>273</v>
      </c>
      <c r="AA48" t="s">
        <v>274</v>
      </c>
    </row>
    <row r="49" spans="1:27" ht="15" customHeight="1" x14ac:dyDescent="0.2">
      <c r="A49" t="s">
        <v>25</v>
      </c>
      <c r="B49" t="s">
        <v>164</v>
      </c>
      <c r="C49">
        <v>3</v>
      </c>
      <c r="D49" t="s">
        <v>286</v>
      </c>
      <c r="E49">
        <v>3</v>
      </c>
      <c r="F49">
        <v>25</v>
      </c>
      <c r="G49">
        <v>33</v>
      </c>
      <c r="H49">
        <v>35</v>
      </c>
      <c r="I49">
        <v>22</v>
      </c>
      <c r="J49">
        <v>30</v>
      </c>
      <c r="K49">
        <v>32</v>
      </c>
      <c r="L49">
        <v>0</v>
      </c>
      <c r="M49" s="1">
        <v>1.048</v>
      </c>
      <c r="N49" s="1">
        <v>55.000999999999998</v>
      </c>
      <c r="P49">
        <v>48</v>
      </c>
      <c r="Q49" t="s">
        <v>291</v>
      </c>
      <c r="R49" t="s">
        <v>36</v>
      </c>
      <c r="S49" s="2">
        <v>12</v>
      </c>
      <c r="T49" s="2">
        <v>3</v>
      </c>
      <c r="V49" t="s">
        <v>291</v>
      </c>
      <c r="W49" t="s">
        <v>103</v>
      </c>
      <c r="X49" t="s">
        <v>292</v>
      </c>
      <c r="Z49" t="s">
        <v>278</v>
      </c>
      <c r="AA49" t="s">
        <v>279</v>
      </c>
    </row>
    <row r="50" spans="1:27" ht="15" customHeight="1" x14ac:dyDescent="0.2">
      <c r="A50" t="s">
        <v>25</v>
      </c>
      <c r="B50" t="s">
        <v>169</v>
      </c>
      <c r="C50">
        <v>3</v>
      </c>
      <c r="D50" t="s">
        <v>118</v>
      </c>
      <c r="E50">
        <v>3</v>
      </c>
      <c r="F50">
        <v>26</v>
      </c>
      <c r="G50">
        <v>34</v>
      </c>
      <c r="H50">
        <v>36</v>
      </c>
      <c r="I50">
        <v>22</v>
      </c>
      <c r="J50">
        <v>30</v>
      </c>
      <c r="K50">
        <v>32</v>
      </c>
      <c r="L50">
        <v>0</v>
      </c>
      <c r="M50" s="1">
        <v>1.0489999999999999</v>
      </c>
      <c r="N50" s="1">
        <v>56.000999999999998</v>
      </c>
      <c r="P50">
        <v>49</v>
      </c>
      <c r="Q50" t="s">
        <v>295</v>
      </c>
      <c r="R50" t="s">
        <v>36</v>
      </c>
      <c r="S50" s="2">
        <v>4</v>
      </c>
      <c r="T50" s="2">
        <v>12</v>
      </c>
      <c r="V50" t="s">
        <v>295</v>
      </c>
      <c r="W50" t="s">
        <v>66</v>
      </c>
      <c r="X50" t="s">
        <v>296</v>
      </c>
      <c r="Z50" t="s">
        <v>284</v>
      </c>
      <c r="AA50" t="s">
        <v>285</v>
      </c>
    </row>
    <row r="51" spans="1:27" ht="15" customHeight="1" x14ac:dyDescent="0.2">
      <c r="A51" t="s">
        <v>25</v>
      </c>
      <c r="B51" t="s">
        <v>174</v>
      </c>
      <c r="C51">
        <v>3</v>
      </c>
      <c r="D51" t="s">
        <v>26</v>
      </c>
      <c r="E51">
        <v>4</v>
      </c>
      <c r="F51">
        <v>30</v>
      </c>
      <c r="G51">
        <v>35</v>
      </c>
      <c r="H51">
        <v>38</v>
      </c>
      <c r="I51">
        <v>23</v>
      </c>
      <c r="J51">
        <v>28</v>
      </c>
      <c r="K51">
        <v>31</v>
      </c>
      <c r="L51">
        <v>0</v>
      </c>
      <c r="M51" s="1">
        <v>1.05</v>
      </c>
      <c r="N51" s="1">
        <v>57.000999999999998</v>
      </c>
      <c r="P51">
        <v>50</v>
      </c>
      <c r="Q51" t="s">
        <v>299</v>
      </c>
      <c r="R51" t="s">
        <v>36</v>
      </c>
      <c r="S51" s="2">
        <v>15</v>
      </c>
      <c r="T51" s="2">
        <v>5</v>
      </c>
      <c r="V51" t="s">
        <v>299</v>
      </c>
      <c r="W51" t="s">
        <v>37</v>
      </c>
      <c r="X51" t="s">
        <v>300</v>
      </c>
      <c r="Z51" t="s">
        <v>289</v>
      </c>
      <c r="AA51" t="s">
        <v>290</v>
      </c>
    </row>
    <row r="52" spans="1:27" ht="15" customHeight="1" x14ac:dyDescent="0.2">
      <c r="A52" t="s">
        <v>25</v>
      </c>
      <c r="B52" t="s">
        <v>180</v>
      </c>
      <c r="C52">
        <v>3</v>
      </c>
      <c r="D52" t="s">
        <v>83</v>
      </c>
      <c r="E52">
        <v>4</v>
      </c>
      <c r="F52">
        <v>34</v>
      </c>
      <c r="G52">
        <v>39</v>
      </c>
      <c r="H52">
        <v>42</v>
      </c>
      <c r="I52">
        <v>17</v>
      </c>
      <c r="J52">
        <v>22</v>
      </c>
      <c r="K52">
        <v>25</v>
      </c>
      <c r="L52">
        <v>0</v>
      </c>
      <c r="M52" s="1">
        <v>1.0509999999999999</v>
      </c>
      <c r="N52" s="1">
        <v>58.000999999999998</v>
      </c>
      <c r="P52">
        <v>51</v>
      </c>
      <c r="Q52" t="s">
        <v>33</v>
      </c>
      <c r="R52" t="s">
        <v>36</v>
      </c>
      <c r="S52" s="2">
        <v>9</v>
      </c>
      <c r="T52" s="2">
        <v>0</v>
      </c>
      <c r="U52">
        <v>3</v>
      </c>
      <c r="V52" t="s">
        <v>33</v>
      </c>
      <c r="W52" t="s">
        <v>78</v>
      </c>
      <c r="X52" t="s">
        <v>305</v>
      </c>
      <c r="Z52" t="s">
        <v>293</v>
      </c>
      <c r="AA52" t="s">
        <v>294</v>
      </c>
    </row>
    <row r="53" spans="1:27" ht="15" customHeight="1" x14ac:dyDescent="0.2">
      <c r="A53" t="s">
        <v>25</v>
      </c>
      <c r="B53" t="s">
        <v>303</v>
      </c>
      <c r="C53">
        <v>3</v>
      </c>
      <c r="D53" t="s">
        <v>304</v>
      </c>
      <c r="E53">
        <v>4</v>
      </c>
      <c r="F53">
        <v>33</v>
      </c>
      <c r="G53">
        <v>38</v>
      </c>
      <c r="H53">
        <v>41</v>
      </c>
      <c r="I53">
        <v>20</v>
      </c>
      <c r="J53">
        <v>25</v>
      </c>
      <c r="K53">
        <v>28</v>
      </c>
      <c r="L53">
        <v>0</v>
      </c>
      <c r="M53" s="1">
        <v>1.052</v>
      </c>
      <c r="N53" s="1">
        <v>59.000999999999998</v>
      </c>
      <c r="P53">
        <v>52</v>
      </c>
      <c r="Q53" t="s">
        <v>308</v>
      </c>
      <c r="R53" t="s">
        <v>28</v>
      </c>
      <c r="S53" s="2">
        <v>15</v>
      </c>
      <c r="T53" s="2">
        <v>8</v>
      </c>
      <c r="V53" t="s">
        <v>308</v>
      </c>
      <c r="W53" t="s">
        <v>37</v>
      </c>
      <c r="X53" t="s">
        <v>309</v>
      </c>
      <c r="Z53" t="s">
        <v>297</v>
      </c>
      <c r="AA53" t="s">
        <v>298</v>
      </c>
    </row>
    <row r="54" spans="1:27" ht="15" customHeight="1" x14ac:dyDescent="0.2">
      <c r="A54" t="s">
        <v>25</v>
      </c>
      <c r="B54" t="s">
        <v>185</v>
      </c>
      <c r="C54">
        <v>3</v>
      </c>
      <c r="D54" t="s">
        <v>307</v>
      </c>
      <c r="E54">
        <v>4</v>
      </c>
      <c r="F54">
        <v>32</v>
      </c>
      <c r="G54">
        <v>37</v>
      </c>
      <c r="H54">
        <v>40</v>
      </c>
      <c r="I54">
        <v>23</v>
      </c>
      <c r="J54">
        <v>28</v>
      </c>
      <c r="K54">
        <v>31</v>
      </c>
      <c r="L54">
        <v>0</v>
      </c>
      <c r="M54" s="1">
        <v>1.0529999999999999</v>
      </c>
      <c r="N54" s="1">
        <v>60.000999999999998</v>
      </c>
      <c r="P54">
        <v>53</v>
      </c>
      <c r="Q54" t="s">
        <v>312</v>
      </c>
      <c r="R54" t="s">
        <v>36</v>
      </c>
      <c r="S54" s="2">
        <v>13</v>
      </c>
      <c r="T54" s="2">
        <v>7</v>
      </c>
      <c r="V54" t="s">
        <v>312</v>
      </c>
      <c r="W54" t="s">
        <v>66</v>
      </c>
      <c r="X54" t="s">
        <v>313</v>
      </c>
      <c r="Z54" t="s">
        <v>301</v>
      </c>
      <c r="AA54" t="s">
        <v>302</v>
      </c>
    </row>
    <row r="55" spans="1:27" ht="15" customHeight="1" x14ac:dyDescent="0.2">
      <c r="A55" t="s">
        <v>25</v>
      </c>
      <c r="B55" t="s">
        <v>191</v>
      </c>
      <c r="C55">
        <v>3</v>
      </c>
      <c r="D55" t="s">
        <v>311</v>
      </c>
      <c r="E55">
        <v>3</v>
      </c>
      <c r="F55">
        <v>27</v>
      </c>
      <c r="G55">
        <v>35</v>
      </c>
      <c r="H55">
        <v>37</v>
      </c>
      <c r="I55">
        <v>18</v>
      </c>
      <c r="J55">
        <v>26</v>
      </c>
      <c r="K55">
        <v>28</v>
      </c>
      <c r="L55">
        <v>0</v>
      </c>
      <c r="M55" s="1">
        <v>1.054</v>
      </c>
      <c r="N55" s="1">
        <v>61.000999999999998</v>
      </c>
      <c r="P55">
        <v>54</v>
      </c>
      <c r="Q55" t="s">
        <v>318</v>
      </c>
      <c r="R55" t="s">
        <v>36</v>
      </c>
      <c r="S55" s="2">
        <v>10</v>
      </c>
      <c r="T55" s="2">
        <v>9</v>
      </c>
      <c r="V55" t="s">
        <v>318</v>
      </c>
      <c r="W55" t="s">
        <v>120</v>
      </c>
      <c r="X55" t="s">
        <v>319</v>
      </c>
      <c r="Z55" t="s">
        <v>306</v>
      </c>
      <c r="AA55" t="s">
        <v>124</v>
      </c>
    </row>
    <row r="56" spans="1:27" ht="15" customHeight="1" x14ac:dyDescent="0.2">
      <c r="A56" t="s">
        <v>25</v>
      </c>
      <c r="B56" t="s">
        <v>316</v>
      </c>
      <c r="C56">
        <v>3</v>
      </c>
      <c r="D56" t="s">
        <v>317</v>
      </c>
      <c r="E56">
        <v>4</v>
      </c>
      <c r="F56">
        <v>28</v>
      </c>
      <c r="G56">
        <v>33</v>
      </c>
      <c r="H56">
        <v>36</v>
      </c>
      <c r="I56">
        <v>23</v>
      </c>
      <c r="J56">
        <v>28</v>
      </c>
      <c r="K56">
        <v>31</v>
      </c>
      <c r="L56">
        <v>0</v>
      </c>
      <c r="M56" s="1">
        <v>1.0549999999999999</v>
      </c>
      <c r="N56" s="1">
        <v>62.000999999999998</v>
      </c>
      <c r="P56">
        <v>55</v>
      </c>
      <c r="Q56" t="s">
        <v>323</v>
      </c>
      <c r="R56" t="s">
        <v>36</v>
      </c>
      <c r="S56" s="2">
        <v>0</v>
      </c>
      <c r="T56" s="2">
        <v>15</v>
      </c>
      <c r="V56" t="s">
        <v>323</v>
      </c>
      <c r="W56" t="s">
        <v>66</v>
      </c>
      <c r="X56" t="s">
        <v>324</v>
      </c>
      <c r="Z56" t="s">
        <v>310</v>
      </c>
      <c r="AA56" t="s">
        <v>53</v>
      </c>
    </row>
    <row r="57" spans="1:27" ht="15" customHeight="1" x14ac:dyDescent="0.2">
      <c r="A57" t="s">
        <v>25</v>
      </c>
      <c r="B57" t="s">
        <v>322</v>
      </c>
      <c r="C57">
        <v>3</v>
      </c>
      <c r="D57" t="s">
        <v>270</v>
      </c>
      <c r="E57">
        <v>4</v>
      </c>
      <c r="F57">
        <v>31</v>
      </c>
      <c r="G57">
        <v>36</v>
      </c>
      <c r="H57">
        <v>39</v>
      </c>
      <c r="I57">
        <v>21</v>
      </c>
      <c r="J57">
        <v>26</v>
      </c>
      <c r="K57">
        <v>29</v>
      </c>
      <c r="L57">
        <v>0</v>
      </c>
      <c r="M57" s="1">
        <v>1.056</v>
      </c>
      <c r="N57" s="1">
        <v>63.000999999999998</v>
      </c>
      <c r="P57">
        <v>56</v>
      </c>
      <c r="Q57" t="s">
        <v>328</v>
      </c>
      <c r="R57" t="s">
        <v>28</v>
      </c>
      <c r="S57" s="2">
        <v>16</v>
      </c>
      <c r="T57" s="2">
        <v>12</v>
      </c>
      <c r="V57" t="s">
        <v>328</v>
      </c>
      <c r="W57" t="s">
        <v>37</v>
      </c>
      <c r="X57" t="s">
        <v>329</v>
      </c>
      <c r="Z57" t="s">
        <v>314</v>
      </c>
      <c r="AA57" t="s">
        <v>315</v>
      </c>
    </row>
    <row r="58" spans="1:27" ht="15" customHeight="1" x14ac:dyDescent="0.2">
      <c r="A58" t="s">
        <v>25</v>
      </c>
      <c r="B58" t="s">
        <v>197</v>
      </c>
      <c r="C58">
        <v>3</v>
      </c>
      <c r="D58" t="s">
        <v>327</v>
      </c>
      <c r="E58">
        <v>4</v>
      </c>
      <c r="F58">
        <v>28</v>
      </c>
      <c r="G58">
        <v>33</v>
      </c>
      <c r="H58">
        <v>36</v>
      </c>
      <c r="I58">
        <v>25</v>
      </c>
      <c r="J58">
        <v>30</v>
      </c>
      <c r="K58">
        <v>33</v>
      </c>
      <c r="L58">
        <v>0</v>
      </c>
      <c r="M58" s="1">
        <v>1.0569999999999999</v>
      </c>
      <c r="N58" s="1">
        <v>64.001000000000005</v>
      </c>
      <c r="P58">
        <v>57</v>
      </c>
      <c r="Q58" t="s">
        <v>333</v>
      </c>
      <c r="R58" t="s">
        <v>36</v>
      </c>
      <c r="S58" s="2">
        <v>9</v>
      </c>
      <c r="T58" s="2">
        <v>6</v>
      </c>
      <c r="V58" t="s">
        <v>333</v>
      </c>
      <c r="W58" t="s">
        <v>103</v>
      </c>
      <c r="Z58" t="s">
        <v>320</v>
      </c>
      <c r="AA58" t="s">
        <v>321</v>
      </c>
    </row>
    <row r="59" spans="1:27" ht="15" customHeight="1" x14ac:dyDescent="0.2">
      <c r="A59" t="s">
        <v>25</v>
      </c>
      <c r="B59" t="s">
        <v>332</v>
      </c>
      <c r="C59">
        <v>3</v>
      </c>
      <c r="D59" t="s">
        <v>95</v>
      </c>
      <c r="E59">
        <v>4</v>
      </c>
      <c r="F59">
        <v>33</v>
      </c>
      <c r="G59">
        <v>38</v>
      </c>
      <c r="H59">
        <v>41</v>
      </c>
      <c r="I59">
        <v>21</v>
      </c>
      <c r="J59">
        <v>26</v>
      </c>
      <c r="K59">
        <v>29</v>
      </c>
      <c r="L59">
        <v>0</v>
      </c>
      <c r="M59" s="1">
        <v>1.0580000000000001</v>
      </c>
      <c r="N59" s="1">
        <v>65.001000000000005</v>
      </c>
      <c r="P59">
        <v>58</v>
      </c>
      <c r="Q59" t="s">
        <v>337</v>
      </c>
      <c r="R59" t="s">
        <v>28</v>
      </c>
      <c r="S59" s="2">
        <v>15</v>
      </c>
      <c r="T59" s="2">
        <v>10</v>
      </c>
      <c r="V59" t="s">
        <v>337</v>
      </c>
      <c r="W59" t="s">
        <v>120</v>
      </c>
      <c r="X59" t="s">
        <v>338</v>
      </c>
      <c r="Z59" t="s">
        <v>325</v>
      </c>
      <c r="AA59" t="s">
        <v>326</v>
      </c>
    </row>
    <row r="60" spans="1:27" ht="15" customHeight="1" x14ac:dyDescent="0.2">
      <c r="A60" t="s">
        <v>25</v>
      </c>
      <c r="B60" t="s">
        <v>336</v>
      </c>
      <c r="C60">
        <v>3</v>
      </c>
      <c r="D60" t="s">
        <v>83</v>
      </c>
      <c r="E60">
        <v>4</v>
      </c>
      <c r="F60">
        <v>34</v>
      </c>
      <c r="G60">
        <v>39</v>
      </c>
      <c r="H60">
        <v>42</v>
      </c>
      <c r="I60">
        <v>17</v>
      </c>
      <c r="J60">
        <v>22</v>
      </c>
      <c r="K60">
        <v>25</v>
      </c>
      <c r="L60">
        <v>0</v>
      </c>
      <c r="M60" s="1">
        <v>1.0589999999999999</v>
      </c>
      <c r="N60" s="1">
        <v>66.001000000000005</v>
      </c>
      <c r="P60">
        <v>59</v>
      </c>
      <c r="Q60" t="s">
        <v>343</v>
      </c>
      <c r="R60" t="s">
        <v>36</v>
      </c>
      <c r="S60" s="2">
        <v>4</v>
      </c>
      <c r="T60" s="2">
        <v>11</v>
      </c>
      <c r="V60" t="s">
        <v>343</v>
      </c>
      <c r="W60" t="s">
        <v>66</v>
      </c>
      <c r="X60" t="s">
        <v>344</v>
      </c>
      <c r="Z60" t="s">
        <v>330</v>
      </c>
      <c r="AA60" t="s">
        <v>331</v>
      </c>
    </row>
    <row r="61" spans="1:27" ht="15" customHeight="1" x14ac:dyDescent="0.2">
      <c r="A61" t="s">
        <v>25</v>
      </c>
      <c r="B61" t="s">
        <v>341</v>
      </c>
      <c r="C61">
        <v>3</v>
      </c>
      <c r="D61" t="s">
        <v>342</v>
      </c>
      <c r="E61">
        <v>4</v>
      </c>
      <c r="F61">
        <v>22</v>
      </c>
      <c r="G61">
        <v>27</v>
      </c>
      <c r="H61">
        <v>30</v>
      </c>
      <c r="I61">
        <v>29</v>
      </c>
      <c r="J61">
        <v>34</v>
      </c>
      <c r="K61">
        <v>37</v>
      </c>
      <c r="L61">
        <v>0</v>
      </c>
      <c r="M61" s="1">
        <v>1.06</v>
      </c>
      <c r="N61" s="1">
        <v>67.001000000000005</v>
      </c>
      <c r="P61">
        <v>60</v>
      </c>
      <c r="Q61" t="s">
        <v>348</v>
      </c>
      <c r="R61" t="s">
        <v>28</v>
      </c>
      <c r="S61" s="2">
        <v>12</v>
      </c>
      <c r="T61" s="2">
        <v>10</v>
      </c>
      <c r="V61" t="s">
        <v>348</v>
      </c>
      <c r="W61" t="s">
        <v>37</v>
      </c>
      <c r="X61" t="s">
        <v>349</v>
      </c>
      <c r="Z61" t="s">
        <v>334</v>
      </c>
      <c r="AA61" t="s">
        <v>335</v>
      </c>
    </row>
    <row r="62" spans="1:27" ht="15" customHeight="1" x14ac:dyDescent="0.2">
      <c r="A62" t="s">
        <v>25</v>
      </c>
      <c r="B62" t="s">
        <v>201</v>
      </c>
      <c r="C62">
        <v>3</v>
      </c>
      <c r="D62" t="s">
        <v>347</v>
      </c>
      <c r="E62">
        <v>4</v>
      </c>
      <c r="F62">
        <v>20</v>
      </c>
      <c r="G62">
        <v>25</v>
      </c>
      <c r="H62">
        <v>28</v>
      </c>
      <c r="I62">
        <v>32</v>
      </c>
      <c r="J62">
        <v>37</v>
      </c>
      <c r="K62">
        <v>40</v>
      </c>
      <c r="L62">
        <v>0</v>
      </c>
      <c r="M62" s="1">
        <v>1.0609999999999999</v>
      </c>
      <c r="N62" s="1">
        <v>68.001000000000005</v>
      </c>
      <c r="P62">
        <v>61</v>
      </c>
      <c r="Q62" t="s">
        <v>41</v>
      </c>
      <c r="R62" t="s">
        <v>36</v>
      </c>
      <c r="S62" s="2">
        <v>9</v>
      </c>
      <c r="T62" s="2">
        <v>0</v>
      </c>
      <c r="U62">
        <v>4</v>
      </c>
      <c r="V62" t="s">
        <v>41</v>
      </c>
      <c r="W62" t="s">
        <v>78</v>
      </c>
      <c r="X62" t="s">
        <v>353</v>
      </c>
      <c r="Z62" t="s">
        <v>339</v>
      </c>
      <c r="AA62" t="s">
        <v>340</v>
      </c>
    </row>
    <row r="63" spans="1:27" ht="15" customHeight="1" x14ac:dyDescent="0.2">
      <c r="A63" t="s">
        <v>25</v>
      </c>
      <c r="B63" t="s">
        <v>352</v>
      </c>
      <c r="C63">
        <v>3</v>
      </c>
      <c r="D63" t="s">
        <v>335</v>
      </c>
      <c r="E63">
        <v>1</v>
      </c>
      <c r="F63">
        <v>15</v>
      </c>
      <c r="G63">
        <v>30</v>
      </c>
      <c r="H63">
        <v>32</v>
      </c>
      <c r="I63">
        <v>14</v>
      </c>
      <c r="J63">
        <v>29</v>
      </c>
      <c r="K63">
        <v>31</v>
      </c>
      <c r="L63">
        <v>0</v>
      </c>
      <c r="M63" s="1">
        <v>1.0620000000000001</v>
      </c>
      <c r="N63" s="1">
        <v>69.001000000000005</v>
      </c>
      <c r="P63">
        <v>62</v>
      </c>
      <c r="Q63" t="s">
        <v>357</v>
      </c>
      <c r="R63" t="s">
        <v>28</v>
      </c>
      <c r="S63" s="2">
        <v>12</v>
      </c>
      <c r="T63" s="2">
        <v>9</v>
      </c>
      <c r="V63" t="s">
        <v>357</v>
      </c>
      <c r="W63" t="s">
        <v>29</v>
      </c>
      <c r="X63" t="s">
        <v>358</v>
      </c>
      <c r="Z63" t="s">
        <v>345</v>
      </c>
      <c r="AA63" t="s">
        <v>346</v>
      </c>
    </row>
    <row r="64" spans="1:27" ht="15" customHeight="1" x14ac:dyDescent="0.2">
      <c r="A64" t="s">
        <v>25</v>
      </c>
      <c r="B64" t="s">
        <v>356</v>
      </c>
      <c r="C64">
        <v>3</v>
      </c>
      <c r="D64" t="s">
        <v>42</v>
      </c>
      <c r="E64">
        <v>4</v>
      </c>
      <c r="F64">
        <v>31</v>
      </c>
      <c r="G64">
        <v>36</v>
      </c>
      <c r="H64">
        <v>39</v>
      </c>
      <c r="I64">
        <v>22</v>
      </c>
      <c r="J64">
        <v>27</v>
      </c>
      <c r="K64">
        <v>30</v>
      </c>
      <c r="L64">
        <v>0</v>
      </c>
      <c r="M64" s="1">
        <v>1.0629999999999999</v>
      </c>
      <c r="N64" s="1">
        <v>70.001000000000005</v>
      </c>
      <c r="P64">
        <v>63</v>
      </c>
      <c r="Q64" t="s">
        <v>361</v>
      </c>
      <c r="R64" t="s">
        <v>28</v>
      </c>
      <c r="S64" s="2">
        <v>15</v>
      </c>
      <c r="T64" s="2">
        <v>9</v>
      </c>
      <c r="V64" t="s">
        <v>361</v>
      </c>
      <c r="W64" t="s">
        <v>37</v>
      </c>
      <c r="X64" t="s">
        <v>362</v>
      </c>
      <c r="Z64" t="s">
        <v>350</v>
      </c>
      <c r="AA64" t="s">
        <v>351</v>
      </c>
    </row>
    <row r="65" spans="1:27" ht="15" customHeight="1" x14ac:dyDescent="0.2">
      <c r="A65" t="s">
        <v>25</v>
      </c>
      <c r="B65" t="s">
        <v>359</v>
      </c>
      <c r="C65">
        <v>3</v>
      </c>
      <c r="D65" t="s">
        <v>360</v>
      </c>
      <c r="E65">
        <v>4</v>
      </c>
      <c r="F65">
        <v>29</v>
      </c>
      <c r="G65">
        <v>34</v>
      </c>
      <c r="H65">
        <v>37</v>
      </c>
      <c r="I65">
        <v>22</v>
      </c>
      <c r="J65">
        <v>27</v>
      </c>
      <c r="K65">
        <v>30</v>
      </c>
      <c r="L65">
        <v>0</v>
      </c>
      <c r="M65" s="1">
        <v>1.0640000000000001</v>
      </c>
      <c r="N65" s="1">
        <v>71.001000000000005</v>
      </c>
      <c r="P65">
        <v>64</v>
      </c>
      <c r="Q65" t="s">
        <v>365</v>
      </c>
      <c r="R65" t="s">
        <v>28</v>
      </c>
      <c r="S65" s="2">
        <v>14</v>
      </c>
      <c r="T65" s="2">
        <v>8</v>
      </c>
      <c r="V65" t="s">
        <v>365</v>
      </c>
      <c r="W65" t="s">
        <v>37</v>
      </c>
      <c r="X65" t="s">
        <v>366</v>
      </c>
      <c r="Z65" t="s">
        <v>354</v>
      </c>
      <c r="AA65" t="s">
        <v>355</v>
      </c>
    </row>
    <row r="66" spans="1:27" ht="15" customHeight="1" x14ac:dyDescent="0.2">
      <c r="A66" t="s">
        <v>25</v>
      </c>
      <c r="B66" t="s">
        <v>363</v>
      </c>
      <c r="C66">
        <v>3</v>
      </c>
      <c r="D66" t="s">
        <v>364</v>
      </c>
      <c r="E66">
        <v>4</v>
      </c>
      <c r="F66">
        <v>29</v>
      </c>
      <c r="G66">
        <v>34</v>
      </c>
      <c r="H66">
        <v>37</v>
      </c>
      <c r="I66">
        <v>22</v>
      </c>
      <c r="J66">
        <v>27</v>
      </c>
      <c r="K66">
        <v>30</v>
      </c>
      <c r="L66">
        <v>0</v>
      </c>
      <c r="M66" s="1">
        <v>1.0649999999999999</v>
      </c>
      <c r="N66" s="1">
        <v>72.001000000000005</v>
      </c>
      <c r="P66">
        <v>65</v>
      </c>
      <c r="Q66" t="s">
        <v>369</v>
      </c>
      <c r="R66" t="s">
        <v>28</v>
      </c>
      <c r="S66" s="2">
        <v>14</v>
      </c>
      <c r="T66" s="2">
        <v>10</v>
      </c>
      <c r="V66" t="s">
        <v>369</v>
      </c>
      <c r="W66" t="s">
        <v>120</v>
      </c>
      <c r="X66" t="s">
        <v>370</v>
      </c>
    </row>
    <row r="67" spans="1:27" ht="15" customHeight="1" x14ac:dyDescent="0.2">
      <c r="A67" t="s">
        <v>25</v>
      </c>
      <c r="B67" t="s">
        <v>367</v>
      </c>
      <c r="C67">
        <v>3</v>
      </c>
      <c r="D67" t="s">
        <v>368</v>
      </c>
      <c r="E67">
        <v>4</v>
      </c>
      <c r="F67">
        <v>29</v>
      </c>
      <c r="G67">
        <v>34</v>
      </c>
      <c r="H67">
        <v>37</v>
      </c>
      <c r="I67">
        <v>25</v>
      </c>
      <c r="J67">
        <v>30</v>
      </c>
      <c r="K67">
        <v>33</v>
      </c>
      <c r="L67">
        <v>0</v>
      </c>
      <c r="M67" s="1">
        <v>1.0660000000000001</v>
      </c>
      <c r="N67" s="1">
        <v>73.001000000000005</v>
      </c>
      <c r="P67">
        <v>66</v>
      </c>
      <c r="Q67" t="s">
        <v>373</v>
      </c>
      <c r="R67" t="s">
        <v>374</v>
      </c>
      <c r="S67" s="2">
        <v>7</v>
      </c>
      <c r="T67" s="2">
        <v>3</v>
      </c>
      <c r="V67" t="s">
        <v>375</v>
      </c>
      <c r="W67" t="s">
        <v>376</v>
      </c>
      <c r="X67" t="s">
        <v>377</v>
      </c>
    </row>
    <row r="68" spans="1:27" ht="15" customHeight="1" x14ac:dyDescent="0.2">
      <c r="A68" t="s">
        <v>25</v>
      </c>
      <c r="B68" t="s">
        <v>371</v>
      </c>
      <c r="C68">
        <v>3</v>
      </c>
      <c r="D68" t="s">
        <v>372</v>
      </c>
      <c r="E68">
        <v>4</v>
      </c>
      <c r="F68">
        <v>29</v>
      </c>
      <c r="G68">
        <v>34</v>
      </c>
      <c r="H68">
        <v>37</v>
      </c>
      <c r="I68">
        <v>25</v>
      </c>
      <c r="J68">
        <v>30</v>
      </c>
      <c r="K68">
        <v>33</v>
      </c>
      <c r="L68">
        <v>0</v>
      </c>
      <c r="M68" s="1">
        <v>1.0669999999999999</v>
      </c>
      <c r="N68" s="1">
        <v>74.001000000000005</v>
      </c>
      <c r="P68">
        <v>67</v>
      </c>
      <c r="Q68" t="s">
        <v>379</v>
      </c>
      <c r="R68" t="s">
        <v>28</v>
      </c>
      <c r="S68" s="2">
        <v>16</v>
      </c>
      <c r="T68" s="2">
        <v>6</v>
      </c>
      <c r="V68" t="s">
        <v>379</v>
      </c>
      <c r="W68" t="s">
        <v>29</v>
      </c>
      <c r="X68" t="s">
        <v>380</v>
      </c>
    </row>
    <row r="69" spans="1:27" ht="15" customHeight="1" x14ac:dyDescent="0.2">
      <c r="A69" t="s">
        <v>25</v>
      </c>
      <c r="B69" t="s">
        <v>378</v>
      </c>
      <c r="C69">
        <v>3</v>
      </c>
      <c r="D69" t="s">
        <v>372</v>
      </c>
      <c r="E69">
        <v>4</v>
      </c>
      <c r="F69">
        <v>29</v>
      </c>
      <c r="G69">
        <v>34</v>
      </c>
      <c r="H69">
        <v>37</v>
      </c>
      <c r="I69">
        <v>25</v>
      </c>
      <c r="J69">
        <v>30</v>
      </c>
      <c r="K69">
        <v>33</v>
      </c>
      <c r="L69">
        <v>0</v>
      </c>
      <c r="M69" s="1">
        <v>1.0680000000000001</v>
      </c>
      <c r="N69" s="1">
        <v>75.001000000000005</v>
      </c>
      <c r="P69">
        <v>68</v>
      </c>
      <c r="Q69" t="s">
        <v>383</v>
      </c>
      <c r="R69" t="s">
        <v>28</v>
      </c>
      <c r="S69" s="2">
        <v>12</v>
      </c>
      <c r="T69" s="2">
        <v>12</v>
      </c>
      <c r="V69" t="s">
        <v>383</v>
      </c>
      <c r="W69" t="s">
        <v>66</v>
      </c>
      <c r="X69" t="s">
        <v>384</v>
      </c>
    </row>
    <row r="70" spans="1:27" ht="15" customHeight="1" x14ac:dyDescent="0.2">
      <c r="A70" t="s">
        <v>25</v>
      </c>
      <c r="B70" t="s">
        <v>381</v>
      </c>
      <c r="C70">
        <v>3</v>
      </c>
      <c r="D70" t="s">
        <v>382</v>
      </c>
      <c r="E70">
        <v>4</v>
      </c>
      <c r="F70">
        <v>32</v>
      </c>
      <c r="G70">
        <v>37</v>
      </c>
      <c r="H70">
        <v>40</v>
      </c>
      <c r="I70">
        <v>22</v>
      </c>
      <c r="J70">
        <v>27</v>
      </c>
      <c r="K70">
        <v>30</v>
      </c>
      <c r="L70">
        <v>0</v>
      </c>
      <c r="M70" s="1">
        <v>1.069</v>
      </c>
      <c r="N70" s="1">
        <v>76.001000000000005</v>
      </c>
      <c r="P70">
        <v>69</v>
      </c>
      <c r="Q70" t="s">
        <v>47</v>
      </c>
      <c r="R70" t="s">
        <v>36</v>
      </c>
      <c r="S70" s="2">
        <v>4</v>
      </c>
      <c r="T70" s="2">
        <v>5</v>
      </c>
      <c r="U70">
        <v>5</v>
      </c>
      <c r="V70" t="s">
        <v>47</v>
      </c>
      <c r="W70" t="s">
        <v>78</v>
      </c>
      <c r="X70" t="s">
        <v>385</v>
      </c>
    </row>
    <row r="71" spans="1:27" ht="15" customHeight="1" x14ac:dyDescent="0.2">
      <c r="A71" t="s">
        <v>25</v>
      </c>
      <c r="B71" t="s">
        <v>207</v>
      </c>
      <c r="C71">
        <v>3</v>
      </c>
      <c r="D71" t="s">
        <v>275</v>
      </c>
      <c r="E71">
        <v>3</v>
      </c>
      <c r="F71">
        <v>27</v>
      </c>
      <c r="G71">
        <v>35</v>
      </c>
      <c r="H71">
        <v>37</v>
      </c>
      <c r="I71">
        <v>22</v>
      </c>
      <c r="J71">
        <v>30</v>
      </c>
      <c r="K71">
        <v>32</v>
      </c>
      <c r="L71">
        <v>0</v>
      </c>
      <c r="M71" s="1">
        <v>1.07</v>
      </c>
      <c r="N71" s="1">
        <v>77.001000000000005</v>
      </c>
      <c r="P71">
        <v>70</v>
      </c>
      <c r="Q71" t="s">
        <v>388</v>
      </c>
      <c r="R71" t="s">
        <v>36</v>
      </c>
      <c r="S71" s="2">
        <v>12</v>
      </c>
      <c r="T71" s="2">
        <v>5</v>
      </c>
      <c r="V71" t="s">
        <v>388</v>
      </c>
      <c r="W71" t="s">
        <v>389</v>
      </c>
      <c r="X71" t="s">
        <v>390</v>
      </c>
    </row>
    <row r="72" spans="1:27" ht="15" customHeight="1" x14ac:dyDescent="0.2">
      <c r="A72" t="s">
        <v>25</v>
      </c>
      <c r="B72" t="s">
        <v>386</v>
      </c>
      <c r="C72">
        <v>3</v>
      </c>
      <c r="D72" t="s">
        <v>387</v>
      </c>
      <c r="E72">
        <v>3</v>
      </c>
      <c r="F72">
        <v>31</v>
      </c>
      <c r="G72">
        <v>39</v>
      </c>
      <c r="H72">
        <v>41</v>
      </c>
      <c r="I72">
        <v>18</v>
      </c>
      <c r="J72">
        <v>26</v>
      </c>
      <c r="K72">
        <v>28</v>
      </c>
      <c r="L72">
        <v>0</v>
      </c>
      <c r="M72" s="1">
        <v>1.071</v>
      </c>
      <c r="N72" s="1">
        <v>78.001000000000005</v>
      </c>
      <c r="P72">
        <v>71</v>
      </c>
      <c r="Q72" t="s">
        <v>392</v>
      </c>
      <c r="R72" t="s">
        <v>36</v>
      </c>
      <c r="S72" s="2">
        <v>9</v>
      </c>
      <c r="T72" s="2">
        <v>9</v>
      </c>
      <c r="V72" t="s">
        <v>392</v>
      </c>
      <c r="W72" t="s">
        <v>393</v>
      </c>
      <c r="X72" t="s">
        <v>394</v>
      </c>
    </row>
    <row r="73" spans="1:27" ht="15" customHeight="1" x14ac:dyDescent="0.2">
      <c r="A73" t="s">
        <v>25</v>
      </c>
      <c r="B73" t="s">
        <v>212</v>
      </c>
      <c r="C73">
        <v>3</v>
      </c>
      <c r="D73" t="s">
        <v>391</v>
      </c>
      <c r="E73">
        <v>3</v>
      </c>
      <c r="F73">
        <v>27</v>
      </c>
      <c r="G73">
        <v>35</v>
      </c>
      <c r="H73">
        <v>37</v>
      </c>
      <c r="I73">
        <v>21</v>
      </c>
      <c r="J73">
        <v>29</v>
      </c>
      <c r="K73">
        <v>31</v>
      </c>
      <c r="L73">
        <v>0</v>
      </c>
      <c r="M73" s="1">
        <v>1.0720000000000001</v>
      </c>
      <c r="N73" s="1">
        <v>79.001000000000005</v>
      </c>
      <c r="P73">
        <v>72</v>
      </c>
      <c r="Q73" t="s">
        <v>396</v>
      </c>
      <c r="R73" t="s">
        <v>36</v>
      </c>
      <c r="S73" s="2">
        <v>14</v>
      </c>
      <c r="T73" s="2">
        <v>5</v>
      </c>
      <c r="V73" t="s">
        <v>396</v>
      </c>
      <c r="W73" t="s">
        <v>255</v>
      </c>
      <c r="X73" t="s">
        <v>397</v>
      </c>
    </row>
    <row r="74" spans="1:27" ht="15" customHeight="1" x14ac:dyDescent="0.2">
      <c r="A74" t="s">
        <v>25</v>
      </c>
      <c r="B74" t="s">
        <v>395</v>
      </c>
      <c r="C74">
        <v>3</v>
      </c>
      <c r="D74" t="s">
        <v>95</v>
      </c>
      <c r="E74">
        <v>4</v>
      </c>
      <c r="F74">
        <v>33</v>
      </c>
      <c r="G74">
        <v>38</v>
      </c>
      <c r="H74">
        <v>41</v>
      </c>
      <c r="I74">
        <v>21</v>
      </c>
      <c r="J74">
        <v>26</v>
      </c>
      <c r="K74">
        <v>29</v>
      </c>
      <c r="L74">
        <v>0</v>
      </c>
      <c r="M74" s="1">
        <v>1.073</v>
      </c>
      <c r="N74" s="1">
        <v>80.001000000000005</v>
      </c>
      <c r="P74">
        <v>73</v>
      </c>
      <c r="Q74" t="s">
        <v>398</v>
      </c>
      <c r="R74" t="s">
        <v>36</v>
      </c>
      <c r="S74" s="2">
        <v>15</v>
      </c>
      <c r="T74" s="2">
        <v>2</v>
      </c>
      <c r="V74" t="s">
        <v>398</v>
      </c>
      <c r="W74" t="s">
        <v>37</v>
      </c>
      <c r="X74" t="s">
        <v>399</v>
      </c>
    </row>
    <row r="75" spans="1:27" ht="15" customHeight="1" x14ac:dyDescent="0.2">
      <c r="A75" t="s">
        <v>25</v>
      </c>
      <c r="B75" t="s">
        <v>218</v>
      </c>
      <c r="C75">
        <v>3</v>
      </c>
      <c r="D75" t="s">
        <v>275</v>
      </c>
      <c r="E75">
        <v>3</v>
      </c>
      <c r="F75">
        <v>27</v>
      </c>
      <c r="G75">
        <v>35</v>
      </c>
      <c r="H75">
        <v>37</v>
      </c>
      <c r="I75">
        <v>22</v>
      </c>
      <c r="J75">
        <v>30</v>
      </c>
      <c r="K75">
        <v>32</v>
      </c>
      <c r="L75">
        <v>0</v>
      </c>
      <c r="M75" s="1">
        <v>1.0740000000000001</v>
      </c>
      <c r="N75" s="1">
        <v>81.001000000000005</v>
      </c>
      <c r="P75">
        <v>74</v>
      </c>
      <c r="Q75" t="s">
        <v>400</v>
      </c>
      <c r="R75" t="s">
        <v>36</v>
      </c>
      <c r="S75" s="2">
        <v>12</v>
      </c>
      <c r="T75" s="2">
        <v>8</v>
      </c>
      <c r="V75" t="s">
        <v>400</v>
      </c>
      <c r="W75" t="s">
        <v>37</v>
      </c>
      <c r="X75" t="s">
        <v>401</v>
      </c>
    </row>
    <row r="76" spans="1:27" ht="15" customHeight="1" x14ac:dyDescent="0.2">
      <c r="A76" t="s">
        <v>25</v>
      </c>
      <c r="B76" t="s">
        <v>225</v>
      </c>
      <c r="C76">
        <v>3</v>
      </c>
      <c r="D76" t="s">
        <v>307</v>
      </c>
      <c r="E76">
        <v>4</v>
      </c>
      <c r="F76">
        <v>32</v>
      </c>
      <c r="G76">
        <v>37</v>
      </c>
      <c r="H76">
        <v>40</v>
      </c>
      <c r="I76">
        <v>23</v>
      </c>
      <c r="J76">
        <v>28</v>
      </c>
      <c r="K76">
        <v>31</v>
      </c>
      <c r="L76">
        <v>0</v>
      </c>
      <c r="M76" s="1">
        <v>1.075</v>
      </c>
      <c r="N76" s="1">
        <v>82.001000000000005</v>
      </c>
      <c r="P76">
        <v>75</v>
      </c>
      <c r="Q76" t="s">
        <v>403</v>
      </c>
      <c r="R76" t="s">
        <v>36</v>
      </c>
      <c r="S76" s="2">
        <v>8</v>
      </c>
      <c r="T76" s="2">
        <v>11</v>
      </c>
      <c r="V76" t="s">
        <v>403</v>
      </c>
      <c r="W76" t="s">
        <v>66</v>
      </c>
      <c r="X76" t="s">
        <v>404</v>
      </c>
    </row>
    <row r="77" spans="1:27" ht="15" customHeight="1" x14ac:dyDescent="0.2">
      <c r="A77" t="s">
        <v>25</v>
      </c>
      <c r="B77" t="s">
        <v>402</v>
      </c>
      <c r="C77">
        <v>3</v>
      </c>
      <c r="D77" t="s">
        <v>311</v>
      </c>
      <c r="E77">
        <v>3</v>
      </c>
      <c r="F77">
        <v>27</v>
      </c>
      <c r="G77">
        <v>35</v>
      </c>
      <c r="H77">
        <v>37</v>
      </c>
      <c r="I77">
        <v>18</v>
      </c>
      <c r="J77">
        <v>26</v>
      </c>
      <c r="K77">
        <v>28</v>
      </c>
      <c r="L77">
        <v>0</v>
      </c>
      <c r="M77" s="1">
        <v>1.0760000000000001</v>
      </c>
      <c r="N77" s="1">
        <v>83.001000000000005</v>
      </c>
      <c r="P77">
        <v>76</v>
      </c>
      <c r="Q77" t="s">
        <v>406</v>
      </c>
      <c r="R77" t="s">
        <v>28</v>
      </c>
      <c r="S77" s="2">
        <v>15</v>
      </c>
      <c r="T77" s="2">
        <v>8</v>
      </c>
      <c r="V77" t="s">
        <v>406</v>
      </c>
      <c r="W77" t="s">
        <v>120</v>
      </c>
      <c r="X77" t="s">
        <v>407</v>
      </c>
    </row>
    <row r="78" spans="1:27" ht="15" customHeight="1" x14ac:dyDescent="0.2">
      <c r="A78" t="s">
        <v>25</v>
      </c>
      <c r="B78" t="s">
        <v>405</v>
      </c>
      <c r="C78">
        <v>3</v>
      </c>
      <c r="D78" t="s">
        <v>149</v>
      </c>
      <c r="E78">
        <v>4</v>
      </c>
      <c r="F78">
        <v>26</v>
      </c>
      <c r="G78">
        <v>31</v>
      </c>
      <c r="H78">
        <v>34</v>
      </c>
      <c r="I78">
        <v>25</v>
      </c>
      <c r="J78">
        <v>30</v>
      </c>
      <c r="K78">
        <v>33</v>
      </c>
      <c r="L78">
        <v>0</v>
      </c>
      <c r="M78" s="1">
        <v>1.077</v>
      </c>
      <c r="N78" s="1">
        <v>84.001000000000005</v>
      </c>
      <c r="P78">
        <v>77</v>
      </c>
      <c r="Q78" t="s">
        <v>409</v>
      </c>
      <c r="R78" t="s">
        <v>374</v>
      </c>
      <c r="S78" s="2">
        <v>6</v>
      </c>
      <c r="T78" s="2">
        <v>6</v>
      </c>
      <c r="V78" t="s">
        <v>409</v>
      </c>
      <c r="W78" t="s">
        <v>393</v>
      </c>
      <c r="X78" t="s">
        <v>410</v>
      </c>
    </row>
    <row r="79" spans="1:27" ht="15" customHeight="1" x14ac:dyDescent="0.2">
      <c r="A79" t="s">
        <v>25</v>
      </c>
      <c r="B79" t="s">
        <v>408</v>
      </c>
      <c r="C79">
        <v>3</v>
      </c>
      <c r="D79" t="s">
        <v>327</v>
      </c>
      <c r="E79">
        <v>4</v>
      </c>
      <c r="F79">
        <v>28</v>
      </c>
      <c r="G79">
        <v>33</v>
      </c>
      <c r="H79">
        <v>36</v>
      </c>
      <c r="I79">
        <v>25</v>
      </c>
      <c r="J79">
        <v>30</v>
      </c>
      <c r="K79">
        <v>33</v>
      </c>
      <c r="L79">
        <v>0</v>
      </c>
      <c r="M79" s="1">
        <v>1.0780000000000001</v>
      </c>
      <c r="N79" s="1">
        <v>85.001000000000005</v>
      </c>
      <c r="P79">
        <v>78</v>
      </c>
      <c r="Q79" t="s">
        <v>412</v>
      </c>
      <c r="R79" t="s">
        <v>28</v>
      </c>
      <c r="S79" s="2">
        <v>11</v>
      </c>
      <c r="T79" s="2">
        <v>10</v>
      </c>
      <c r="V79" t="s">
        <v>412</v>
      </c>
      <c r="W79" t="s">
        <v>120</v>
      </c>
      <c r="X79" t="s">
        <v>413</v>
      </c>
    </row>
    <row r="80" spans="1:27" ht="15" customHeight="1" x14ac:dyDescent="0.2">
      <c r="A80" t="s">
        <v>25</v>
      </c>
      <c r="B80" t="s">
        <v>411</v>
      </c>
      <c r="C80">
        <v>3</v>
      </c>
      <c r="D80" t="s">
        <v>270</v>
      </c>
      <c r="E80">
        <v>4</v>
      </c>
      <c r="F80">
        <v>31</v>
      </c>
      <c r="G80">
        <v>36</v>
      </c>
      <c r="H80">
        <v>39</v>
      </c>
      <c r="I80">
        <v>21</v>
      </c>
      <c r="J80">
        <v>26</v>
      </c>
      <c r="K80">
        <v>29</v>
      </c>
      <c r="L80">
        <v>0</v>
      </c>
      <c r="M80" s="1">
        <v>1.079</v>
      </c>
      <c r="N80" s="1">
        <v>86.001000000000005</v>
      </c>
      <c r="P80">
        <v>79</v>
      </c>
      <c r="Q80" t="s">
        <v>40</v>
      </c>
      <c r="R80" t="s">
        <v>221</v>
      </c>
      <c r="S80" s="2">
        <v>0</v>
      </c>
      <c r="T80" s="2">
        <v>1</v>
      </c>
      <c r="U80">
        <v>6</v>
      </c>
      <c r="V80" t="s">
        <v>40</v>
      </c>
      <c r="W80" t="s">
        <v>78</v>
      </c>
      <c r="X80" t="s">
        <v>415</v>
      </c>
    </row>
    <row r="81" spans="1:24" ht="15" customHeight="1" x14ac:dyDescent="0.2">
      <c r="A81" t="s">
        <v>25</v>
      </c>
      <c r="B81" t="s">
        <v>414</v>
      </c>
      <c r="C81">
        <v>3</v>
      </c>
      <c r="D81" t="s">
        <v>154</v>
      </c>
      <c r="E81">
        <v>4</v>
      </c>
      <c r="F81">
        <v>23</v>
      </c>
      <c r="G81">
        <v>28</v>
      </c>
      <c r="H81">
        <v>31</v>
      </c>
      <c r="I81">
        <v>31</v>
      </c>
      <c r="J81">
        <v>36</v>
      </c>
      <c r="K81">
        <v>39</v>
      </c>
      <c r="L81">
        <v>0</v>
      </c>
      <c r="M81" s="1">
        <v>1.08</v>
      </c>
      <c r="N81" s="1">
        <v>87.001000000000005</v>
      </c>
      <c r="P81">
        <v>80</v>
      </c>
      <c r="Q81" t="s">
        <v>418</v>
      </c>
      <c r="R81" t="s">
        <v>36</v>
      </c>
      <c r="S81" s="2">
        <v>15</v>
      </c>
      <c r="T81" s="2">
        <v>0</v>
      </c>
      <c r="V81" t="s">
        <v>418</v>
      </c>
      <c r="W81" t="s">
        <v>222</v>
      </c>
      <c r="X81" t="s">
        <v>419</v>
      </c>
    </row>
    <row r="82" spans="1:24" ht="15" customHeight="1" x14ac:dyDescent="0.2">
      <c r="A82" t="s">
        <v>25</v>
      </c>
      <c r="B82" t="s">
        <v>416</v>
      </c>
      <c r="C82">
        <v>3</v>
      </c>
      <c r="D82" t="s">
        <v>417</v>
      </c>
      <c r="E82">
        <v>4</v>
      </c>
      <c r="F82">
        <v>27</v>
      </c>
      <c r="G82">
        <v>32</v>
      </c>
      <c r="H82">
        <v>35</v>
      </c>
      <c r="I82">
        <v>26</v>
      </c>
      <c r="J82">
        <v>31</v>
      </c>
      <c r="K82">
        <v>34</v>
      </c>
      <c r="L82">
        <v>0</v>
      </c>
      <c r="M82" s="1">
        <v>1.081</v>
      </c>
      <c r="N82" s="1">
        <v>88.001000000000005</v>
      </c>
      <c r="P82">
        <v>81</v>
      </c>
      <c r="Q82" t="s">
        <v>421</v>
      </c>
      <c r="R82" t="s">
        <v>36</v>
      </c>
      <c r="S82" s="2">
        <v>7</v>
      </c>
      <c r="T82" s="2">
        <v>13</v>
      </c>
      <c r="V82" t="s">
        <v>421</v>
      </c>
      <c r="W82" t="s">
        <v>66</v>
      </c>
      <c r="X82" t="s">
        <v>422</v>
      </c>
    </row>
    <row r="83" spans="1:24" ht="15" customHeight="1" x14ac:dyDescent="0.2">
      <c r="A83" t="s">
        <v>25</v>
      </c>
      <c r="B83" t="s">
        <v>230</v>
      </c>
      <c r="C83">
        <v>3</v>
      </c>
      <c r="D83" t="s">
        <v>420</v>
      </c>
      <c r="E83">
        <v>4</v>
      </c>
      <c r="F83">
        <v>33</v>
      </c>
      <c r="G83">
        <v>38</v>
      </c>
      <c r="H83">
        <v>41</v>
      </c>
      <c r="I83">
        <v>19</v>
      </c>
      <c r="J83">
        <v>24</v>
      </c>
      <c r="K83">
        <v>27</v>
      </c>
      <c r="L83">
        <v>0</v>
      </c>
      <c r="M83" s="1">
        <v>1.0820000000000001</v>
      </c>
      <c r="N83" s="1">
        <v>89.001000000000005</v>
      </c>
      <c r="P83">
        <v>82</v>
      </c>
      <c r="Q83" t="s">
        <v>423</v>
      </c>
      <c r="R83" t="s">
        <v>28</v>
      </c>
      <c r="S83" s="2">
        <v>14</v>
      </c>
      <c r="T83" s="2">
        <v>7</v>
      </c>
      <c r="V83" t="s">
        <v>423</v>
      </c>
      <c r="W83" t="s">
        <v>49</v>
      </c>
      <c r="X83" t="s">
        <v>424</v>
      </c>
    </row>
    <row r="84" spans="1:24" ht="15" customHeight="1" x14ac:dyDescent="0.2">
      <c r="A84" t="s">
        <v>25</v>
      </c>
      <c r="B84" t="s">
        <v>236</v>
      </c>
      <c r="C84">
        <v>3</v>
      </c>
      <c r="D84" t="s">
        <v>420</v>
      </c>
      <c r="E84">
        <v>4</v>
      </c>
      <c r="F84">
        <v>33</v>
      </c>
      <c r="G84">
        <v>38</v>
      </c>
      <c r="H84">
        <v>41</v>
      </c>
      <c r="I84">
        <v>19</v>
      </c>
      <c r="J84">
        <v>24</v>
      </c>
      <c r="K84">
        <v>27</v>
      </c>
      <c r="L84">
        <v>0</v>
      </c>
      <c r="M84" s="1">
        <v>1.083</v>
      </c>
      <c r="N84" s="1">
        <v>90.001000000000005</v>
      </c>
      <c r="P84">
        <v>83</v>
      </c>
      <c r="Q84" t="s">
        <v>427</v>
      </c>
      <c r="R84" t="s">
        <v>28</v>
      </c>
      <c r="S84" s="2">
        <v>16</v>
      </c>
      <c r="T84" s="2">
        <v>5</v>
      </c>
      <c r="V84" t="s">
        <v>427</v>
      </c>
      <c r="W84" t="s">
        <v>29</v>
      </c>
      <c r="X84" t="s">
        <v>428</v>
      </c>
    </row>
    <row r="85" spans="1:24" ht="15" customHeight="1" x14ac:dyDescent="0.2">
      <c r="A85" t="s">
        <v>25</v>
      </c>
      <c r="B85" t="s">
        <v>425</v>
      </c>
      <c r="C85">
        <v>3</v>
      </c>
      <c r="D85" t="s">
        <v>426</v>
      </c>
      <c r="E85">
        <v>4</v>
      </c>
      <c r="F85">
        <v>24</v>
      </c>
      <c r="G85">
        <v>29</v>
      </c>
      <c r="H85">
        <v>32</v>
      </c>
      <c r="I85">
        <v>27</v>
      </c>
      <c r="J85">
        <v>32</v>
      </c>
      <c r="K85">
        <v>35</v>
      </c>
      <c r="L85">
        <v>0</v>
      </c>
      <c r="M85" s="1">
        <v>1.0840000000000001</v>
      </c>
      <c r="N85" s="1">
        <v>91.001000000000005</v>
      </c>
      <c r="P85">
        <v>84</v>
      </c>
      <c r="Q85" t="s">
        <v>430</v>
      </c>
      <c r="R85" t="s">
        <v>36</v>
      </c>
      <c r="S85" s="2">
        <v>8</v>
      </c>
      <c r="T85" s="2">
        <v>8</v>
      </c>
      <c r="V85" t="s">
        <v>430</v>
      </c>
      <c r="W85" t="s">
        <v>66</v>
      </c>
      <c r="X85" t="s">
        <v>431</v>
      </c>
    </row>
    <row r="86" spans="1:24" ht="15" customHeight="1" x14ac:dyDescent="0.2">
      <c r="A86" t="s">
        <v>25</v>
      </c>
      <c r="B86" t="s">
        <v>429</v>
      </c>
      <c r="C86">
        <v>3</v>
      </c>
      <c r="D86" t="s">
        <v>64</v>
      </c>
      <c r="E86">
        <v>3</v>
      </c>
      <c r="F86">
        <v>19</v>
      </c>
      <c r="G86">
        <v>27</v>
      </c>
      <c r="H86">
        <v>29</v>
      </c>
      <c r="I86">
        <v>26</v>
      </c>
      <c r="J86">
        <v>34</v>
      </c>
      <c r="K86">
        <v>36</v>
      </c>
      <c r="L86">
        <v>0</v>
      </c>
      <c r="M86" s="1">
        <v>1.085</v>
      </c>
      <c r="N86" s="1">
        <v>93.001000000000005</v>
      </c>
      <c r="P86">
        <v>85</v>
      </c>
      <c r="Q86" t="s">
        <v>432</v>
      </c>
      <c r="R86" t="s">
        <v>28</v>
      </c>
      <c r="S86" s="2">
        <v>12</v>
      </c>
      <c r="T86" s="2">
        <v>12</v>
      </c>
      <c r="V86" t="s">
        <v>432</v>
      </c>
      <c r="W86" t="s">
        <v>120</v>
      </c>
      <c r="X86" t="s">
        <v>433</v>
      </c>
    </row>
    <row r="87" spans="1:24" ht="15" customHeight="1" x14ac:dyDescent="0.2">
      <c r="A87" t="s">
        <v>25</v>
      </c>
      <c r="B87" t="s">
        <v>241</v>
      </c>
      <c r="C87">
        <v>3</v>
      </c>
      <c r="D87" t="s">
        <v>207</v>
      </c>
      <c r="E87">
        <v>1</v>
      </c>
      <c r="F87">
        <v>15</v>
      </c>
      <c r="G87">
        <v>30</v>
      </c>
      <c r="H87">
        <v>32</v>
      </c>
      <c r="I87">
        <v>12</v>
      </c>
      <c r="J87">
        <v>27</v>
      </c>
      <c r="K87">
        <v>29</v>
      </c>
      <c r="L87">
        <v>0</v>
      </c>
      <c r="M87" s="1">
        <v>1.0860000000000001</v>
      </c>
      <c r="N87" s="1">
        <v>94.001000000000005</v>
      </c>
      <c r="P87">
        <v>86</v>
      </c>
      <c r="Q87" t="s">
        <v>434</v>
      </c>
      <c r="R87" t="s">
        <v>36</v>
      </c>
      <c r="S87" s="2">
        <v>3</v>
      </c>
      <c r="T87" s="2">
        <v>13</v>
      </c>
      <c r="V87" t="s">
        <v>434</v>
      </c>
      <c r="W87" t="s">
        <v>66</v>
      </c>
      <c r="X87" t="s">
        <v>435</v>
      </c>
    </row>
    <row r="88" spans="1:24" ht="15" customHeight="1" x14ac:dyDescent="0.2">
      <c r="A88" t="s">
        <v>25</v>
      </c>
      <c r="B88" t="s">
        <v>246</v>
      </c>
      <c r="C88">
        <v>3</v>
      </c>
      <c r="D88" t="s">
        <v>160</v>
      </c>
      <c r="E88">
        <v>3</v>
      </c>
      <c r="F88">
        <v>30</v>
      </c>
      <c r="G88">
        <v>38</v>
      </c>
      <c r="H88">
        <v>40</v>
      </c>
      <c r="I88">
        <v>20</v>
      </c>
      <c r="J88">
        <v>28</v>
      </c>
      <c r="K88">
        <v>30</v>
      </c>
      <c r="L88">
        <v>0</v>
      </c>
      <c r="M88" s="1">
        <v>1.087</v>
      </c>
      <c r="N88" s="1">
        <v>95.001000000000005</v>
      </c>
      <c r="P88">
        <v>87</v>
      </c>
      <c r="Q88" t="s">
        <v>437</v>
      </c>
      <c r="R88" t="s">
        <v>28</v>
      </c>
      <c r="S88" s="2">
        <v>20</v>
      </c>
      <c r="T88" s="2">
        <v>4</v>
      </c>
      <c r="V88" t="s">
        <v>437</v>
      </c>
      <c r="W88" t="s">
        <v>120</v>
      </c>
      <c r="X88" t="s">
        <v>438</v>
      </c>
    </row>
    <row r="89" spans="1:24" ht="15" customHeight="1" x14ac:dyDescent="0.2">
      <c r="A89" t="s">
        <v>25</v>
      </c>
      <c r="B89" t="s">
        <v>436</v>
      </c>
      <c r="C89">
        <v>3</v>
      </c>
      <c r="D89" t="s">
        <v>42</v>
      </c>
      <c r="E89">
        <v>4</v>
      </c>
      <c r="F89">
        <v>31</v>
      </c>
      <c r="G89">
        <v>36</v>
      </c>
      <c r="H89">
        <v>39</v>
      </c>
      <c r="I89">
        <v>22</v>
      </c>
      <c r="J89">
        <v>27</v>
      </c>
      <c r="K89">
        <v>30</v>
      </c>
      <c r="L89">
        <v>0</v>
      </c>
      <c r="M89" s="1">
        <v>1.0880000000000001</v>
      </c>
      <c r="N89" s="1">
        <v>96.001000000000005</v>
      </c>
      <c r="P89">
        <v>88</v>
      </c>
      <c r="Q89" t="s">
        <v>439</v>
      </c>
      <c r="R89" t="s">
        <v>36</v>
      </c>
      <c r="S89" s="2">
        <v>12</v>
      </c>
      <c r="T89" s="2">
        <v>5</v>
      </c>
      <c r="V89" t="s">
        <v>439</v>
      </c>
      <c r="W89" t="s">
        <v>49</v>
      </c>
      <c r="X89" t="s">
        <v>440</v>
      </c>
    </row>
    <row r="90" spans="1:24" ht="15" customHeight="1" x14ac:dyDescent="0.2">
      <c r="A90" t="s">
        <v>25</v>
      </c>
      <c r="B90" t="s">
        <v>250</v>
      </c>
      <c r="C90">
        <v>3</v>
      </c>
      <c r="D90" t="s">
        <v>95</v>
      </c>
      <c r="E90">
        <v>4</v>
      </c>
      <c r="F90">
        <v>33</v>
      </c>
      <c r="G90">
        <v>38</v>
      </c>
      <c r="H90">
        <v>41</v>
      </c>
      <c r="I90">
        <v>21</v>
      </c>
      <c r="J90">
        <v>26</v>
      </c>
      <c r="K90">
        <v>29</v>
      </c>
      <c r="L90">
        <v>0</v>
      </c>
      <c r="M90" s="1">
        <v>1.089</v>
      </c>
      <c r="N90" s="1">
        <v>97.001000000000005</v>
      </c>
      <c r="P90">
        <v>89</v>
      </c>
      <c r="Q90" t="s">
        <v>442</v>
      </c>
      <c r="R90" t="s">
        <v>28</v>
      </c>
      <c r="S90" s="2">
        <v>14</v>
      </c>
      <c r="T90" s="2">
        <v>8</v>
      </c>
      <c r="V90" t="s">
        <v>443</v>
      </c>
      <c r="W90" t="s">
        <v>120</v>
      </c>
      <c r="X90" t="s">
        <v>444</v>
      </c>
    </row>
    <row r="91" spans="1:24" ht="15" customHeight="1" x14ac:dyDescent="0.2">
      <c r="A91" t="s">
        <v>25</v>
      </c>
      <c r="B91" t="s">
        <v>258</v>
      </c>
      <c r="C91">
        <v>3</v>
      </c>
      <c r="D91" t="s">
        <v>441</v>
      </c>
      <c r="E91">
        <v>3</v>
      </c>
      <c r="F91">
        <v>25</v>
      </c>
      <c r="G91">
        <v>33</v>
      </c>
      <c r="H91">
        <v>35</v>
      </c>
      <c r="I91">
        <v>25</v>
      </c>
      <c r="J91">
        <v>33</v>
      </c>
      <c r="K91">
        <v>35</v>
      </c>
      <c r="L91">
        <v>0</v>
      </c>
      <c r="M91" s="1">
        <v>1.0900000000000001</v>
      </c>
      <c r="N91" s="1">
        <v>98.001000000000005</v>
      </c>
      <c r="P91">
        <v>90</v>
      </c>
      <c r="Q91" t="s">
        <v>445</v>
      </c>
      <c r="R91" t="s">
        <v>36</v>
      </c>
      <c r="S91" s="2">
        <v>5</v>
      </c>
      <c r="T91" s="2">
        <v>10</v>
      </c>
      <c r="V91" t="s">
        <v>445</v>
      </c>
      <c r="W91" t="s">
        <v>66</v>
      </c>
      <c r="X91" t="s">
        <v>446</v>
      </c>
    </row>
    <row r="92" spans="1:24" ht="15" customHeight="1" x14ac:dyDescent="0.2">
      <c r="A92" t="s">
        <v>25</v>
      </c>
      <c r="B92" t="s">
        <v>263</v>
      </c>
      <c r="C92">
        <v>3</v>
      </c>
      <c r="D92" t="s">
        <v>170</v>
      </c>
      <c r="E92">
        <v>3</v>
      </c>
      <c r="F92">
        <v>27</v>
      </c>
      <c r="G92">
        <v>35</v>
      </c>
      <c r="H92">
        <v>37</v>
      </c>
      <c r="I92">
        <v>19</v>
      </c>
      <c r="J92">
        <v>27</v>
      </c>
      <c r="K92">
        <v>29</v>
      </c>
      <c r="L92">
        <v>0</v>
      </c>
      <c r="M92" s="1">
        <v>1.091</v>
      </c>
      <c r="N92" s="1">
        <v>99.001000000000005</v>
      </c>
      <c r="P92">
        <v>91</v>
      </c>
      <c r="Q92" t="s">
        <v>448</v>
      </c>
      <c r="R92" t="s">
        <v>36</v>
      </c>
      <c r="S92" s="2">
        <v>16</v>
      </c>
      <c r="T92" s="2">
        <v>4</v>
      </c>
      <c r="V92" t="s">
        <v>448</v>
      </c>
      <c r="W92" t="s">
        <v>120</v>
      </c>
      <c r="X92" t="s">
        <v>449</v>
      </c>
    </row>
    <row r="93" spans="1:24" ht="15" customHeight="1" x14ac:dyDescent="0.2">
      <c r="A93" t="s">
        <v>25</v>
      </c>
      <c r="B93" t="s">
        <v>269</v>
      </c>
      <c r="C93">
        <v>3</v>
      </c>
      <c r="D93" t="s">
        <v>447</v>
      </c>
      <c r="E93">
        <v>4</v>
      </c>
      <c r="F93">
        <v>27</v>
      </c>
      <c r="G93">
        <v>32</v>
      </c>
      <c r="H93">
        <v>35</v>
      </c>
      <c r="I93">
        <v>26</v>
      </c>
      <c r="J93">
        <v>31</v>
      </c>
      <c r="K93">
        <v>34</v>
      </c>
      <c r="L93">
        <v>0</v>
      </c>
      <c r="M93" s="1">
        <v>1.0920000000000001</v>
      </c>
      <c r="N93" s="1">
        <v>100.001</v>
      </c>
      <c r="P93">
        <v>92</v>
      </c>
      <c r="Q93" t="s">
        <v>450</v>
      </c>
      <c r="R93" t="s">
        <v>36</v>
      </c>
      <c r="S93" s="2">
        <v>12</v>
      </c>
      <c r="T93" s="2">
        <v>7</v>
      </c>
      <c r="V93" t="s">
        <v>450</v>
      </c>
      <c r="W93" t="s">
        <v>49</v>
      </c>
      <c r="X93" t="s">
        <v>451</v>
      </c>
    </row>
    <row r="94" spans="1:24" ht="15" customHeight="1" x14ac:dyDescent="0.2">
      <c r="A94" t="s">
        <v>25</v>
      </c>
      <c r="B94" t="s">
        <v>279</v>
      </c>
      <c r="C94">
        <v>3</v>
      </c>
      <c r="D94" t="s">
        <v>208</v>
      </c>
      <c r="E94">
        <v>4</v>
      </c>
      <c r="F94">
        <v>31</v>
      </c>
      <c r="G94">
        <v>36</v>
      </c>
      <c r="H94">
        <v>39</v>
      </c>
      <c r="I94">
        <v>22</v>
      </c>
      <c r="J94">
        <v>27</v>
      </c>
      <c r="K94">
        <v>30</v>
      </c>
      <c r="L94">
        <v>0</v>
      </c>
      <c r="M94" s="1">
        <v>1.093</v>
      </c>
      <c r="N94" s="1">
        <v>101.001</v>
      </c>
      <c r="P94">
        <v>93</v>
      </c>
      <c r="Q94" t="s">
        <v>452</v>
      </c>
      <c r="R94" t="s">
        <v>36</v>
      </c>
      <c r="S94" s="2">
        <v>9</v>
      </c>
      <c r="T94" s="2">
        <v>7</v>
      </c>
      <c r="V94" t="s">
        <v>452</v>
      </c>
      <c r="W94" t="s">
        <v>376</v>
      </c>
      <c r="X94" t="s">
        <v>453</v>
      </c>
    </row>
    <row r="95" spans="1:24" ht="15" customHeight="1" x14ac:dyDescent="0.2">
      <c r="A95" t="s">
        <v>25</v>
      </c>
      <c r="B95" t="s">
        <v>274</v>
      </c>
      <c r="C95">
        <v>3</v>
      </c>
      <c r="D95" t="s">
        <v>447</v>
      </c>
      <c r="E95">
        <v>4</v>
      </c>
      <c r="F95">
        <v>27</v>
      </c>
      <c r="G95">
        <v>32</v>
      </c>
      <c r="H95">
        <v>35</v>
      </c>
      <c r="I95">
        <v>26</v>
      </c>
      <c r="J95">
        <v>31</v>
      </c>
      <c r="K95">
        <v>34</v>
      </c>
      <c r="L95">
        <v>0</v>
      </c>
      <c r="M95" s="1">
        <v>1.0940000000000001</v>
      </c>
      <c r="N95" s="1">
        <v>102.001</v>
      </c>
      <c r="P95">
        <v>94</v>
      </c>
      <c r="Q95" t="s">
        <v>455</v>
      </c>
      <c r="R95" t="s">
        <v>36</v>
      </c>
      <c r="S95" s="2">
        <v>7</v>
      </c>
      <c r="T95" s="2">
        <v>10</v>
      </c>
      <c r="V95" t="s">
        <v>455</v>
      </c>
      <c r="W95" t="s">
        <v>66</v>
      </c>
      <c r="X95" t="s">
        <v>456</v>
      </c>
    </row>
    <row r="96" spans="1:24" ht="15" customHeight="1" x14ac:dyDescent="0.2">
      <c r="A96" t="s">
        <v>25</v>
      </c>
      <c r="B96" t="s">
        <v>290</v>
      </c>
      <c r="C96">
        <v>3</v>
      </c>
      <c r="D96" t="s">
        <v>454</v>
      </c>
      <c r="E96">
        <v>4</v>
      </c>
      <c r="F96">
        <v>31</v>
      </c>
      <c r="G96">
        <v>36</v>
      </c>
      <c r="H96">
        <v>39</v>
      </c>
      <c r="I96">
        <v>23</v>
      </c>
      <c r="J96">
        <v>28</v>
      </c>
      <c r="K96">
        <v>31</v>
      </c>
      <c r="L96">
        <v>0</v>
      </c>
      <c r="M96" s="1">
        <v>1.095</v>
      </c>
      <c r="N96" s="1">
        <v>104.001</v>
      </c>
      <c r="P96">
        <v>95</v>
      </c>
      <c r="Q96" t="s">
        <v>457</v>
      </c>
      <c r="R96" t="s">
        <v>28</v>
      </c>
      <c r="S96" s="2">
        <v>7</v>
      </c>
      <c r="T96" s="2">
        <v>14</v>
      </c>
      <c r="V96" t="s">
        <v>457</v>
      </c>
      <c r="W96" t="s">
        <v>66</v>
      </c>
      <c r="X96" t="s">
        <v>458</v>
      </c>
    </row>
    <row r="97" spans="1:24" ht="15" customHeight="1" x14ac:dyDescent="0.2">
      <c r="A97" t="s">
        <v>25</v>
      </c>
      <c r="B97" t="s">
        <v>294</v>
      </c>
      <c r="C97">
        <v>3</v>
      </c>
      <c r="D97" t="s">
        <v>311</v>
      </c>
      <c r="E97">
        <v>3</v>
      </c>
      <c r="F97">
        <v>27</v>
      </c>
      <c r="G97">
        <v>35</v>
      </c>
      <c r="H97">
        <v>37</v>
      </c>
      <c r="I97">
        <v>18</v>
      </c>
      <c r="J97">
        <v>26</v>
      </c>
      <c r="K97">
        <v>28</v>
      </c>
      <c r="L97">
        <v>0</v>
      </c>
      <c r="M97" s="1">
        <v>1.0960000000000001</v>
      </c>
      <c r="N97" s="1">
        <v>105.001</v>
      </c>
      <c r="P97">
        <v>96</v>
      </c>
      <c r="Q97" t="s">
        <v>460</v>
      </c>
      <c r="R97" t="s">
        <v>36</v>
      </c>
      <c r="S97" s="2">
        <v>10</v>
      </c>
      <c r="T97" s="2">
        <v>5</v>
      </c>
      <c r="V97" t="s">
        <v>460</v>
      </c>
      <c r="W97" t="s">
        <v>29</v>
      </c>
      <c r="X97" t="s">
        <v>461</v>
      </c>
    </row>
    <row r="98" spans="1:24" ht="15" customHeight="1" x14ac:dyDescent="0.2">
      <c r="A98" t="s">
        <v>25</v>
      </c>
      <c r="B98" t="s">
        <v>298</v>
      </c>
      <c r="C98">
        <v>3</v>
      </c>
      <c r="D98" t="s">
        <v>459</v>
      </c>
      <c r="E98">
        <v>3</v>
      </c>
      <c r="F98">
        <v>25</v>
      </c>
      <c r="G98">
        <v>33</v>
      </c>
      <c r="H98">
        <v>35</v>
      </c>
      <c r="I98">
        <v>21</v>
      </c>
      <c r="J98">
        <v>29</v>
      </c>
      <c r="K98">
        <v>31</v>
      </c>
      <c r="L98">
        <v>0</v>
      </c>
      <c r="M98" s="1">
        <v>1.097</v>
      </c>
      <c r="N98" s="1">
        <v>106.001</v>
      </c>
      <c r="P98">
        <v>97</v>
      </c>
      <c r="Q98" t="s">
        <v>462</v>
      </c>
      <c r="R98" t="s">
        <v>28</v>
      </c>
      <c r="S98" s="2">
        <v>18</v>
      </c>
      <c r="T98" s="2">
        <v>5</v>
      </c>
      <c r="V98" t="s">
        <v>462</v>
      </c>
      <c r="W98" t="s">
        <v>37</v>
      </c>
      <c r="X98" t="s">
        <v>463</v>
      </c>
    </row>
    <row r="99" spans="1:24" ht="15" customHeight="1" x14ac:dyDescent="0.2">
      <c r="A99" t="s">
        <v>25</v>
      </c>
      <c r="B99" t="s">
        <v>302</v>
      </c>
      <c r="C99">
        <v>3</v>
      </c>
      <c r="D99" t="s">
        <v>118</v>
      </c>
      <c r="E99">
        <v>3</v>
      </c>
      <c r="F99">
        <v>26</v>
      </c>
      <c r="G99">
        <v>34</v>
      </c>
      <c r="H99">
        <v>36</v>
      </c>
      <c r="I99">
        <v>22</v>
      </c>
      <c r="J99">
        <v>30</v>
      </c>
      <c r="K99">
        <v>32</v>
      </c>
      <c r="L99">
        <v>0</v>
      </c>
      <c r="M99" s="1">
        <v>1.0980000000000001</v>
      </c>
      <c r="N99" s="1">
        <v>107.001</v>
      </c>
      <c r="P99">
        <v>98</v>
      </c>
      <c r="Q99" t="s">
        <v>466</v>
      </c>
      <c r="R99" t="s">
        <v>28</v>
      </c>
      <c r="S99" s="2">
        <v>17</v>
      </c>
      <c r="T99" s="2">
        <v>8</v>
      </c>
      <c r="V99" t="s">
        <v>466</v>
      </c>
      <c r="W99" t="s">
        <v>37</v>
      </c>
      <c r="X99" t="s">
        <v>467</v>
      </c>
    </row>
    <row r="100" spans="1:24" ht="15" customHeight="1" x14ac:dyDescent="0.2">
      <c r="A100" t="s">
        <v>25</v>
      </c>
      <c r="B100" t="s">
        <v>464</v>
      </c>
      <c r="C100">
        <v>3</v>
      </c>
      <c r="D100" t="s">
        <v>465</v>
      </c>
      <c r="E100">
        <v>4</v>
      </c>
      <c r="F100">
        <v>31</v>
      </c>
      <c r="G100">
        <v>36</v>
      </c>
      <c r="H100">
        <v>39</v>
      </c>
      <c r="I100">
        <v>23</v>
      </c>
      <c r="J100">
        <v>28</v>
      </c>
      <c r="K100">
        <v>31</v>
      </c>
      <c r="L100">
        <v>0</v>
      </c>
      <c r="M100" s="1">
        <v>1.099</v>
      </c>
      <c r="N100" s="1">
        <v>108.001</v>
      </c>
      <c r="P100">
        <v>99</v>
      </c>
      <c r="Q100" t="s">
        <v>468</v>
      </c>
      <c r="R100" t="s">
        <v>36</v>
      </c>
      <c r="S100" s="2">
        <v>12</v>
      </c>
      <c r="T100" s="2">
        <v>8</v>
      </c>
      <c r="V100" t="s">
        <v>468</v>
      </c>
      <c r="W100" t="s">
        <v>66</v>
      </c>
      <c r="X100" t="s">
        <v>469</v>
      </c>
    </row>
    <row r="101" spans="1:24" ht="15" customHeight="1" x14ac:dyDescent="0.2">
      <c r="A101" t="s">
        <v>25</v>
      </c>
      <c r="B101" t="s">
        <v>124</v>
      </c>
      <c r="C101">
        <v>3</v>
      </c>
      <c r="D101" t="s">
        <v>42</v>
      </c>
      <c r="E101">
        <v>4</v>
      </c>
      <c r="F101">
        <v>31</v>
      </c>
      <c r="G101">
        <v>36</v>
      </c>
      <c r="H101">
        <v>39</v>
      </c>
      <c r="I101">
        <v>22</v>
      </c>
      <c r="J101">
        <v>27</v>
      </c>
      <c r="K101">
        <v>30</v>
      </c>
      <c r="L101">
        <v>0</v>
      </c>
      <c r="M101" s="1">
        <v>1.1000000000000001</v>
      </c>
      <c r="N101" s="1">
        <v>110.001</v>
      </c>
      <c r="P101">
        <v>100</v>
      </c>
      <c r="Q101" t="s">
        <v>471</v>
      </c>
      <c r="R101" t="s">
        <v>28</v>
      </c>
      <c r="S101" s="2">
        <v>13</v>
      </c>
      <c r="T101" s="2">
        <v>8</v>
      </c>
      <c r="V101" t="s">
        <v>471</v>
      </c>
      <c r="W101" t="s">
        <v>120</v>
      </c>
      <c r="X101" t="s">
        <v>472</v>
      </c>
    </row>
    <row r="102" spans="1:24" ht="15" customHeight="1" x14ac:dyDescent="0.2">
      <c r="A102" t="s">
        <v>25</v>
      </c>
      <c r="B102" t="s">
        <v>470</v>
      </c>
      <c r="C102">
        <v>3</v>
      </c>
      <c r="D102" t="s">
        <v>176</v>
      </c>
      <c r="E102">
        <v>4</v>
      </c>
      <c r="F102">
        <v>30</v>
      </c>
      <c r="G102">
        <v>35</v>
      </c>
      <c r="H102">
        <v>38</v>
      </c>
      <c r="I102">
        <v>21</v>
      </c>
      <c r="J102">
        <v>26</v>
      </c>
      <c r="K102">
        <v>29</v>
      </c>
      <c r="L102">
        <v>0</v>
      </c>
      <c r="M102" s="1">
        <v>1.101</v>
      </c>
      <c r="N102" s="1">
        <v>112.001</v>
      </c>
      <c r="P102">
        <v>101</v>
      </c>
      <c r="Q102" t="s">
        <v>474</v>
      </c>
      <c r="R102" t="s">
        <v>28</v>
      </c>
      <c r="S102" s="2">
        <v>15</v>
      </c>
      <c r="T102" s="2">
        <v>7</v>
      </c>
      <c r="V102" t="s">
        <v>474</v>
      </c>
      <c r="W102" t="s">
        <v>29</v>
      </c>
      <c r="X102" t="s">
        <v>475</v>
      </c>
    </row>
    <row r="103" spans="1:24" ht="15" customHeight="1" x14ac:dyDescent="0.2">
      <c r="A103" t="s">
        <v>25</v>
      </c>
      <c r="B103" t="s">
        <v>53</v>
      </c>
      <c r="C103">
        <v>3</v>
      </c>
      <c r="D103" t="s">
        <v>473</v>
      </c>
      <c r="E103">
        <v>3</v>
      </c>
      <c r="F103">
        <v>27</v>
      </c>
      <c r="G103">
        <v>35</v>
      </c>
      <c r="H103">
        <v>37</v>
      </c>
      <c r="I103">
        <v>22</v>
      </c>
      <c r="J103">
        <v>30</v>
      </c>
      <c r="K103">
        <v>32</v>
      </c>
      <c r="L103">
        <v>0</v>
      </c>
      <c r="M103" s="1">
        <v>1.1020000000000001</v>
      </c>
      <c r="N103" s="1">
        <v>113.001</v>
      </c>
      <c r="P103">
        <v>102</v>
      </c>
      <c r="Q103" t="s">
        <v>477</v>
      </c>
      <c r="R103" t="s">
        <v>221</v>
      </c>
      <c r="S103" s="2">
        <v>5</v>
      </c>
      <c r="T103" s="2">
        <v>1</v>
      </c>
      <c r="V103" t="s">
        <v>477</v>
      </c>
      <c r="W103" t="s">
        <v>255</v>
      </c>
      <c r="X103" t="s">
        <v>478</v>
      </c>
    </row>
    <row r="104" spans="1:24" ht="15" customHeight="1" x14ac:dyDescent="0.2">
      <c r="A104" t="s">
        <v>25</v>
      </c>
      <c r="B104" t="s">
        <v>476</v>
      </c>
      <c r="C104">
        <v>3</v>
      </c>
      <c r="D104" t="s">
        <v>34</v>
      </c>
      <c r="E104">
        <v>4</v>
      </c>
      <c r="F104">
        <v>28</v>
      </c>
      <c r="G104">
        <v>33</v>
      </c>
      <c r="H104">
        <v>36</v>
      </c>
      <c r="I104">
        <v>23</v>
      </c>
      <c r="J104">
        <v>28</v>
      </c>
      <c r="K104">
        <v>31</v>
      </c>
      <c r="L104">
        <v>0</v>
      </c>
      <c r="M104" s="1">
        <v>1.103</v>
      </c>
      <c r="N104" s="1">
        <v>114.001</v>
      </c>
      <c r="P104">
        <v>103</v>
      </c>
      <c r="Q104" t="s">
        <v>479</v>
      </c>
      <c r="R104" t="s">
        <v>28</v>
      </c>
      <c r="S104" s="2">
        <v>17</v>
      </c>
      <c r="T104" s="2">
        <v>6</v>
      </c>
      <c r="V104" t="s">
        <v>479</v>
      </c>
      <c r="W104" t="s">
        <v>37</v>
      </c>
      <c r="X104" t="s">
        <v>480</v>
      </c>
    </row>
    <row r="105" spans="1:24" ht="15" customHeight="1" x14ac:dyDescent="0.2">
      <c r="A105" t="s">
        <v>25</v>
      </c>
      <c r="B105" t="s">
        <v>315</v>
      </c>
      <c r="C105">
        <v>3</v>
      </c>
      <c r="D105" t="s">
        <v>307</v>
      </c>
      <c r="E105">
        <v>4</v>
      </c>
      <c r="F105">
        <v>32</v>
      </c>
      <c r="G105">
        <v>37</v>
      </c>
      <c r="H105">
        <v>40</v>
      </c>
      <c r="I105">
        <v>23</v>
      </c>
      <c r="J105">
        <v>28</v>
      </c>
      <c r="K105">
        <v>31</v>
      </c>
      <c r="L105">
        <v>0</v>
      </c>
      <c r="M105" s="1">
        <v>1.1040000000000001</v>
      </c>
      <c r="N105" s="1">
        <v>115.001</v>
      </c>
      <c r="P105">
        <v>104</v>
      </c>
      <c r="Q105" t="s">
        <v>481</v>
      </c>
      <c r="R105" t="s">
        <v>36</v>
      </c>
      <c r="S105" s="2">
        <v>12</v>
      </c>
      <c r="T105" s="2">
        <v>8</v>
      </c>
      <c r="V105" t="s">
        <v>481</v>
      </c>
      <c r="W105" t="s">
        <v>37</v>
      </c>
      <c r="X105" t="s">
        <v>482</v>
      </c>
    </row>
    <row r="106" spans="1:24" ht="15" customHeight="1" x14ac:dyDescent="0.2">
      <c r="A106" t="s">
        <v>25</v>
      </c>
      <c r="B106" t="s">
        <v>321</v>
      </c>
      <c r="C106">
        <v>3</v>
      </c>
      <c r="D106" t="s">
        <v>347</v>
      </c>
      <c r="E106">
        <v>4</v>
      </c>
      <c r="F106">
        <v>20</v>
      </c>
      <c r="G106">
        <v>25</v>
      </c>
      <c r="H106">
        <v>28</v>
      </c>
      <c r="I106">
        <v>32</v>
      </c>
      <c r="J106">
        <v>37</v>
      </c>
      <c r="K106">
        <v>40</v>
      </c>
      <c r="L106">
        <v>0</v>
      </c>
      <c r="M106" s="1">
        <v>1.105</v>
      </c>
      <c r="N106" s="1">
        <v>116.001</v>
      </c>
      <c r="P106">
        <v>105</v>
      </c>
      <c r="Q106" t="s">
        <v>46</v>
      </c>
      <c r="R106" t="s">
        <v>221</v>
      </c>
      <c r="S106" s="2">
        <v>2</v>
      </c>
      <c r="T106" s="2">
        <v>1</v>
      </c>
      <c r="U106">
        <v>7</v>
      </c>
      <c r="V106" t="s">
        <v>46</v>
      </c>
      <c r="W106" t="s">
        <v>78</v>
      </c>
      <c r="X106" t="s">
        <v>484</v>
      </c>
    </row>
    <row r="107" spans="1:24" ht="15" customHeight="1" x14ac:dyDescent="0.2">
      <c r="A107" t="s">
        <v>25</v>
      </c>
      <c r="B107" t="s">
        <v>483</v>
      </c>
      <c r="C107">
        <v>3</v>
      </c>
      <c r="D107" t="s">
        <v>275</v>
      </c>
      <c r="E107">
        <v>3</v>
      </c>
      <c r="F107">
        <v>27</v>
      </c>
      <c r="G107">
        <v>35</v>
      </c>
      <c r="H107">
        <v>37</v>
      </c>
      <c r="I107">
        <v>22</v>
      </c>
      <c r="J107">
        <v>30</v>
      </c>
      <c r="K107">
        <v>32</v>
      </c>
      <c r="L107">
        <v>0</v>
      </c>
      <c r="M107" s="1">
        <v>1.1060000000000001</v>
      </c>
      <c r="N107" s="1">
        <v>117.001</v>
      </c>
      <c r="P107">
        <v>106</v>
      </c>
      <c r="Q107" t="s">
        <v>485</v>
      </c>
      <c r="R107" t="s">
        <v>36</v>
      </c>
      <c r="S107" s="2">
        <v>8</v>
      </c>
      <c r="T107" s="2">
        <v>6</v>
      </c>
      <c r="V107" t="s">
        <v>486</v>
      </c>
      <c r="W107" t="s">
        <v>255</v>
      </c>
      <c r="X107" t="s">
        <v>487</v>
      </c>
    </row>
    <row r="108" spans="1:24" ht="15" customHeight="1" x14ac:dyDescent="0.2">
      <c r="A108" t="s">
        <v>25</v>
      </c>
      <c r="B108" t="s">
        <v>326</v>
      </c>
      <c r="C108">
        <v>3</v>
      </c>
      <c r="D108" t="s">
        <v>260</v>
      </c>
      <c r="E108">
        <v>3</v>
      </c>
      <c r="F108">
        <v>26</v>
      </c>
      <c r="G108">
        <v>34</v>
      </c>
      <c r="H108">
        <v>36</v>
      </c>
      <c r="I108">
        <v>21</v>
      </c>
      <c r="J108">
        <v>29</v>
      </c>
      <c r="K108">
        <v>31</v>
      </c>
      <c r="L108">
        <v>0</v>
      </c>
      <c r="M108" s="1">
        <v>1.107</v>
      </c>
      <c r="N108" s="1">
        <v>118.001</v>
      </c>
      <c r="P108">
        <v>107</v>
      </c>
      <c r="Q108" t="s">
        <v>490</v>
      </c>
      <c r="R108" t="s">
        <v>374</v>
      </c>
      <c r="S108" s="2">
        <v>8</v>
      </c>
      <c r="T108" s="2">
        <v>7</v>
      </c>
      <c r="V108" t="s">
        <v>490</v>
      </c>
      <c r="W108" t="s">
        <v>255</v>
      </c>
      <c r="X108" t="s">
        <v>491</v>
      </c>
    </row>
    <row r="109" spans="1:24" ht="15" customHeight="1" x14ac:dyDescent="0.2">
      <c r="A109" t="s">
        <v>25</v>
      </c>
      <c r="B109" t="s">
        <v>488</v>
      </c>
      <c r="C109">
        <v>3</v>
      </c>
      <c r="D109" t="s">
        <v>489</v>
      </c>
      <c r="E109">
        <v>4</v>
      </c>
      <c r="F109">
        <v>31</v>
      </c>
      <c r="G109">
        <v>36</v>
      </c>
      <c r="H109">
        <v>39</v>
      </c>
      <c r="I109">
        <v>23</v>
      </c>
      <c r="J109">
        <v>28</v>
      </c>
      <c r="K109">
        <v>31</v>
      </c>
      <c r="L109">
        <v>0</v>
      </c>
      <c r="M109" s="1">
        <v>1.1080000000000001</v>
      </c>
      <c r="N109" s="1">
        <v>120.001</v>
      </c>
      <c r="P109">
        <v>108</v>
      </c>
      <c r="Q109" t="s">
        <v>493</v>
      </c>
      <c r="R109" t="s">
        <v>28</v>
      </c>
      <c r="S109" s="2">
        <v>14</v>
      </c>
      <c r="T109" s="2">
        <v>8</v>
      </c>
      <c r="V109" t="s">
        <v>493</v>
      </c>
      <c r="W109" t="s">
        <v>37</v>
      </c>
      <c r="X109" t="s">
        <v>494</v>
      </c>
    </row>
    <row r="110" spans="1:24" ht="15" customHeight="1" x14ac:dyDescent="0.2">
      <c r="A110" t="s">
        <v>25</v>
      </c>
      <c r="B110" t="s">
        <v>492</v>
      </c>
      <c r="C110">
        <v>3</v>
      </c>
      <c r="D110" t="s">
        <v>307</v>
      </c>
      <c r="E110">
        <v>4</v>
      </c>
      <c r="F110">
        <v>32</v>
      </c>
      <c r="G110">
        <v>37</v>
      </c>
      <c r="H110">
        <v>40</v>
      </c>
      <c r="I110">
        <v>23</v>
      </c>
      <c r="J110">
        <v>28</v>
      </c>
      <c r="K110">
        <v>31</v>
      </c>
      <c r="L110">
        <v>0</v>
      </c>
      <c r="M110" s="1">
        <v>1.109</v>
      </c>
      <c r="N110" s="1">
        <v>121.001</v>
      </c>
      <c r="P110">
        <v>109</v>
      </c>
      <c r="Q110" t="s">
        <v>495</v>
      </c>
      <c r="R110" t="s">
        <v>28</v>
      </c>
      <c r="S110" s="2">
        <v>12</v>
      </c>
      <c r="T110" s="2">
        <v>11</v>
      </c>
      <c r="V110" t="s">
        <v>495</v>
      </c>
      <c r="W110" t="s">
        <v>120</v>
      </c>
      <c r="X110" t="s">
        <v>496</v>
      </c>
    </row>
    <row r="111" spans="1:24" ht="15" customHeight="1" x14ac:dyDescent="0.2">
      <c r="A111" t="s">
        <v>25</v>
      </c>
      <c r="B111" t="s">
        <v>340</v>
      </c>
      <c r="C111">
        <v>3</v>
      </c>
      <c r="D111" t="s">
        <v>275</v>
      </c>
      <c r="E111">
        <v>3</v>
      </c>
      <c r="F111">
        <v>27</v>
      </c>
      <c r="G111">
        <v>35</v>
      </c>
      <c r="H111">
        <v>37</v>
      </c>
      <c r="I111">
        <v>22</v>
      </c>
      <c r="J111">
        <v>30</v>
      </c>
      <c r="K111">
        <v>32</v>
      </c>
      <c r="L111">
        <v>0</v>
      </c>
      <c r="M111" s="1">
        <v>1.1100000000000001</v>
      </c>
      <c r="N111" s="1">
        <v>123.001</v>
      </c>
      <c r="P111">
        <v>110</v>
      </c>
      <c r="Q111" t="s">
        <v>52</v>
      </c>
      <c r="R111" t="s">
        <v>36</v>
      </c>
      <c r="S111" s="2">
        <v>4</v>
      </c>
      <c r="T111" s="2">
        <v>6</v>
      </c>
      <c r="U111">
        <v>8</v>
      </c>
      <c r="V111" t="s">
        <v>52</v>
      </c>
      <c r="W111" t="s">
        <v>78</v>
      </c>
      <c r="X111" t="s">
        <v>497</v>
      </c>
    </row>
    <row r="112" spans="1:24" ht="15" customHeight="1" x14ac:dyDescent="0.2">
      <c r="A112" t="s">
        <v>25</v>
      </c>
      <c r="B112" t="s">
        <v>346</v>
      </c>
      <c r="C112">
        <v>3</v>
      </c>
      <c r="D112" t="s">
        <v>71</v>
      </c>
      <c r="E112">
        <v>3</v>
      </c>
      <c r="F112">
        <v>27</v>
      </c>
      <c r="G112">
        <v>35</v>
      </c>
      <c r="H112">
        <v>37</v>
      </c>
      <c r="I112">
        <v>23</v>
      </c>
      <c r="J112">
        <v>31</v>
      </c>
      <c r="K112">
        <v>33</v>
      </c>
      <c r="L112">
        <v>0</v>
      </c>
      <c r="M112" s="1">
        <v>1.111</v>
      </c>
      <c r="N112" s="1">
        <v>124.001</v>
      </c>
      <c r="P112">
        <v>111</v>
      </c>
      <c r="Q112" t="s">
        <v>500</v>
      </c>
      <c r="R112" t="s">
        <v>36</v>
      </c>
      <c r="S112" s="2">
        <v>12</v>
      </c>
      <c r="T112" s="2">
        <v>6</v>
      </c>
      <c r="V112" t="s">
        <v>500</v>
      </c>
      <c r="W112" t="s">
        <v>120</v>
      </c>
      <c r="X112" t="s">
        <v>501</v>
      </c>
    </row>
    <row r="113" spans="1:24" ht="15" customHeight="1" x14ac:dyDescent="0.2">
      <c r="A113" t="s">
        <v>25</v>
      </c>
      <c r="B113" t="s">
        <v>498</v>
      </c>
      <c r="C113">
        <v>3</v>
      </c>
      <c r="D113" t="s">
        <v>499</v>
      </c>
      <c r="E113">
        <v>4</v>
      </c>
      <c r="F113">
        <v>29</v>
      </c>
      <c r="G113">
        <v>34</v>
      </c>
      <c r="H113">
        <v>37</v>
      </c>
      <c r="I113">
        <v>22</v>
      </c>
      <c r="J113">
        <v>27</v>
      </c>
      <c r="K113">
        <v>30</v>
      </c>
      <c r="L113">
        <v>0</v>
      </c>
      <c r="M113" s="1">
        <v>1.1120000000000001</v>
      </c>
      <c r="N113" s="1">
        <v>125.001</v>
      </c>
      <c r="P113">
        <v>112</v>
      </c>
      <c r="Q113" t="s">
        <v>63</v>
      </c>
      <c r="R113" t="s">
        <v>36</v>
      </c>
      <c r="S113" s="2">
        <v>6</v>
      </c>
      <c r="T113" s="2">
        <v>3</v>
      </c>
      <c r="U113">
        <v>9</v>
      </c>
      <c r="V113" t="s">
        <v>63</v>
      </c>
      <c r="W113" t="s">
        <v>78</v>
      </c>
      <c r="X113" t="s">
        <v>503</v>
      </c>
    </row>
    <row r="114" spans="1:24" ht="15" customHeight="1" x14ac:dyDescent="0.2">
      <c r="A114" t="s">
        <v>25</v>
      </c>
      <c r="B114" t="s">
        <v>351</v>
      </c>
      <c r="C114">
        <v>3</v>
      </c>
      <c r="D114" t="s">
        <v>502</v>
      </c>
      <c r="E114">
        <v>3</v>
      </c>
      <c r="F114">
        <v>26</v>
      </c>
      <c r="G114">
        <v>34</v>
      </c>
      <c r="H114">
        <v>36</v>
      </c>
      <c r="I114">
        <v>20</v>
      </c>
      <c r="J114">
        <v>28</v>
      </c>
      <c r="K114">
        <v>30</v>
      </c>
      <c r="L114">
        <v>0</v>
      </c>
      <c r="M114" s="1">
        <v>1.113</v>
      </c>
      <c r="N114" s="1">
        <v>126.001</v>
      </c>
      <c r="P114">
        <v>113</v>
      </c>
      <c r="Q114" t="s">
        <v>506</v>
      </c>
      <c r="R114" t="s">
        <v>36</v>
      </c>
      <c r="S114" s="2">
        <v>5</v>
      </c>
      <c r="T114" s="2">
        <v>10</v>
      </c>
      <c r="V114" t="s">
        <v>506</v>
      </c>
      <c r="W114" t="s">
        <v>66</v>
      </c>
      <c r="X114" t="s">
        <v>507</v>
      </c>
    </row>
    <row r="115" spans="1:24" ht="15" customHeight="1" x14ac:dyDescent="0.2">
      <c r="A115" t="s">
        <v>25</v>
      </c>
      <c r="B115" t="s">
        <v>504</v>
      </c>
      <c r="C115">
        <v>3</v>
      </c>
      <c r="D115" t="s">
        <v>505</v>
      </c>
      <c r="E115">
        <v>4</v>
      </c>
      <c r="F115">
        <v>31</v>
      </c>
      <c r="G115">
        <v>36</v>
      </c>
      <c r="H115">
        <v>39</v>
      </c>
      <c r="I115">
        <v>22</v>
      </c>
      <c r="J115">
        <v>27</v>
      </c>
      <c r="K115">
        <v>30</v>
      </c>
      <c r="L115">
        <v>0</v>
      </c>
      <c r="M115" s="1">
        <v>1.1140000000000001</v>
      </c>
      <c r="N115" s="1">
        <v>127.001</v>
      </c>
      <c r="P115">
        <v>114</v>
      </c>
      <c r="Q115" t="s">
        <v>508</v>
      </c>
      <c r="R115" t="s">
        <v>28</v>
      </c>
      <c r="S115" s="2">
        <v>15</v>
      </c>
      <c r="T115" s="2">
        <v>9</v>
      </c>
      <c r="V115" t="s">
        <v>508</v>
      </c>
      <c r="W115" t="s">
        <v>120</v>
      </c>
      <c r="X115" t="s">
        <v>509</v>
      </c>
    </row>
    <row r="116" spans="1:24" ht="15" customHeight="1" x14ac:dyDescent="0.2">
      <c r="A116" t="s">
        <v>25</v>
      </c>
      <c r="B116" t="s">
        <v>355</v>
      </c>
      <c r="C116">
        <v>3</v>
      </c>
      <c r="D116" t="s">
        <v>335</v>
      </c>
      <c r="E116">
        <v>1</v>
      </c>
      <c r="F116">
        <v>15</v>
      </c>
      <c r="G116">
        <v>30</v>
      </c>
      <c r="H116">
        <v>32</v>
      </c>
      <c r="I116">
        <v>14</v>
      </c>
      <c r="J116">
        <v>29</v>
      </c>
      <c r="K116">
        <v>31</v>
      </c>
      <c r="L116">
        <v>0</v>
      </c>
      <c r="M116" s="1">
        <v>1.115</v>
      </c>
      <c r="N116" s="1">
        <v>128.001</v>
      </c>
      <c r="P116">
        <v>115</v>
      </c>
      <c r="Q116" t="s">
        <v>511</v>
      </c>
      <c r="R116" t="s">
        <v>36</v>
      </c>
      <c r="S116" s="2">
        <v>12</v>
      </c>
      <c r="T116" s="2">
        <v>7</v>
      </c>
      <c r="V116" t="s">
        <v>511</v>
      </c>
      <c r="W116" t="s">
        <v>49</v>
      </c>
      <c r="X116" t="s">
        <v>512</v>
      </c>
    </row>
    <row r="117" spans="1:24" ht="15" customHeight="1" x14ac:dyDescent="0.2">
      <c r="A117" t="s">
        <v>32</v>
      </c>
      <c r="B117" t="s">
        <v>32</v>
      </c>
      <c r="C117">
        <v>1</v>
      </c>
      <c r="D117" t="s">
        <v>510</v>
      </c>
      <c r="E117">
        <v>3</v>
      </c>
      <c r="F117">
        <v>15</v>
      </c>
      <c r="G117">
        <v>33</v>
      </c>
      <c r="H117">
        <v>35</v>
      </c>
      <c r="I117">
        <v>12</v>
      </c>
      <c r="J117">
        <v>30</v>
      </c>
      <c r="K117">
        <v>32</v>
      </c>
      <c r="L117">
        <v>0</v>
      </c>
      <c r="M117" s="1">
        <v>2.0009999999999999</v>
      </c>
      <c r="N117" s="1">
        <v>2.0009999999999999</v>
      </c>
      <c r="P117">
        <v>116</v>
      </c>
      <c r="Q117" t="s">
        <v>513</v>
      </c>
      <c r="R117" t="s">
        <v>28</v>
      </c>
      <c r="S117" s="2">
        <v>14</v>
      </c>
      <c r="T117" s="2">
        <v>8</v>
      </c>
      <c r="V117" t="s">
        <v>513</v>
      </c>
      <c r="W117" t="s">
        <v>103</v>
      </c>
      <c r="X117" t="s">
        <v>514</v>
      </c>
    </row>
    <row r="118" spans="1:24" ht="15" customHeight="1" x14ac:dyDescent="0.2">
      <c r="A118" t="s">
        <v>32</v>
      </c>
      <c r="B118" t="s">
        <v>33</v>
      </c>
      <c r="C118">
        <v>3</v>
      </c>
      <c r="D118" t="s">
        <v>291</v>
      </c>
      <c r="E118">
        <v>3</v>
      </c>
      <c r="F118">
        <v>27</v>
      </c>
      <c r="G118">
        <v>35</v>
      </c>
      <c r="H118">
        <v>37</v>
      </c>
      <c r="I118">
        <v>18</v>
      </c>
      <c r="J118">
        <v>26</v>
      </c>
      <c r="K118">
        <v>28</v>
      </c>
      <c r="L118">
        <v>0</v>
      </c>
      <c r="M118" s="1">
        <v>2.0019999999999998</v>
      </c>
      <c r="N118" s="1">
        <v>3.0019999999999998</v>
      </c>
      <c r="P118">
        <v>117</v>
      </c>
      <c r="Q118" t="s">
        <v>515</v>
      </c>
      <c r="R118" t="s">
        <v>28</v>
      </c>
      <c r="S118" s="2">
        <v>18</v>
      </c>
      <c r="T118" s="2">
        <v>5</v>
      </c>
      <c r="V118" t="s">
        <v>515</v>
      </c>
      <c r="W118" t="s">
        <v>103</v>
      </c>
      <c r="X118" t="s">
        <v>516</v>
      </c>
    </row>
    <row r="119" spans="1:24" ht="15" customHeight="1" x14ac:dyDescent="0.2">
      <c r="A119" t="s">
        <v>32</v>
      </c>
      <c r="B119" t="s">
        <v>41</v>
      </c>
      <c r="C119">
        <v>3</v>
      </c>
      <c r="D119" t="s">
        <v>291</v>
      </c>
      <c r="E119">
        <v>3</v>
      </c>
      <c r="F119">
        <v>27</v>
      </c>
      <c r="G119">
        <v>35</v>
      </c>
      <c r="H119">
        <v>37</v>
      </c>
      <c r="I119">
        <v>18</v>
      </c>
      <c r="J119">
        <v>26</v>
      </c>
      <c r="K119">
        <v>28</v>
      </c>
      <c r="L119">
        <v>0</v>
      </c>
      <c r="M119" s="1">
        <v>2.0030000000000001</v>
      </c>
      <c r="N119" s="1">
        <v>4.0019999999999998</v>
      </c>
      <c r="P119">
        <v>118</v>
      </c>
      <c r="Q119" t="s">
        <v>517</v>
      </c>
      <c r="R119" t="s">
        <v>28</v>
      </c>
      <c r="S119" s="2">
        <v>16</v>
      </c>
      <c r="T119" s="2">
        <v>9</v>
      </c>
      <c r="V119" t="s">
        <v>517</v>
      </c>
      <c r="W119" t="s">
        <v>37</v>
      </c>
      <c r="X119" t="s">
        <v>518</v>
      </c>
    </row>
    <row r="120" spans="1:24" ht="15" customHeight="1" x14ac:dyDescent="0.2">
      <c r="A120" t="s">
        <v>32</v>
      </c>
      <c r="B120" t="s">
        <v>47</v>
      </c>
      <c r="C120">
        <v>3</v>
      </c>
      <c r="D120" t="s">
        <v>271</v>
      </c>
      <c r="E120">
        <v>3</v>
      </c>
      <c r="F120">
        <v>25</v>
      </c>
      <c r="G120">
        <v>33</v>
      </c>
      <c r="H120">
        <v>35</v>
      </c>
      <c r="I120">
        <v>20</v>
      </c>
      <c r="J120">
        <v>28</v>
      </c>
      <c r="K120">
        <v>30</v>
      </c>
      <c r="L120">
        <v>0</v>
      </c>
      <c r="M120" s="1">
        <v>2.004</v>
      </c>
      <c r="N120" s="1">
        <v>5.0019999999999998</v>
      </c>
      <c r="P120">
        <v>119</v>
      </c>
      <c r="Q120" t="s">
        <v>520</v>
      </c>
      <c r="R120" t="s">
        <v>36</v>
      </c>
      <c r="S120" s="2">
        <v>9</v>
      </c>
      <c r="T120" s="2">
        <v>8</v>
      </c>
      <c r="V120" t="s">
        <v>520</v>
      </c>
      <c r="W120" t="s">
        <v>37</v>
      </c>
      <c r="X120" t="s">
        <v>521</v>
      </c>
    </row>
    <row r="121" spans="1:24" ht="15" customHeight="1" x14ac:dyDescent="0.2">
      <c r="A121" t="s">
        <v>32</v>
      </c>
      <c r="B121" t="s">
        <v>52</v>
      </c>
      <c r="C121">
        <v>3</v>
      </c>
      <c r="D121" t="s">
        <v>519</v>
      </c>
      <c r="E121">
        <v>4</v>
      </c>
      <c r="F121">
        <v>28</v>
      </c>
      <c r="G121">
        <v>33</v>
      </c>
      <c r="H121">
        <v>36</v>
      </c>
      <c r="I121">
        <v>25</v>
      </c>
      <c r="J121">
        <v>30</v>
      </c>
      <c r="K121">
        <v>33</v>
      </c>
      <c r="L121">
        <v>0</v>
      </c>
      <c r="M121" s="1">
        <v>2.0049999999999999</v>
      </c>
      <c r="N121" s="1">
        <v>8.0020000000000007</v>
      </c>
      <c r="P121">
        <v>120</v>
      </c>
      <c r="Q121" t="s">
        <v>522</v>
      </c>
      <c r="R121" t="s">
        <v>36</v>
      </c>
      <c r="S121" s="2">
        <v>12</v>
      </c>
      <c r="T121" s="2">
        <v>7</v>
      </c>
      <c r="V121" t="s">
        <v>522</v>
      </c>
      <c r="W121" t="s">
        <v>29</v>
      </c>
      <c r="X121" t="s">
        <v>523</v>
      </c>
    </row>
    <row r="122" spans="1:24" ht="15" customHeight="1" x14ac:dyDescent="0.2">
      <c r="A122" t="s">
        <v>32</v>
      </c>
      <c r="B122" t="s">
        <v>63</v>
      </c>
      <c r="C122">
        <v>3</v>
      </c>
      <c r="D122" t="s">
        <v>510</v>
      </c>
      <c r="E122">
        <v>3</v>
      </c>
      <c r="F122">
        <v>25</v>
      </c>
      <c r="G122">
        <v>33</v>
      </c>
      <c r="H122">
        <v>35</v>
      </c>
      <c r="I122">
        <v>22</v>
      </c>
      <c r="J122">
        <v>30</v>
      </c>
      <c r="K122">
        <v>32</v>
      </c>
      <c r="L122">
        <v>0</v>
      </c>
      <c r="M122" s="1">
        <v>2.0059999999999998</v>
      </c>
      <c r="N122" s="1">
        <v>9.0020000000000007</v>
      </c>
      <c r="P122">
        <v>121</v>
      </c>
      <c r="Q122" t="s">
        <v>525</v>
      </c>
      <c r="R122" t="s">
        <v>36</v>
      </c>
      <c r="S122" s="2">
        <v>6</v>
      </c>
      <c r="T122" s="2">
        <v>10</v>
      </c>
      <c r="V122" t="s">
        <v>525</v>
      </c>
      <c r="W122" t="s">
        <v>389</v>
      </c>
      <c r="X122" t="s">
        <v>526</v>
      </c>
    </row>
    <row r="123" spans="1:24" ht="15" customHeight="1" x14ac:dyDescent="0.2">
      <c r="A123" t="s">
        <v>32</v>
      </c>
      <c r="B123" t="s">
        <v>70</v>
      </c>
      <c r="C123">
        <v>3</v>
      </c>
      <c r="D123" t="s">
        <v>524</v>
      </c>
      <c r="E123">
        <v>3</v>
      </c>
      <c r="F123">
        <v>21</v>
      </c>
      <c r="G123">
        <v>29</v>
      </c>
      <c r="H123">
        <v>31</v>
      </c>
      <c r="I123">
        <v>24</v>
      </c>
      <c r="J123">
        <v>32</v>
      </c>
      <c r="K123">
        <v>34</v>
      </c>
      <c r="L123">
        <v>0</v>
      </c>
      <c r="M123" s="1">
        <v>2.0070000000000001</v>
      </c>
      <c r="N123" s="1">
        <v>10.002000000000001</v>
      </c>
      <c r="P123">
        <v>122</v>
      </c>
      <c r="Q123" t="s">
        <v>528</v>
      </c>
      <c r="R123" t="s">
        <v>28</v>
      </c>
      <c r="S123" s="2">
        <v>12</v>
      </c>
      <c r="T123" s="2">
        <v>10</v>
      </c>
      <c r="V123" t="s">
        <v>528</v>
      </c>
      <c r="W123" t="s">
        <v>66</v>
      </c>
      <c r="X123" t="s">
        <v>529</v>
      </c>
    </row>
    <row r="124" spans="1:24" ht="15" customHeight="1" x14ac:dyDescent="0.2">
      <c r="A124" t="s">
        <v>32</v>
      </c>
      <c r="B124" t="s">
        <v>76</v>
      </c>
      <c r="C124">
        <v>3</v>
      </c>
      <c r="D124" t="s">
        <v>527</v>
      </c>
      <c r="E124">
        <v>3</v>
      </c>
      <c r="F124">
        <v>27</v>
      </c>
      <c r="G124">
        <v>35</v>
      </c>
      <c r="H124">
        <v>37</v>
      </c>
      <c r="I124">
        <v>22</v>
      </c>
      <c r="J124">
        <v>30</v>
      </c>
      <c r="K124">
        <v>32</v>
      </c>
      <c r="L124">
        <v>0</v>
      </c>
      <c r="M124" s="1">
        <v>2.008</v>
      </c>
      <c r="N124" s="1">
        <v>11.002000000000001</v>
      </c>
      <c r="P124">
        <v>123</v>
      </c>
      <c r="Q124" t="s">
        <v>70</v>
      </c>
      <c r="R124" t="s">
        <v>36</v>
      </c>
      <c r="S124" s="2">
        <v>4</v>
      </c>
      <c r="T124" s="2">
        <v>5</v>
      </c>
      <c r="U124">
        <v>10</v>
      </c>
      <c r="V124" t="s">
        <v>70</v>
      </c>
      <c r="W124" t="s">
        <v>78</v>
      </c>
      <c r="X124" t="s">
        <v>531</v>
      </c>
    </row>
    <row r="125" spans="1:24" ht="15" customHeight="1" x14ac:dyDescent="0.2">
      <c r="A125" t="s">
        <v>32</v>
      </c>
      <c r="B125" t="s">
        <v>82</v>
      </c>
      <c r="C125">
        <v>3</v>
      </c>
      <c r="D125" t="s">
        <v>530</v>
      </c>
      <c r="E125">
        <v>4</v>
      </c>
      <c r="F125">
        <v>30</v>
      </c>
      <c r="G125">
        <v>35</v>
      </c>
      <c r="H125">
        <v>38</v>
      </c>
      <c r="I125">
        <v>24</v>
      </c>
      <c r="J125">
        <v>29</v>
      </c>
      <c r="K125">
        <v>32</v>
      </c>
      <c r="L125">
        <v>0</v>
      </c>
      <c r="M125" s="1">
        <v>2.0089999999999999</v>
      </c>
      <c r="N125" s="1">
        <v>12.002000000000001</v>
      </c>
      <c r="P125">
        <v>124</v>
      </c>
      <c r="Q125" t="s">
        <v>71</v>
      </c>
      <c r="R125" t="s">
        <v>36</v>
      </c>
      <c r="S125" s="2">
        <v>12</v>
      </c>
      <c r="T125" s="2">
        <v>8</v>
      </c>
      <c r="V125" t="s">
        <v>71</v>
      </c>
      <c r="W125" t="s">
        <v>120</v>
      </c>
      <c r="X125" t="s">
        <v>533</v>
      </c>
    </row>
    <row r="126" spans="1:24" ht="15" customHeight="1" x14ac:dyDescent="0.2">
      <c r="A126" t="s">
        <v>32</v>
      </c>
      <c r="B126" t="s">
        <v>94</v>
      </c>
      <c r="C126">
        <v>3</v>
      </c>
      <c r="D126" t="s">
        <v>532</v>
      </c>
      <c r="E126">
        <v>4</v>
      </c>
      <c r="F126">
        <v>29</v>
      </c>
      <c r="G126">
        <v>34</v>
      </c>
      <c r="H126">
        <v>37</v>
      </c>
      <c r="I126">
        <v>24</v>
      </c>
      <c r="J126">
        <v>29</v>
      </c>
      <c r="K126">
        <v>32</v>
      </c>
      <c r="L126">
        <v>0</v>
      </c>
      <c r="M126" s="1">
        <v>2.0099999999999998</v>
      </c>
      <c r="N126" s="1">
        <v>14.002000000000001</v>
      </c>
      <c r="P126">
        <v>125</v>
      </c>
      <c r="Q126" t="s">
        <v>535</v>
      </c>
      <c r="R126" t="s">
        <v>36</v>
      </c>
      <c r="S126" s="2">
        <v>12</v>
      </c>
      <c r="T126" s="2">
        <v>4</v>
      </c>
      <c r="V126" t="s">
        <v>535</v>
      </c>
      <c r="W126" t="s">
        <v>103</v>
      </c>
      <c r="X126" t="s">
        <v>536</v>
      </c>
    </row>
    <row r="127" spans="1:24" ht="15" customHeight="1" x14ac:dyDescent="0.2">
      <c r="A127" t="s">
        <v>32</v>
      </c>
      <c r="B127" t="s">
        <v>3027</v>
      </c>
      <c r="C127">
        <v>3</v>
      </c>
      <c r="D127" t="s">
        <v>3049</v>
      </c>
      <c r="E127">
        <v>3</v>
      </c>
      <c r="F127">
        <v>28</v>
      </c>
      <c r="G127">
        <v>36</v>
      </c>
      <c r="H127">
        <v>38</v>
      </c>
      <c r="I127">
        <v>22</v>
      </c>
      <c r="J127">
        <v>30</v>
      </c>
      <c r="K127">
        <v>32</v>
      </c>
      <c r="L127">
        <v>0</v>
      </c>
      <c r="M127" s="1">
        <v>2.0110000000000001</v>
      </c>
      <c r="N127" s="1">
        <v>15.002000000000001</v>
      </c>
      <c r="P127">
        <v>126</v>
      </c>
      <c r="Q127" t="s">
        <v>270</v>
      </c>
      <c r="R127" t="s">
        <v>28</v>
      </c>
      <c r="S127" s="2">
        <v>16</v>
      </c>
      <c r="T127" s="2">
        <v>6</v>
      </c>
      <c r="V127" t="s">
        <v>270</v>
      </c>
      <c r="W127" t="s">
        <v>103</v>
      </c>
      <c r="X127" t="s">
        <v>538</v>
      </c>
    </row>
    <row r="128" spans="1:24" ht="15" customHeight="1" x14ac:dyDescent="0.2">
      <c r="A128" t="s">
        <v>32</v>
      </c>
      <c r="B128" t="s">
        <v>534</v>
      </c>
      <c r="C128">
        <v>3</v>
      </c>
      <c r="D128" t="s">
        <v>271</v>
      </c>
      <c r="E128">
        <v>3</v>
      </c>
      <c r="F128">
        <v>25</v>
      </c>
      <c r="G128">
        <v>33</v>
      </c>
      <c r="H128">
        <v>35</v>
      </c>
      <c r="I128">
        <v>20</v>
      </c>
      <c r="J128">
        <v>28</v>
      </c>
      <c r="K128">
        <v>30</v>
      </c>
      <c r="L128">
        <v>0</v>
      </c>
      <c r="M128" s="1">
        <v>2.012</v>
      </c>
      <c r="N128" s="1">
        <v>16.001000000000001</v>
      </c>
      <c r="P128">
        <v>127</v>
      </c>
      <c r="Q128" t="s">
        <v>219</v>
      </c>
      <c r="R128" t="s">
        <v>28</v>
      </c>
      <c r="S128" s="2">
        <v>13</v>
      </c>
      <c r="T128" s="2">
        <v>12</v>
      </c>
      <c r="V128" t="s">
        <v>219</v>
      </c>
      <c r="W128" t="s">
        <v>120</v>
      </c>
      <c r="X128" t="s">
        <v>539</v>
      </c>
    </row>
    <row r="129" spans="1:24" ht="15" customHeight="1" x14ac:dyDescent="0.2">
      <c r="A129" t="s">
        <v>32</v>
      </c>
      <c r="B129" t="s">
        <v>100</v>
      </c>
      <c r="C129">
        <v>3</v>
      </c>
      <c r="D129" t="s">
        <v>537</v>
      </c>
      <c r="E129">
        <v>4</v>
      </c>
      <c r="F129">
        <v>27</v>
      </c>
      <c r="G129">
        <v>32</v>
      </c>
      <c r="H129">
        <v>35</v>
      </c>
      <c r="I129">
        <v>25</v>
      </c>
      <c r="J129">
        <v>30</v>
      </c>
      <c r="K129">
        <v>33</v>
      </c>
      <c r="L129">
        <v>0</v>
      </c>
      <c r="M129" s="1">
        <v>2.0129999999999999</v>
      </c>
      <c r="N129" s="1">
        <v>17.001999999999999</v>
      </c>
      <c r="P129">
        <v>128</v>
      </c>
      <c r="Q129" t="s">
        <v>540</v>
      </c>
      <c r="R129" t="s">
        <v>36</v>
      </c>
      <c r="S129" s="2">
        <v>13</v>
      </c>
      <c r="T129" s="2">
        <v>1</v>
      </c>
      <c r="V129" t="s">
        <v>540</v>
      </c>
      <c r="W129" t="s">
        <v>376</v>
      </c>
      <c r="X129" t="s">
        <v>541</v>
      </c>
    </row>
    <row r="130" spans="1:24" ht="15" customHeight="1" x14ac:dyDescent="0.2">
      <c r="A130" t="s">
        <v>32</v>
      </c>
      <c r="B130" t="s">
        <v>107</v>
      </c>
      <c r="C130">
        <v>3</v>
      </c>
      <c r="D130" t="s">
        <v>266</v>
      </c>
      <c r="E130">
        <v>3</v>
      </c>
      <c r="F130">
        <v>26</v>
      </c>
      <c r="G130">
        <v>34</v>
      </c>
      <c r="H130">
        <v>36</v>
      </c>
      <c r="I130">
        <v>19</v>
      </c>
      <c r="J130">
        <v>27</v>
      </c>
      <c r="K130">
        <v>29</v>
      </c>
      <c r="L130">
        <v>0</v>
      </c>
      <c r="M130" s="1">
        <v>2.0139999999999998</v>
      </c>
      <c r="N130" s="1">
        <v>18.001999999999999</v>
      </c>
      <c r="P130">
        <v>129</v>
      </c>
      <c r="Q130" t="s">
        <v>543</v>
      </c>
      <c r="R130" t="s">
        <v>36</v>
      </c>
      <c r="S130" s="2">
        <v>15</v>
      </c>
      <c r="T130" s="2">
        <v>2</v>
      </c>
      <c r="V130" t="s">
        <v>543</v>
      </c>
      <c r="W130" t="s">
        <v>49</v>
      </c>
      <c r="X130" t="s">
        <v>544</v>
      </c>
    </row>
    <row r="131" spans="1:24" ht="15" customHeight="1" x14ac:dyDescent="0.2">
      <c r="A131" t="s">
        <v>32</v>
      </c>
      <c r="B131" t="s">
        <v>165</v>
      </c>
      <c r="C131">
        <v>3</v>
      </c>
      <c r="D131" t="s">
        <v>530</v>
      </c>
      <c r="E131">
        <v>4</v>
      </c>
      <c r="F131">
        <v>30</v>
      </c>
      <c r="G131">
        <v>35</v>
      </c>
      <c r="H131">
        <v>38</v>
      </c>
      <c r="I131">
        <v>24</v>
      </c>
      <c r="J131">
        <v>29</v>
      </c>
      <c r="K131">
        <v>32</v>
      </c>
      <c r="L131">
        <v>0</v>
      </c>
      <c r="M131" s="1">
        <v>2.0150000000000001</v>
      </c>
      <c r="N131" s="1">
        <v>20.001000000000001</v>
      </c>
      <c r="P131">
        <v>130</v>
      </c>
      <c r="Q131" t="s">
        <v>546</v>
      </c>
      <c r="R131" t="s">
        <v>28</v>
      </c>
      <c r="S131" s="2">
        <v>20</v>
      </c>
      <c r="T131" s="2">
        <v>1</v>
      </c>
      <c r="V131" t="s">
        <v>546</v>
      </c>
      <c r="W131" t="s">
        <v>37</v>
      </c>
      <c r="X131" t="s">
        <v>547</v>
      </c>
    </row>
    <row r="132" spans="1:24" ht="15" customHeight="1" x14ac:dyDescent="0.2">
      <c r="A132" t="s">
        <v>32</v>
      </c>
      <c r="B132" t="s">
        <v>117</v>
      </c>
      <c r="C132">
        <v>3</v>
      </c>
      <c r="D132" t="s">
        <v>542</v>
      </c>
      <c r="E132">
        <v>4</v>
      </c>
      <c r="F132">
        <v>28</v>
      </c>
      <c r="G132">
        <v>33</v>
      </c>
      <c r="H132">
        <v>36</v>
      </c>
      <c r="I132">
        <v>25</v>
      </c>
      <c r="J132">
        <v>30</v>
      </c>
      <c r="K132">
        <v>33</v>
      </c>
      <c r="L132">
        <v>0</v>
      </c>
      <c r="M132" s="1">
        <v>2.016</v>
      </c>
      <c r="N132" s="1">
        <v>21.001999999999999</v>
      </c>
      <c r="P132">
        <v>131</v>
      </c>
      <c r="Q132" t="s">
        <v>548</v>
      </c>
      <c r="R132" t="s">
        <v>36</v>
      </c>
      <c r="S132" s="2">
        <v>8</v>
      </c>
      <c r="T132" s="2">
        <v>8</v>
      </c>
      <c r="V132" t="s">
        <v>548</v>
      </c>
      <c r="W132" t="s">
        <v>255</v>
      </c>
      <c r="X132" t="s">
        <v>549</v>
      </c>
    </row>
    <row r="133" spans="1:24" ht="15" customHeight="1" x14ac:dyDescent="0.2">
      <c r="A133" t="s">
        <v>32</v>
      </c>
      <c r="B133" t="s">
        <v>62</v>
      </c>
      <c r="C133">
        <v>1</v>
      </c>
      <c r="D133" t="s">
        <v>545</v>
      </c>
      <c r="E133">
        <v>3</v>
      </c>
      <c r="F133">
        <v>15</v>
      </c>
      <c r="G133">
        <v>33</v>
      </c>
      <c r="H133">
        <v>35</v>
      </c>
      <c r="I133">
        <v>11</v>
      </c>
      <c r="J133">
        <v>29</v>
      </c>
      <c r="K133">
        <v>31</v>
      </c>
      <c r="L133">
        <v>0</v>
      </c>
      <c r="M133" s="1">
        <v>2.0169999999999999</v>
      </c>
      <c r="N133" s="1">
        <v>22.001999999999999</v>
      </c>
      <c r="P133">
        <v>132</v>
      </c>
      <c r="Q133" t="s">
        <v>76</v>
      </c>
      <c r="R133" t="s">
        <v>36</v>
      </c>
      <c r="S133" s="2">
        <v>0</v>
      </c>
      <c r="T133" s="2">
        <v>9</v>
      </c>
      <c r="U133">
        <v>11</v>
      </c>
      <c r="V133" t="s">
        <v>76</v>
      </c>
      <c r="W133" t="s">
        <v>78</v>
      </c>
      <c r="X133" t="s">
        <v>551</v>
      </c>
    </row>
    <row r="134" spans="1:24" ht="15" customHeight="1" x14ac:dyDescent="0.2">
      <c r="A134" t="s">
        <v>32</v>
      </c>
      <c r="B134" t="s">
        <v>69</v>
      </c>
      <c r="C134">
        <v>1</v>
      </c>
      <c r="D134" t="s">
        <v>545</v>
      </c>
      <c r="E134">
        <v>3</v>
      </c>
      <c r="F134">
        <v>15</v>
      </c>
      <c r="G134">
        <v>33</v>
      </c>
      <c r="H134">
        <v>35</v>
      </c>
      <c r="I134">
        <v>11</v>
      </c>
      <c r="J134">
        <v>29</v>
      </c>
      <c r="K134">
        <v>31</v>
      </c>
      <c r="L134">
        <v>0</v>
      </c>
      <c r="M134" s="1">
        <v>2.0179999999999998</v>
      </c>
      <c r="N134" s="1">
        <v>23.001999999999999</v>
      </c>
      <c r="P134">
        <v>133</v>
      </c>
      <c r="Q134" t="s">
        <v>82</v>
      </c>
      <c r="R134" t="s">
        <v>36</v>
      </c>
      <c r="S134" s="2">
        <v>4</v>
      </c>
      <c r="T134" s="2">
        <v>5</v>
      </c>
      <c r="U134">
        <v>12</v>
      </c>
      <c r="V134" t="s">
        <v>82</v>
      </c>
      <c r="W134" t="s">
        <v>78</v>
      </c>
      <c r="X134" t="s">
        <v>553</v>
      </c>
    </row>
    <row r="135" spans="1:24" ht="15" customHeight="1" x14ac:dyDescent="0.2">
      <c r="A135" t="s">
        <v>32</v>
      </c>
      <c r="B135" t="s">
        <v>139</v>
      </c>
      <c r="C135">
        <v>3</v>
      </c>
      <c r="D135" t="s">
        <v>550</v>
      </c>
      <c r="E135">
        <v>3</v>
      </c>
      <c r="F135">
        <v>27</v>
      </c>
      <c r="G135">
        <v>35</v>
      </c>
      <c r="H135">
        <v>37</v>
      </c>
      <c r="I135">
        <v>21</v>
      </c>
      <c r="J135">
        <v>29</v>
      </c>
      <c r="K135">
        <v>31</v>
      </c>
      <c r="L135">
        <v>0</v>
      </c>
      <c r="M135" s="1">
        <v>2.0190000000000001</v>
      </c>
      <c r="N135" s="1">
        <v>25.001999999999999</v>
      </c>
      <c r="P135">
        <v>134</v>
      </c>
      <c r="Q135" t="s">
        <v>555</v>
      </c>
      <c r="R135" t="s">
        <v>36</v>
      </c>
      <c r="S135" s="2">
        <v>10</v>
      </c>
      <c r="T135" s="2">
        <v>10</v>
      </c>
      <c r="V135" t="s">
        <v>555</v>
      </c>
      <c r="W135" t="s">
        <v>37</v>
      </c>
      <c r="X135" t="s">
        <v>556</v>
      </c>
    </row>
    <row r="136" spans="1:24" ht="15" customHeight="1" x14ac:dyDescent="0.2">
      <c r="A136" t="s">
        <v>32</v>
      </c>
      <c r="B136" t="s">
        <v>144</v>
      </c>
      <c r="C136">
        <v>3</v>
      </c>
      <c r="D136" t="s">
        <v>552</v>
      </c>
      <c r="E136">
        <v>3</v>
      </c>
      <c r="F136">
        <v>23</v>
      </c>
      <c r="G136">
        <v>31</v>
      </c>
      <c r="H136">
        <v>33</v>
      </c>
      <c r="I136">
        <v>27</v>
      </c>
      <c r="J136">
        <v>35</v>
      </c>
      <c r="K136">
        <v>37</v>
      </c>
      <c r="L136">
        <v>0</v>
      </c>
      <c r="M136" s="1">
        <v>2.02</v>
      </c>
      <c r="N136" s="1">
        <v>26.001999999999999</v>
      </c>
      <c r="P136">
        <v>135</v>
      </c>
      <c r="Q136" t="s">
        <v>530</v>
      </c>
      <c r="R136" t="s">
        <v>28</v>
      </c>
      <c r="S136" s="2">
        <v>15</v>
      </c>
      <c r="T136" s="2">
        <v>9</v>
      </c>
      <c r="V136" t="s">
        <v>530</v>
      </c>
      <c r="W136" t="s">
        <v>103</v>
      </c>
      <c r="X136" t="s">
        <v>557</v>
      </c>
    </row>
    <row r="137" spans="1:24" ht="15" customHeight="1" x14ac:dyDescent="0.2">
      <c r="A137" t="s">
        <v>32</v>
      </c>
      <c r="B137" t="s">
        <v>75</v>
      </c>
      <c r="C137">
        <v>1</v>
      </c>
      <c r="D137" t="s">
        <v>554</v>
      </c>
      <c r="E137">
        <v>3</v>
      </c>
      <c r="F137">
        <v>15</v>
      </c>
      <c r="G137">
        <v>33</v>
      </c>
      <c r="H137">
        <v>35</v>
      </c>
      <c r="I137">
        <v>12</v>
      </c>
      <c r="J137">
        <v>30</v>
      </c>
      <c r="K137">
        <v>32</v>
      </c>
      <c r="L137">
        <v>0</v>
      </c>
      <c r="M137" s="1">
        <v>2.0209999999999999</v>
      </c>
      <c r="N137" s="1">
        <v>27.001999999999999</v>
      </c>
      <c r="P137">
        <v>136</v>
      </c>
      <c r="Q137" t="s">
        <v>558</v>
      </c>
      <c r="R137" t="s">
        <v>28</v>
      </c>
      <c r="S137" s="2">
        <v>14</v>
      </c>
      <c r="T137" s="2">
        <v>9</v>
      </c>
      <c r="V137" t="s">
        <v>558</v>
      </c>
      <c r="W137" t="s">
        <v>49</v>
      </c>
      <c r="X137" t="s">
        <v>559</v>
      </c>
    </row>
    <row r="138" spans="1:24" ht="15" customHeight="1" x14ac:dyDescent="0.2">
      <c r="A138" t="s">
        <v>32</v>
      </c>
      <c r="B138" t="s">
        <v>93</v>
      </c>
      <c r="C138">
        <v>3</v>
      </c>
      <c r="D138" t="s">
        <v>532</v>
      </c>
      <c r="E138">
        <v>4</v>
      </c>
      <c r="F138">
        <v>29</v>
      </c>
      <c r="G138">
        <v>34</v>
      </c>
      <c r="H138">
        <v>37</v>
      </c>
      <c r="I138">
        <v>24</v>
      </c>
      <c r="J138">
        <v>29</v>
      </c>
      <c r="K138">
        <v>32</v>
      </c>
      <c r="L138">
        <v>0</v>
      </c>
      <c r="M138" s="1">
        <v>2.0219999999999998</v>
      </c>
      <c r="N138" s="1">
        <v>30.001000000000001</v>
      </c>
      <c r="P138">
        <v>137</v>
      </c>
      <c r="Q138" t="s">
        <v>561</v>
      </c>
      <c r="R138" t="s">
        <v>28</v>
      </c>
      <c r="S138" s="2">
        <v>6</v>
      </c>
      <c r="T138" s="2">
        <v>15</v>
      </c>
      <c r="V138" t="s">
        <v>561</v>
      </c>
      <c r="W138" t="s">
        <v>66</v>
      </c>
      <c r="X138" t="s">
        <v>562</v>
      </c>
    </row>
    <row r="139" spans="1:24" ht="15" customHeight="1" x14ac:dyDescent="0.2">
      <c r="A139" t="s">
        <v>32</v>
      </c>
      <c r="B139" t="s">
        <v>159</v>
      </c>
      <c r="C139">
        <v>3</v>
      </c>
      <c r="D139" t="s">
        <v>532</v>
      </c>
      <c r="E139">
        <v>4</v>
      </c>
      <c r="F139">
        <v>29</v>
      </c>
      <c r="G139">
        <v>34</v>
      </c>
      <c r="H139">
        <v>37</v>
      </c>
      <c r="I139">
        <v>24</v>
      </c>
      <c r="J139">
        <v>29</v>
      </c>
      <c r="K139">
        <v>32</v>
      </c>
      <c r="L139">
        <v>0</v>
      </c>
      <c r="M139" s="1">
        <v>2.0230000000000001</v>
      </c>
      <c r="N139" s="1">
        <v>31.001999999999999</v>
      </c>
      <c r="P139">
        <v>138</v>
      </c>
      <c r="Q139" t="s">
        <v>563</v>
      </c>
      <c r="R139" t="s">
        <v>36</v>
      </c>
      <c r="S139" s="2">
        <v>10</v>
      </c>
      <c r="T139" s="2">
        <v>7</v>
      </c>
      <c r="V139" t="s">
        <v>563</v>
      </c>
      <c r="W139" t="s">
        <v>103</v>
      </c>
      <c r="X139" t="s">
        <v>564</v>
      </c>
    </row>
    <row r="140" spans="1:24" ht="15" customHeight="1" x14ac:dyDescent="0.2">
      <c r="A140" t="s">
        <v>32</v>
      </c>
      <c r="B140" t="s">
        <v>99</v>
      </c>
      <c r="C140">
        <v>1</v>
      </c>
      <c r="D140" t="s">
        <v>560</v>
      </c>
      <c r="E140">
        <v>3</v>
      </c>
      <c r="F140">
        <v>8</v>
      </c>
      <c r="G140">
        <v>26</v>
      </c>
      <c r="H140">
        <v>28</v>
      </c>
      <c r="I140">
        <v>16</v>
      </c>
      <c r="J140">
        <v>34</v>
      </c>
      <c r="K140">
        <v>36</v>
      </c>
      <c r="L140">
        <v>0</v>
      </c>
      <c r="M140" s="1">
        <v>2.024</v>
      </c>
      <c r="N140" s="1">
        <v>32.000999999999998</v>
      </c>
      <c r="P140">
        <v>139</v>
      </c>
      <c r="Q140" t="s">
        <v>566</v>
      </c>
      <c r="R140" t="s">
        <v>28</v>
      </c>
      <c r="S140" s="2">
        <v>13</v>
      </c>
      <c r="T140" s="2">
        <v>9</v>
      </c>
      <c r="V140" t="s">
        <v>566</v>
      </c>
      <c r="W140" t="s">
        <v>103</v>
      </c>
      <c r="X140" t="s">
        <v>567</v>
      </c>
    </row>
    <row r="141" spans="1:24" ht="15" customHeight="1" x14ac:dyDescent="0.2">
      <c r="A141" t="s">
        <v>32</v>
      </c>
      <c r="B141" t="s">
        <v>106</v>
      </c>
      <c r="C141">
        <v>3</v>
      </c>
      <c r="D141" t="s">
        <v>560</v>
      </c>
      <c r="E141">
        <v>3</v>
      </c>
      <c r="F141">
        <v>18</v>
      </c>
      <c r="G141">
        <v>26</v>
      </c>
      <c r="H141">
        <v>28</v>
      </c>
      <c r="I141">
        <v>26</v>
      </c>
      <c r="J141">
        <v>34</v>
      </c>
      <c r="K141">
        <v>36</v>
      </c>
      <c r="L141">
        <v>0</v>
      </c>
      <c r="M141" s="1">
        <v>2.0249999999999999</v>
      </c>
      <c r="N141" s="1">
        <v>33.002000000000002</v>
      </c>
      <c r="P141">
        <v>140</v>
      </c>
      <c r="Q141" t="s">
        <v>568</v>
      </c>
      <c r="R141" t="s">
        <v>28</v>
      </c>
      <c r="S141" s="2">
        <v>14</v>
      </c>
      <c r="T141" s="2">
        <v>8</v>
      </c>
      <c r="V141" t="s">
        <v>568</v>
      </c>
      <c r="W141" t="s">
        <v>103</v>
      </c>
      <c r="X141" t="s">
        <v>569</v>
      </c>
    </row>
    <row r="142" spans="1:24" ht="15" customHeight="1" x14ac:dyDescent="0.2">
      <c r="A142" t="s">
        <v>32</v>
      </c>
      <c r="B142" t="s">
        <v>175</v>
      </c>
      <c r="C142">
        <v>3</v>
      </c>
      <c r="D142" t="s">
        <v>565</v>
      </c>
      <c r="E142">
        <v>3</v>
      </c>
      <c r="F142">
        <v>22</v>
      </c>
      <c r="G142">
        <v>30</v>
      </c>
      <c r="H142">
        <v>32</v>
      </c>
      <c r="I142">
        <v>24</v>
      </c>
      <c r="J142">
        <v>32</v>
      </c>
      <c r="K142">
        <v>34</v>
      </c>
      <c r="L142">
        <v>0</v>
      </c>
      <c r="M142" s="1">
        <v>2.0259999999999998</v>
      </c>
      <c r="N142" s="1">
        <v>35.002000000000002</v>
      </c>
      <c r="P142">
        <v>141</v>
      </c>
      <c r="Q142" t="s">
        <v>473</v>
      </c>
      <c r="R142" t="s">
        <v>36</v>
      </c>
      <c r="S142" s="2">
        <v>12</v>
      </c>
      <c r="T142" s="2">
        <v>7</v>
      </c>
      <c r="V142" t="s">
        <v>473</v>
      </c>
      <c r="W142" t="s">
        <v>49</v>
      </c>
      <c r="X142" t="s">
        <v>571</v>
      </c>
    </row>
    <row r="143" spans="1:24" ht="15" customHeight="1" x14ac:dyDescent="0.2">
      <c r="A143" t="s">
        <v>32</v>
      </c>
      <c r="B143" t="s">
        <v>116</v>
      </c>
      <c r="C143">
        <v>3</v>
      </c>
      <c r="D143" t="s">
        <v>266</v>
      </c>
      <c r="E143">
        <v>3</v>
      </c>
      <c r="F143">
        <v>26</v>
      </c>
      <c r="G143">
        <v>34</v>
      </c>
      <c r="H143">
        <v>36</v>
      </c>
      <c r="I143">
        <v>19</v>
      </c>
      <c r="J143">
        <v>27</v>
      </c>
      <c r="K143">
        <v>29</v>
      </c>
      <c r="L143">
        <v>0</v>
      </c>
      <c r="M143" s="1">
        <v>2.0270000000000001</v>
      </c>
      <c r="N143" s="1">
        <v>36.002000000000002</v>
      </c>
      <c r="P143">
        <v>142</v>
      </c>
      <c r="Q143" t="s">
        <v>573</v>
      </c>
      <c r="R143" t="s">
        <v>28</v>
      </c>
      <c r="S143" s="2">
        <v>12</v>
      </c>
      <c r="T143" s="2">
        <v>11</v>
      </c>
      <c r="V143" t="s">
        <v>573</v>
      </c>
      <c r="W143" t="s">
        <v>103</v>
      </c>
      <c r="X143" t="s">
        <v>574</v>
      </c>
    </row>
    <row r="144" spans="1:24" ht="15" customHeight="1" x14ac:dyDescent="0.2">
      <c r="A144" t="s">
        <v>32</v>
      </c>
      <c r="B144" t="s">
        <v>186</v>
      </c>
      <c r="C144">
        <v>3</v>
      </c>
      <c r="D144" t="s">
        <v>570</v>
      </c>
      <c r="E144">
        <v>4</v>
      </c>
      <c r="F144">
        <v>15</v>
      </c>
      <c r="G144">
        <v>20</v>
      </c>
      <c r="H144">
        <v>23</v>
      </c>
      <c r="I144">
        <v>36</v>
      </c>
      <c r="J144">
        <v>41</v>
      </c>
      <c r="K144">
        <v>44</v>
      </c>
      <c r="L144">
        <v>0</v>
      </c>
      <c r="M144" s="1">
        <v>2.028</v>
      </c>
      <c r="N144" s="1">
        <v>37.002000000000002</v>
      </c>
      <c r="P144">
        <v>143</v>
      </c>
      <c r="Q144" t="s">
        <v>576</v>
      </c>
      <c r="R144" t="s">
        <v>28</v>
      </c>
      <c r="S144" s="2">
        <v>16</v>
      </c>
      <c r="T144" s="2">
        <v>8</v>
      </c>
      <c r="V144" t="s">
        <v>576</v>
      </c>
      <c r="W144" t="s">
        <v>37</v>
      </c>
      <c r="X144" t="s">
        <v>577</v>
      </c>
    </row>
    <row r="145" spans="1:24" ht="15" customHeight="1" x14ac:dyDescent="0.2">
      <c r="A145" t="s">
        <v>32</v>
      </c>
      <c r="B145" t="s">
        <v>202</v>
      </c>
      <c r="C145">
        <v>3</v>
      </c>
      <c r="D145" t="s">
        <v>572</v>
      </c>
      <c r="E145">
        <v>4</v>
      </c>
      <c r="F145">
        <v>25</v>
      </c>
      <c r="G145">
        <v>30</v>
      </c>
      <c r="H145">
        <v>33</v>
      </c>
      <c r="I145">
        <v>30</v>
      </c>
      <c r="J145">
        <v>35</v>
      </c>
      <c r="K145">
        <v>38</v>
      </c>
      <c r="L145">
        <v>0</v>
      </c>
      <c r="M145" s="1">
        <v>2.0289999999999999</v>
      </c>
      <c r="N145" s="1">
        <v>40.002000000000002</v>
      </c>
      <c r="P145">
        <v>144</v>
      </c>
      <c r="Q145" t="s">
        <v>578</v>
      </c>
      <c r="R145" t="s">
        <v>36</v>
      </c>
      <c r="S145" s="2">
        <v>12</v>
      </c>
      <c r="T145" s="2">
        <v>7</v>
      </c>
      <c r="V145" t="s">
        <v>578</v>
      </c>
      <c r="W145" t="s">
        <v>120</v>
      </c>
      <c r="X145" t="s">
        <v>579</v>
      </c>
    </row>
    <row r="146" spans="1:24" ht="15" customHeight="1" x14ac:dyDescent="0.2">
      <c r="A146" t="s">
        <v>32</v>
      </c>
      <c r="B146" t="s">
        <v>128</v>
      </c>
      <c r="C146">
        <v>1</v>
      </c>
      <c r="D146" t="s">
        <v>575</v>
      </c>
      <c r="E146">
        <v>3</v>
      </c>
      <c r="F146">
        <v>12</v>
      </c>
      <c r="G146">
        <v>30</v>
      </c>
      <c r="H146">
        <v>32</v>
      </c>
      <c r="I146">
        <v>15</v>
      </c>
      <c r="J146">
        <v>33</v>
      </c>
      <c r="K146">
        <v>35</v>
      </c>
      <c r="L146">
        <v>0</v>
      </c>
      <c r="M146" s="1">
        <v>2.0299999999999998</v>
      </c>
      <c r="N146" s="1">
        <v>41.002000000000002</v>
      </c>
      <c r="P146">
        <v>145</v>
      </c>
      <c r="Q146" t="s">
        <v>581</v>
      </c>
      <c r="R146" t="s">
        <v>28</v>
      </c>
      <c r="S146" s="2">
        <v>14</v>
      </c>
      <c r="T146" s="2">
        <v>6</v>
      </c>
      <c r="V146" t="s">
        <v>581</v>
      </c>
      <c r="W146" t="s">
        <v>37</v>
      </c>
      <c r="X146" t="s">
        <v>582</v>
      </c>
    </row>
    <row r="147" spans="1:24" ht="15" customHeight="1" x14ac:dyDescent="0.2">
      <c r="A147" t="s">
        <v>32</v>
      </c>
      <c r="B147" t="s">
        <v>213</v>
      </c>
      <c r="C147">
        <v>3</v>
      </c>
      <c r="D147" t="s">
        <v>226</v>
      </c>
      <c r="E147">
        <v>4</v>
      </c>
      <c r="F147">
        <v>19</v>
      </c>
      <c r="G147">
        <v>24</v>
      </c>
      <c r="H147">
        <v>27</v>
      </c>
      <c r="I147">
        <v>34</v>
      </c>
      <c r="J147">
        <v>39</v>
      </c>
      <c r="K147">
        <v>42</v>
      </c>
      <c r="L147">
        <v>0</v>
      </c>
      <c r="M147" s="1">
        <v>2.0310000000000001</v>
      </c>
      <c r="N147" s="1">
        <v>42.002000000000002</v>
      </c>
      <c r="P147">
        <v>146</v>
      </c>
      <c r="Q147" t="s">
        <v>584</v>
      </c>
      <c r="R147" t="s">
        <v>36</v>
      </c>
      <c r="S147" s="2">
        <v>15</v>
      </c>
      <c r="T147" s="2">
        <v>2</v>
      </c>
      <c r="V147" t="s">
        <v>584</v>
      </c>
      <c r="W147" t="s">
        <v>49</v>
      </c>
      <c r="X147" t="s">
        <v>585</v>
      </c>
    </row>
    <row r="148" spans="1:24" ht="15" customHeight="1" x14ac:dyDescent="0.2">
      <c r="A148" t="s">
        <v>32</v>
      </c>
      <c r="B148" t="s">
        <v>132</v>
      </c>
      <c r="C148">
        <v>3</v>
      </c>
      <c r="D148" t="s">
        <v>580</v>
      </c>
      <c r="E148">
        <v>3</v>
      </c>
      <c r="F148">
        <v>23</v>
      </c>
      <c r="G148">
        <v>31</v>
      </c>
      <c r="H148">
        <v>33</v>
      </c>
      <c r="I148">
        <v>25</v>
      </c>
      <c r="J148">
        <v>33</v>
      </c>
      <c r="K148">
        <v>35</v>
      </c>
      <c r="L148">
        <v>0</v>
      </c>
      <c r="M148" s="1">
        <v>2.032</v>
      </c>
      <c r="N148" s="1">
        <v>43.002000000000002</v>
      </c>
      <c r="P148">
        <v>147</v>
      </c>
      <c r="Q148" t="s">
        <v>587</v>
      </c>
      <c r="R148" t="s">
        <v>36</v>
      </c>
      <c r="S148" s="2">
        <v>4</v>
      </c>
      <c r="T148" s="2">
        <v>12</v>
      </c>
      <c r="V148" t="s">
        <v>587</v>
      </c>
      <c r="W148" t="s">
        <v>66</v>
      </c>
      <c r="X148" t="s">
        <v>588</v>
      </c>
    </row>
    <row r="149" spans="1:24" ht="15" customHeight="1" x14ac:dyDescent="0.2">
      <c r="A149" t="s">
        <v>32</v>
      </c>
      <c r="B149" t="s">
        <v>231</v>
      </c>
      <c r="C149">
        <v>3</v>
      </c>
      <c r="D149" t="s">
        <v>583</v>
      </c>
      <c r="E149">
        <v>4</v>
      </c>
      <c r="F149">
        <v>32</v>
      </c>
      <c r="G149">
        <v>37</v>
      </c>
      <c r="H149">
        <v>40</v>
      </c>
      <c r="I149">
        <v>22</v>
      </c>
      <c r="J149">
        <v>27</v>
      </c>
      <c r="K149">
        <v>30</v>
      </c>
      <c r="L149">
        <v>0</v>
      </c>
      <c r="M149" s="1">
        <v>2.0329999999999999</v>
      </c>
      <c r="N149" s="1">
        <v>45.002000000000002</v>
      </c>
      <c r="P149">
        <v>148</v>
      </c>
      <c r="Q149" t="s">
        <v>590</v>
      </c>
      <c r="R149" t="s">
        <v>36</v>
      </c>
      <c r="S149" s="2">
        <v>10</v>
      </c>
      <c r="T149" s="2">
        <v>7</v>
      </c>
      <c r="V149" t="s">
        <v>590</v>
      </c>
      <c r="W149" t="s">
        <v>37</v>
      </c>
      <c r="X149" t="s">
        <v>591</v>
      </c>
    </row>
    <row r="150" spans="1:24" ht="15" customHeight="1" x14ac:dyDescent="0.2">
      <c r="A150" t="s">
        <v>32</v>
      </c>
      <c r="B150" t="s">
        <v>237</v>
      </c>
      <c r="C150">
        <v>3</v>
      </c>
      <c r="D150" t="s">
        <v>586</v>
      </c>
      <c r="E150">
        <v>3</v>
      </c>
      <c r="F150">
        <v>17</v>
      </c>
      <c r="G150">
        <v>25</v>
      </c>
      <c r="H150">
        <v>27</v>
      </c>
      <c r="I150">
        <v>31</v>
      </c>
      <c r="J150">
        <v>39</v>
      </c>
      <c r="K150">
        <v>41</v>
      </c>
      <c r="L150">
        <v>0</v>
      </c>
      <c r="M150" s="1">
        <v>2.0339999999999998</v>
      </c>
      <c r="N150" s="1">
        <v>46.002000000000002</v>
      </c>
      <c r="P150">
        <v>149</v>
      </c>
      <c r="Q150" t="s">
        <v>593</v>
      </c>
      <c r="R150" t="s">
        <v>374</v>
      </c>
      <c r="S150" s="2">
        <v>7</v>
      </c>
      <c r="T150" s="2">
        <v>7</v>
      </c>
      <c r="V150" t="s">
        <v>593</v>
      </c>
      <c r="W150" t="s">
        <v>255</v>
      </c>
      <c r="X150" t="s">
        <v>594</v>
      </c>
    </row>
    <row r="151" spans="1:24" ht="15" customHeight="1" x14ac:dyDescent="0.2">
      <c r="A151" t="s">
        <v>32</v>
      </c>
      <c r="B151" t="s">
        <v>143</v>
      </c>
      <c r="C151">
        <v>1</v>
      </c>
      <c r="D151" t="s">
        <v>589</v>
      </c>
      <c r="E151">
        <v>1</v>
      </c>
      <c r="F151">
        <v>8</v>
      </c>
      <c r="G151">
        <v>31</v>
      </c>
      <c r="H151">
        <v>33</v>
      </c>
      <c r="I151">
        <v>8</v>
      </c>
      <c r="J151">
        <v>31</v>
      </c>
      <c r="K151">
        <v>33</v>
      </c>
      <c r="L151">
        <v>0</v>
      </c>
      <c r="M151" s="1">
        <v>2.0350000000000001</v>
      </c>
      <c r="N151" s="1">
        <v>47.002000000000002</v>
      </c>
      <c r="P151">
        <v>150</v>
      </c>
      <c r="Q151" t="s">
        <v>596</v>
      </c>
      <c r="R151" t="s">
        <v>36</v>
      </c>
      <c r="S151" s="2">
        <v>11</v>
      </c>
      <c r="T151" s="2">
        <v>7</v>
      </c>
      <c r="V151" t="s">
        <v>596</v>
      </c>
      <c r="W151" t="s">
        <v>103</v>
      </c>
      <c r="X151" t="s">
        <v>597</v>
      </c>
    </row>
    <row r="152" spans="1:24" ht="15" customHeight="1" x14ac:dyDescent="0.2">
      <c r="A152" t="s">
        <v>32</v>
      </c>
      <c r="B152" t="s">
        <v>148</v>
      </c>
      <c r="C152">
        <v>2</v>
      </c>
      <c r="D152" t="s">
        <v>592</v>
      </c>
      <c r="E152">
        <v>3</v>
      </c>
      <c r="F152">
        <v>12</v>
      </c>
      <c r="G152">
        <v>25</v>
      </c>
      <c r="H152">
        <v>27</v>
      </c>
      <c r="I152">
        <v>24</v>
      </c>
      <c r="J152">
        <v>37</v>
      </c>
      <c r="K152">
        <v>39</v>
      </c>
      <c r="L152">
        <v>0</v>
      </c>
      <c r="M152" s="1">
        <v>2.036</v>
      </c>
      <c r="N152" s="1">
        <v>48.002000000000002</v>
      </c>
      <c r="P152">
        <v>151</v>
      </c>
      <c r="Q152" t="s">
        <v>598</v>
      </c>
      <c r="R152" t="s">
        <v>36</v>
      </c>
      <c r="S152" s="2">
        <v>14</v>
      </c>
      <c r="T152" s="2">
        <v>4</v>
      </c>
      <c r="V152" t="s">
        <v>598</v>
      </c>
      <c r="W152" t="s">
        <v>103</v>
      </c>
      <c r="X152" t="s">
        <v>599</v>
      </c>
    </row>
    <row r="153" spans="1:24" ht="15" customHeight="1" x14ac:dyDescent="0.2">
      <c r="A153" t="s">
        <v>32</v>
      </c>
      <c r="B153" t="s">
        <v>251</v>
      </c>
      <c r="C153">
        <v>3</v>
      </c>
      <c r="D153" t="s">
        <v>595</v>
      </c>
      <c r="E153">
        <v>4</v>
      </c>
      <c r="F153">
        <v>28</v>
      </c>
      <c r="G153">
        <v>33</v>
      </c>
      <c r="H153">
        <v>36</v>
      </c>
      <c r="I153">
        <v>25</v>
      </c>
      <c r="J153">
        <v>30</v>
      </c>
      <c r="K153">
        <v>33</v>
      </c>
      <c r="L153">
        <v>0</v>
      </c>
      <c r="M153" s="1">
        <v>2.0369999999999999</v>
      </c>
      <c r="N153" s="1">
        <v>49.002000000000002</v>
      </c>
      <c r="P153">
        <v>152</v>
      </c>
      <c r="Q153" t="s">
        <v>601</v>
      </c>
      <c r="R153" t="s">
        <v>36</v>
      </c>
      <c r="S153" s="2">
        <v>11</v>
      </c>
      <c r="T153" s="2">
        <v>8</v>
      </c>
      <c r="V153" t="s">
        <v>601</v>
      </c>
      <c r="W153" t="s">
        <v>29</v>
      </c>
      <c r="X153" t="s">
        <v>602</v>
      </c>
    </row>
    <row r="154" spans="1:24" ht="15" customHeight="1" x14ac:dyDescent="0.2">
      <c r="A154" t="s">
        <v>32</v>
      </c>
      <c r="B154" t="s">
        <v>259</v>
      </c>
      <c r="C154">
        <v>3</v>
      </c>
      <c r="D154" t="s">
        <v>580</v>
      </c>
      <c r="E154">
        <v>3</v>
      </c>
      <c r="F154">
        <v>23</v>
      </c>
      <c r="G154">
        <v>31</v>
      </c>
      <c r="H154">
        <v>33</v>
      </c>
      <c r="I154">
        <v>25</v>
      </c>
      <c r="J154">
        <v>33</v>
      </c>
      <c r="K154">
        <v>35</v>
      </c>
      <c r="L154">
        <v>0</v>
      </c>
      <c r="M154" s="1">
        <v>2.0379999999999998</v>
      </c>
      <c r="N154" s="1">
        <v>50.002000000000002</v>
      </c>
      <c r="P154">
        <v>153</v>
      </c>
      <c r="Q154" t="s">
        <v>603</v>
      </c>
      <c r="R154" t="s">
        <v>28</v>
      </c>
      <c r="S154" s="2">
        <v>14</v>
      </c>
      <c r="T154" s="2">
        <v>9</v>
      </c>
      <c r="V154" t="s">
        <v>603</v>
      </c>
      <c r="W154" t="s">
        <v>37</v>
      </c>
      <c r="X154" t="s">
        <v>604</v>
      </c>
    </row>
    <row r="155" spans="1:24" ht="15" customHeight="1" x14ac:dyDescent="0.2">
      <c r="A155" t="s">
        <v>32</v>
      </c>
      <c r="B155" t="s">
        <v>153</v>
      </c>
      <c r="C155">
        <v>3</v>
      </c>
      <c r="D155" t="s">
        <v>600</v>
      </c>
      <c r="E155">
        <v>3</v>
      </c>
      <c r="F155">
        <v>27</v>
      </c>
      <c r="G155">
        <v>35</v>
      </c>
      <c r="H155">
        <v>37</v>
      </c>
      <c r="I155">
        <v>22</v>
      </c>
      <c r="J155">
        <v>30</v>
      </c>
      <c r="K155">
        <v>32</v>
      </c>
      <c r="L155">
        <v>0</v>
      </c>
      <c r="M155" s="1">
        <v>2.0390000000000001</v>
      </c>
      <c r="N155" s="1">
        <v>52.002000000000002</v>
      </c>
      <c r="P155">
        <v>154</v>
      </c>
      <c r="Q155" t="s">
        <v>606</v>
      </c>
      <c r="R155" t="s">
        <v>36</v>
      </c>
      <c r="S155" s="2">
        <v>12</v>
      </c>
      <c r="T155" s="2">
        <v>8</v>
      </c>
      <c r="V155" t="s">
        <v>606</v>
      </c>
      <c r="W155" t="s">
        <v>37</v>
      </c>
      <c r="X155" t="s">
        <v>607</v>
      </c>
    </row>
    <row r="156" spans="1:24" ht="15" customHeight="1" x14ac:dyDescent="0.2">
      <c r="A156" t="s">
        <v>32</v>
      </c>
      <c r="B156" t="s">
        <v>158</v>
      </c>
      <c r="C156">
        <v>3</v>
      </c>
      <c r="D156" t="s">
        <v>266</v>
      </c>
      <c r="E156">
        <v>3</v>
      </c>
      <c r="F156">
        <v>26</v>
      </c>
      <c r="G156">
        <v>34</v>
      </c>
      <c r="H156">
        <v>36</v>
      </c>
      <c r="I156">
        <v>19</v>
      </c>
      <c r="J156">
        <v>27</v>
      </c>
      <c r="K156">
        <v>29</v>
      </c>
      <c r="L156">
        <v>0</v>
      </c>
      <c r="M156" s="1">
        <v>2.04</v>
      </c>
      <c r="N156" s="1">
        <v>53.002000000000002</v>
      </c>
      <c r="P156">
        <v>155</v>
      </c>
      <c r="Q156" t="s">
        <v>608</v>
      </c>
      <c r="R156" t="s">
        <v>221</v>
      </c>
      <c r="S156" s="2">
        <v>9</v>
      </c>
      <c r="T156" s="2">
        <v>0</v>
      </c>
      <c r="V156" t="s">
        <v>608</v>
      </c>
      <c r="W156" t="s">
        <v>389</v>
      </c>
      <c r="X156" t="s">
        <v>609</v>
      </c>
    </row>
    <row r="157" spans="1:24" ht="15" customHeight="1" x14ac:dyDescent="0.2">
      <c r="A157" t="s">
        <v>32</v>
      </c>
      <c r="B157" t="s">
        <v>280</v>
      </c>
      <c r="C157">
        <v>3</v>
      </c>
      <c r="D157" t="s">
        <v>605</v>
      </c>
      <c r="E157">
        <v>3</v>
      </c>
      <c r="F157">
        <v>19</v>
      </c>
      <c r="G157">
        <v>27</v>
      </c>
      <c r="H157">
        <v>29</v>
      </c>
      <c r="I157">
        <v>25</v>
      </c>
      <c r="J157">
        <v>33</v>
      </c>
      <c r="K157">
        <v>35</v>
      </c>
      <c r="L157">
        <v>0</v>
      </c>
      <c r="M157" s="1">
        <v>2.0409999999999999</v>
      </c>
      <c r="N157" s="1">
        <v>54.002000000000002</v>
      </c>
      <c r="P157">
        <v>156</v>
      </c>
      <c r="Q157" t="s">
        <v>610</v>
      </c>
      <c r="R157" t="s">
        <v>28</v>
      </c>
      <c r="S157" s="2">
        <v>0</v>
      </c>
      <c r="T157" s="2">
        <v>23</v>
      </c>
      <c r="V157" t="s">
        <v>610</v>
      </c>
      <c r="W157" t="s">
        <v>66</v>
      </c>
      <c r="X157" t="s">
        <v>611</v>
      </c>
    </row>
    <row r="158" spans="1:24" ht="15" customHeight="1" x14ac:dyDescent="0.2">
      <c r="A158" t="s">
        <v>32</v>
      </c>
      <c r="B158" t="s">
        <v>164</v>
      </c>
      <c r="C158">
        <v>2</v>
      </c>
      <c r="D158" t="s">
        <v>392</v>
      </c>
      <c r="E158">
        <v>3</v>
      </c>
      <c r="F158">
        <v>19</v>
      </c>
      <c r="G158">
        <v>32</v>
      </c>
      <c r="H158">
        <v>34</v>
      </c>
      <c r="I158">
        <v>19</v>
      </c>
      <c r="J158">
        <v>32</v>
      </c>
      <c r="K158">
        <v>34</v>
      </c>
      <c r="L158">
        <v>0</v>
      </c>
      <c r="M158" s="1">
        <v>2.0419999999999998</v>
      </c>
      <c r="N158" s="1">
        <v>55.002000000000002</v>
      </c>
      <c r="P158">
        <v>157</v>
      </c>
      <c r="Q158" t="s">
        <v>88</v>
      </c>
      <c r="R158" t="s">
        <v>36</v>
      </c>
      <c r="S158" s="2">
        <v>2</v>
      </c>
      <c r="T158" s="2">
        <v>7</v>
      </c>
      <c r="U158">
        <v>13</v>
      </c>
      <c r="V158" t="s">
        <v>88</v>
      </c>
      <c r="W158" t="s">
        <v>78</v>
      </c>
      <c r="X158" t="s">
        <v>612</v>
      </c>
    </row>
    <row r="159" spans="1:24" ht="15" customHeight="1" x14ac:dyDescent="0.2">
      <c r="A159" t="s">
        <v>32</v>
      </c>
      <c r="B159" t="s">
        <v>169</v>
      </c>
      <c r="C159">
        <v>2</v>
      </c>
      <c r="D159" t="s">
        <v>287</v>
      </c>
      <c r="E159">
        <v>3</v>
      </c>
      <c r="F159">
        <v>18</v>
      </c>
      <c r="G159">
        <v>31</v>
      </c>
      <c r="H159">
        <v>33</v>
      </c>
      <c r="I159">
        <v>22</v>
      </c>
      <c r="J159">
        <v>35</v>
      </c>
      <c r="K159">
        <v>37</v>
      </c>
      <c r="L159">
        <v>0</v>
      </c>
      <c r="M159" s="1">
        <v>2.0430000000000001</v>
      </c>
      <c r="N159" s="1">
        <v>56.002000000000002</v>
      </c>
      <c r="P159">
        <v>158</v>
      </c>
      <c r="Q159" t="s">
        <v>613</v>
      </c>
      <c r="R159" t="s">
        <v>28</v>
      </c>
      <c r="S159" s="2">
        <v>14</v>
      </c>
      <c r="T159" s="2">
        <v>11</v>
      </c>
      <c r="V159" t="s">
        <v>613</v>
      </c>
      <c r="W159" t="s">
        <v>120</v>
      </c>
      <c r="X159" t="s">
        <v>614</v>
      </c>
    </row>
    <row r="160" spans="1:24" ht="15" customHeight="1" x14ac:dyDescent="0.2">
      <c r="A160" t="s">
        <v>32</v>
      </c>
      <c r="B160" t="s">
        <v>174</v>
      </c>
      <c r="C160">
        <v>3</v>
      </c>
      <c r="D160" t="s">
        <v>282</v>
      </c>
      <c r="E160">
        <v>4</v>
      </c>
      <c r="F160">
        <v>30</v>
      </c>
      <c r="G160">
        <v>35</v>
      </c>
      <c r="H160">
        <v>38</v>
      </c>
      <c r="I160">
        <v>25</v>
      </c>
      <c r="J160">
        <v>30</v>
      </c>
      <c r="K160">
        <v>33</v>
      </c>
      <c r="L160">
        <v>0</v>
      </c>
      <c r="M160" s="1">
        <v>2.044</v>
      </c>
      <c r="N160" s="1">
        <v>57.002000000000002</v>
      </c>
      <c r="P160">
        <v>159</v>
      </c>
      <c r="Q160" t="s">
        <v>616</v>
      </c>
      <c r="R160" t="s">
        <v>28</v>
      </c>
      <c r="S160" s="2">
        <v>13</v>
      </c>
      <c r="T160" s="2">
        <v>11</v>
      </c>
      <c r="V160" t="s">
        <v>616</v>
      </c>
      <c r="W160" t="s">
        <v>120</v>
      </c>
      <c r="X160" t="s">
        <v>617</v>
      </c>
    </row>
    <row r="161" spans="1:24" ht="15" customHeight="1" x14ac:dyDescent="0.2">
      <c r="A161" t="s">
        <v>32</v>
      </c>
      <c r="B161" t="s">
        <v>180</v>
      </c>
      <c r="C161">
        <v>3</v>
      </c>
      <c r="D161" t="s">
        <v>592</v>
      </c>
      <c r="E161">
        <v>3</v>
      </c>
      <c r="F161">
        <v>17</v>
      </c>
      <c r="G161">
        <v>25</v>
      </c>
      <c r="H161">
        <v>27</v>
      </c>
      <c r="I161">
        <v>29</v>
      </c>
      <c r="J161">
        <v>37</v>
      </c>
      <c r="K161">
        <v>39</v>
      </c>
      <c r="L161">
        <v>0</v>
      </c>
      <c r="M161" s="1">
        <v>2.0449999999999999</v>
      </c>
      <c r="N161" s="1">
        <v>58.002000000000002</v>
      </c>
      <c r="P161">
        <v>160</v>
      </c>
      <c r="Q161" t="s">
        <v>618</v>
      </c>
      <c r="R161" t="s">
        <v>36</v>
      </c>
      <c r="S161" s="2">
        <v>5</v>
      </c>
      <c r="T161" s="2">
        <v>14</v>
      </c>
      <c r="V161" t="s">
        <v>618</v>
      </c>
      <c r="W161" t="s">
        <v>66</v>
      </c>
      <c r="X161" t="s">
        <v>619</v>
      </c>
    </row>
    <row r="162" spans="1:24" ht="15" customHeight="1" x14ac:dyDescent="0.2">
      <c r="A162" t="s">
        <v>32</v>
      </c>
      <c r="B162" t="s">
        <v>303</v>
      </c>
      <c r="C162">
        <v>3</v>
      </c>
      <c r="D162" t="s">
        <v>615</v>
      </c>
      <c r="E162">
        <v>4</v>
      </c>
      <c r="F162">
        <v>35</v>
      </c>
      <c r="G162">
        <v>40</v>
      </c>
      <c r="H162">
        <v>43</v>
      </c>
      <c r="I162">
        <v>19</v>
      </c>
      <c r="J162">
        <v>24</v>
      </c>
      <c r="K162">
        <v>27</v>
      </c>
      <c r="L162">
        <v>0</v>
      </c>
      <c r="M162" s="1">
        <v>2.0459999999999998</v>
      </c>
      <c r="N162" s="1">
        <v>59.002000000000002</v>
      </c>
      <c r="P162">
        <v>161</v>
      </c>
      <c r="Q162" t="s">
        <v>620</v>
      </c>
      <c r="R162" t="s">
        <v>36</v>
      </c>
      <c r="S162" s="2">
        <v>11</v>
      </c>
      <c r="T162" s="2">
        <v>5</v>
      </c>
      <c r="V162" t="s">
        <v>620</v>
      </c>
      <c r="W162" t="s">
        <v>376</v>
      </c>
      <c r="X162" t="s">
        <v>621</v>
      </c>
    </row>
    <row r="163" spans="1:24" ht="15" customHeight="1" x14ac:dyDescent="0.2">
      <c r="A163" t="s">
        <v>32</v>
      </c>
      <c r="B163" t="s">
        <v>316</v>
      </c>
      <c r="C163">
        <v>3</v>
      </c>
      <c r="D163" t="s">
        <v>271</v>
      </c>
      <c r="E163">
        <v>3</v>
      </c>
      <c r="F163">
        <v>25</v>
      </c>
      <c r="G163">
        <v>33</v>
      </c>
      <c r="H163">
        <v>35</v>
      </c>
      <c r="I163">
        <v>20</v>
      </c>
      <c r="J163">
        <v>28</v>
      </c>
      <c r="K163">
        <v>30</v>
      </c>
      <c r="L163">
        <v>0</v>
      </c>
      <c r="M163" s="1">
        <v>2.0470000000000002</v>
      </c>
      <c r="N163" s="1">
        <v>62.002000000000002</v>
      </c>
      <c r="P163">
        <v>162</v>
      </c>
      <c r="Q163" t="s">
        <v>622</v>
      </c>
      <c r="R163" t="s">
        <v>36</v>
      </c>
      <c r="S163" s="2">
        <v>13</v>
      </c>
      <c r="T163" s="2">
        <v>7</v>
      </c>
      <c r="V163" t="s">
        <v>622</v>
      </c>
      <c r="W163" t="s">
        <v>103</v>
      </c>
      <c r="X163" t="s">
        <v>623</v>
      </c>
    </row>
    <row r="164" spans="1:24" ht="15" customHeight="1" x14ac:dyDescent="0.2">
      <c r="A164" t="s">
        <v>32</v>
      </c>
      <c r="B164" t="s">
        <v>322</v>
      </c>
      <c r="C164">
        <v>3</v>
      </c>
      <c r="D164" t="s">
        <v>510</v>
      </c>
      <c r="E164">
        <v>3</v>
      </c>
      <c r="F164">
        <v>25</v>
      </c>
      <c r="G164">
        <v>33</v>
      </c>
      <c r="H164">
        <v>35</v>
      </c>
      <c r="I164">
        <v>22</v>
      </c>
      <c r="J164">
        <v>30</v>
      </c>
      <c r="K164">
        <v>32</v>
      </c>
      <c r="L164">
        <v>0</v>
      </c>
      <c r="M164" s="1">
        <v>2.048</v>
      </c>
      <c r="N164" s="1">
        <v>63.002000000000002</v>
      </c>
      <c r="P164">
        <v>163</v>
      </c>
      <c r="Q164" t="s">
        <v>625</v>
      </c>
      <c r="R164" t="s">
        <v>36</v>
      </c>
      <c r="S164" s="2">
        <v>8</v>
      </c>
      <c r="T164" s="2">
        <v>7</v>
      </c>
      <c r="V164" t="s">
        <v>625</v>
      </c>
      <c r="W164" t="s">
        <v>103</v>
      </c>
      <c r="X164" t="s">
        <v>626</v>
      </c>
    </row>
    <row r="165" spans="1:24" ht="15" customHeight="1" x14ac:dyDescent="0.2">
      <c r="A165" t="s">
        <v>32</v>
      </c>
      <c r="B165" t="s">
        <v>332</v>
      </c>
      <c r="C165">
        <v>3</v>
      </c>
      <c r="D165" t="s">
        <v>299</v>
      </c>
      <c r="E165">
        <v>3</v>
      </c>
      <c r="F165">
        <v>30</v>
      </c>
      <c r="G165">
        <v>38</v>
      </c>
      <c r="H165">
        <v>40</v>
      </c>
      <c r="I165">
        <v>20</v>
      </c>
      <c r="J165">
        <v>28</v>
      </c>
      <c r="K165">
        <v>30</v>
      </c>
      <c r="L165">
        <v>0</v>
      </c>
      <c r="M165" s="1">
        <v>2.0489999999999999</v>
      </c>
      <c r="N165" s="1">
        <v>65.001999999999995</v>
      </c>
      <c r="P165">
        <v>164</v>
      </c>
      <c r="Q165" t="s">
        <v>628</v>
      </c>
      <c r="R165" t="s">
        <v>28</v>
      </c>
      <c r="S165" s="2">
        <v>15</v>
      </c>
      <c r="T165" s="2">
        <v>9</v>
      </c>
      <c r="V165" t="s">
        <v>628</v>
      </c>
      <c r="W165" t="s">
        <v>49</v>
      </c>
      <c r="X165" t="s">
        <v>629</v>
      </c>
    </row>
    <row r="166" spans="1:24" ht="15" customHeight="1" x14ac:dyDescent="0.2">
      <c r="A166" t="s">
        <v>32</v>
      </c>
      <c r="B166" t="s">
        <v>336</v>
      </c>
      <c r="C166">
        <v>3</v>
      </c>
      <c r="D166" t="s">
        <v>624</v>
      </c>
      <c r="E166">
        <v>3</v>
      </c>
      <c r="F166">
        <v>28</v>
      </c>
      <c r="G166">
        <v>36</v>
      </c>
      <c r="H166">
        <v>38</v>
      </c>
      <c r="I166">
        <v>22</v>
      </c>
      <c r="J166">
        <v>30</v>
      </c>
      <c r="K166">
        <v>32</v>
      </c>
      <c r="L166">
        <v>0</v>
      </c>
      <c r="M166" s="1">
        <v>2.0499999999999998</v>
      </c>
      <c r="N166" s="1">
        <v>66.001999999999995</v>
      </c>
      <c r="P166">
        <v>165</v>
      </c>
      <c r="Q166" t="s">
        <v>630</v>
      </c>
      <c r="R166" t="s">
        <v>36</v>
      </c>
      <c r="S166" s="2">
        <v>12</v>
      </c>
      <c r="T166" s="2">
        <v>3</v>
      </c>
      <c r="V166" t="s">
        <v>630</v>
      </c>
      <c r="W166" t="s">
        <v>103</v>
      </c>
      <c r="X166" t="s">
        <v>631</v>
      </c>
    </row>
    <row r="167" spans="1:24" ht="15" customHeight="1" x14ac:dyDescent="0.2">
      <c r="A167" t="s">
        <v>32</v>
      </c>
      <c r="B167" t="s">
        <v>341</v>
      </c>
      <c r="C167">
        <v>3</v>
      </c>
      <c r="D167" t="s">
        <v>627</v>
      </c>
      <c r="E167">
        <v>3</v>
      </c>
      <c r="F167">
        <v>28</v>
      </c>
      <c r="G167">
        <v>36</v>
      </c>
      <c r="H167">
        <v>38</v>
      </c>
      <c r="I167">
        <v>19</v>
      </c>
      <c r="J167">
        <v>27</v>
      </c>
      <c r="K167">
        <v>29</v>
      </c>
      <c r="L167">
        <v>0</v>
      </c>
      <c r="M167" s="1">
        <v>2.0510000000000002</v>
      </c>
      <c r="N167" s="1">
        <v>67.001999999999995</v>
      </c>
      <c r="P167">
        <v>166</v>
      </c>
      <c r="Q167" t="s">
        <v>633</v>
      </c>
      <c r="R167" t="s">
        <v>36</v>
      </c>
      <c r="S167" s="2">
        <v>12</v>
      </c>
      <c r="T167" s="2">
        <v>8</v>
      </c>
      <c r="V167" t="s">
        <v>633</v>
      </c>
      <c r="W167" t="s">
        <v>49</v>
      </c>
      <c r="X167" t="s">
        <v>634</v>
      </c>
    </row>
    <row r="168" spans="1:24" ht="15" customHeight="1" x14ac:dyDescent="0.2">
      <c r="A168" t="s">
        <v>32</v>
      </c>
      <c r="B168" t="s">
        <v>201</v>
      </c>
      <c r="C168">
        <v>3</v>
      </c>
      <c r="D168" t="s">
        <v>532</v>
      </c>
      <c r="E168">
        <v>4</v>
      </c>
      <c r="F168">
        <v>29</v>
      </c>
      <c r="G168">
        <v>34</v>
      </c>
      <c r="H168">
        <v>37</v>
      </c>
      <c r="I168">
        <v>24</v>
      </c>
      <c r="J168">
        <v>29</v>
      </c>
      <c r="K168">
        <v>32</v>
      </c>
      <c r="L168">
        <v>0</v>
      </c>
      <c r="M168" s="1">
        <v>2.052</v>
      </c>
      <c r="N168" s="1">
        <v>68.001999999999995</v>
      </c>
      <c r="P168">
        <v>167</v>
      </c>
      <c r="Q168" t="s">
        <v>635</v>
      </c>
      <c r="R168" t="s">
        <v>36</v>
      </c>
      <c r="S168" s="2">
        <v>11</v>
      </c>
      <c r="T168" s="2">
        <v>8</v>
      </c>
      <c r="V168" t="s">
        <v>636</v>
      </c>
      <c r="W168" t="s">
        <v>37</v>
      </c>
      <c r="X168" t="s">
        <v>637</v>
      </c>
    </row>
    <row r="169" spans="1:24" ht="15" customHeight="1" x14ac:dyDescent="0.2">
      <c r="A169" t="s">
        <v>32</v>
      </c>
      <c r="B169" t="s">
        <v>352</v>
      </c>
      <c r="C169">
        <v>3</v>
      </c>
      <c r="D169" t="s">
        <v>632</v>
      </c>
      <c r="E169">
        <v>3</v>
      </c>
      <c r="F169">
        <v>28</v>
      </c>
      <c r="G169">
        <v>36</v>
      </c>
      <c r="H169">
        <v>38</v>
      </c>
      <c r="I169">
        <v>22</v>
      </c>
      <c r="J169">
        <v>30</v>
      </c>
      <c r="K169">
        <v>32</v>
      </c>
      <c r="L169">
        <v>0</v>
      </c>
      <c r="M169" s="1">
        <v>2.0529999999999999</v>
      </c>
      <c r="N169" s="1">
        <v>69.001999999999995</v>
      </c>
      <c r="P169">
        <v>168</v>
      </c>
      <c r="Q169" t="s">
        <v>638</v>
      </c>
      <c r="R169" t="s">
        <v>28</v>
      </c>
      <c r="S169" s="2">
        <v>13</v>
      </c>
      <c r="T169" s="2">
        <v>9</v>
      </c>
      <c r="V169" t="s">
        <v>638</v>
      </c>
      <c r="W169" t="s">
        <v>49</v>
      </c>
      <c r="X169" t="s">
        <v>639</v>
      </c>
    </row>
    <row r="170" spans="1:24" ht="15" customHeight="1" x14ac:dyDescent="0.2">
      <c r="A170" t="s">
        <v>32</v>
      </c>
      <c r="B170" t="s">
        <v>356</v>
      </c>
      <c r="C170">
        <v>3</v>
      </c>
      <c r="D170" t="s">
        <v>510</v>
      </c>
      <c r="E170">
        <v>3</v>
      </c>
      <c r="F170">
        <v>25</v>
      </c>
      <c r="G170">
        <v>33</v>
      </c>
      <c r="H170">
        <v>35</v>
      </c>
      <c r="I170">
        <v>22</v>
      </c>
      <c r="J170">
        <v>30</v>
      </c>
      <c r="K170">
        <v>32</v>
      </c>
      <c r="L170">
        <v>0</v>
      </c>
      <c r="M170" s="1">
        <v>2.0539999999999998</v>
      </c>
      <c r="N170" s="1">
        <v>70.001999999999995</v>
      </c>
      <c r="P170">
        <v>169</v>
      </c>
      <c r="Q170" t="s">
        <v>640</v>
      </c>
      <c r="R170" t="s">
        <v>28</v>
      </c>
      <c r="S170" s="2">
        <v>16</v>
      </c>
      <c r="T170" s="2">
        <v>9</v>
      </c>
      <c r="V170" t="s">
        <v>640</v>
      </c>
      <c r="W170" t="s">
        <v>37</v>
      </c>
      <c r="X170" t="s">
        <v>641</v>
      </c>
    </row>
    <row r="171" spans="1:24" ht="15" customHeight="1" x14ac:dyDescent="0.2">
      <c r="A171" t="s">
        <v>32</v>
      </c>
      <c r="B171" t="s">
        <v>359</v>
      </c>
      <c r="C171">
        <v>3</v>
      </c>
      <c r="D171" t="s">
        <v>276</v>
      </c>
      <c r="E171">
        <v>3</v>
      </c>
      <c r="F171">
        <v>21</v>
      </c>
      <c r="G171">
        <v>29</v>
      </c>
      <c r="H171">
        <v>31</v>
      </c>
      <c r="I171">
        <v>25</v>
      </c>
      <c r="J171">
        <v>33</v>
      </c>
      <c r="K171">
        <v>35</v>
      </c>
      <c r="L171">
        <v>0</v>
      </c>
      <c r="M171" s="1">
        <v>2.0550000000000002</v>
      </c>
      <c r="N171" s="1">
        <v>71.001999999999995</v>
      </c>
      <c r="P171">
        <v>170</v>
      </c>
      <c r="Q171" t="s">
        <v>642</v>
      </c>
      <c r="R171" t="s">
        <v>28</v>
      </c>
      <c r="S171" s="2">
        <v>16</v>
      </c>
      <c r="T171" s="2">
        <v>8</v>
      </c>
      <c r="V171" t="s">
        <v>642</v>
      </c>
      <c r="W171" t="s">
        <v>37</v>
      </c>
      <c r="X171" t="s">
        <v>643</v>
      </c>
    </row>
    <row r="172" spans="1:24" ht="15" customHeight="1" x14ac:dyDescent="0.2">
      <c r="A172" t="s">
        <v>32</v>
      </c>
      <c r="B172" t="s">
        <v>363</v>
      </c>
      <c r="C172">
        <v>3</v>
      </c>
      <c r="D172" t="s">
        <v>299</v>
      </c>
      <c r="E172">
        <v>3</v>
      </c>
      <c r="F172">
        <v>30</v>
      </c>
      <c r="G172">
        <v>38</v>
      </c>
      <c r="H172">
        <v>40</v>
      </c>
      <c r="I172">
        <v>20</v>
      </c>
      <c r="J172">
        <v>28</v>
      </c>
      <c r="K172">
        <v>30</v>
      </c>
      <c r="L172">
        <v>0</v>
      </c>
      <c r="M172" s="1">
        <v>2.056</v>
      </c>
      <c r="N172" s="1">
        <v>72.001999999999995</v>
      </c>
      <c r="P172">
        <v>171</v>
      </c>
      <c r="Q172" t="s">
        <v>644</v>
      </c>
      <c r="R172" t="s">
        <v>28</v>
      </c>
      <c r="S172" s="2">
        <v>18</v>
      </c>
      <c r="T172" s="2">
        <v>7</v>
      </c>
      <c r="V172" t="s">
        <v>644</v>
      </c>
      <c r="W172" t="s">
        <v>120</v>
      </c>
      <c r="X172" t="s">
        <v>645</v>
      </c>
    </row>
    <row r="173" spans="1:24" ht="15" customHeight="1" x14ac:dyDescent="0.2">
      <c r="A173" t="s">
        <v>32</v>
      </c>
      <c r="B173" t="s">
        <v>367</v>
      </c>
      <c r="C173">
        <v>3</v>
      </c>
      <c r="D173" t="s">
        <v>615</v>
      </c>
      <c r="E173">
        <v>4</v>
      </c>
      <c r="F173">
        <v>35</v>
      </c>
      <c r="G173">
        <v>40</v>
      </c>
      <c r="H173">
        <v>43</v>
      </c>
      <c r="I173">
        <v>19</v>
      </c>
      <c r="J173">
        <v>24</v>
      </c>
      <c r="K173">
        <v>27</v>
      </c>
      <c r="L173">
        <v>0</v>
      </c>
      <c r="M173" s="1">
        <v>2.0569999999999999</v>
      </c>
      <c r="N173" s="1">
        <v>73.001999999999995</v>
      </c>
      <c r="P173">
        <v>172</v>
      </c>
      <c r="Q173" t="s">
        <v>647</v>
      </c>
      <c r="R173" t="s">
        <v>36</v>
      </c>
      <c r="S173" s="2">
        <v>15</v>
      </c>
      <c r="T173" s="2">
        <v>4</v>
      </c>
      <c r="V173" t="s">
        <v>647</v>
      </c>
      <c r="W173" t="s">
        <v>103</v>
      </c>
      <c r="X173" t="s">
        <v>648</v>
      </c>
    </row>
    <row r="174" spans="1:24" ht="15" customHeight="1" x14ac:dyDescent="0.2">
      <c r="A174" t="s">
        <v>32</v>
      </c>
      <c r="B174" t="s">
        <v>371</v>
      </c>
      <c r="C174">
        <v>3</v>
      </c>
      <c r="D174" t="s">
        <v>532</v>
      </c>
      <c r="E174">
        <v>4</v>
      </c>
      <c r="F174">
        <v>29</v>
      </c>
      <c r="G174">
        <v>34</v>
      </c>
      <c r="H174">
        <v>37</v>
      </c>
      <c r="I174">
        <v>24</v>
      </c>
      <c r="J174">
        <v>29</v>
      </c>
      <c r="K174">
        <v>32</v>
      </c>
      <c r="L174">
        <v>0</v>
      </c>
      <c r="M174" s="1">
        <v>2.0579999999999998</v>
      </c>
      <c r="N174" s="1">
        <v>74.001999999999995</v>
      </c>
      <c r="P174">
        <v>173</v>
      </c>
      <c r="Q174" t="s">
        <v>649</v>
      </c>
      <c r="R174" t="s">
        <v>36</v>
      </c>
      <c r="S174" s="2">
        <v>12</v>
      </c>
      <c r="T174" s="2">
        <v>8</v>
      </c>
      <c r="V174" t="s">
        <v>649</v>
      </c>
      <c r="W174" t="s">
        <v>49</v>
      </c>
      <c r="X174" t="s">
        <v>650</v>
      </c>
    </row>
    <row r="175" spans="1:24" ht="15" customHeight="1" x14ac:dyDescent="0.2">
      <c r="A175" t="s">
        <v>32</v>
      </c>
      <c r="B175" t="s">
        <v>381</v>
      </c>
      <c r="C175">
        <v>3</v>
      </c>
      <c r="D175" t="s">
        <v>646</v>
      </c>
      <c r="E175">
        <v>3</v>
      </c>
      <c r="F175">
        <v>28</v>
      </c>
      <c r="G175">
        <v>36</v>
      </c>
      <c r="H175">
        <v>38</v>
      </c>
      <c r="I175">
        <v>22</v>
      </c>
      <c r="J175">
        <v>30</v>
      </c>
      <c r="K175">
        <v>32</v>
      </c>
      <c r="L175">
        <v>0</v>
      </c>
      <c r="M175" s="1">
        <v>2.0590000000000002</v>
      </c>
      <c r="N175" s="1">
        <v>76.001999999999995</v>
      </c>
      <c r="P175">
        <v>174</v>
      </c>
      <c r="Q175" t="s">
        <v>651</v>
      </c>
      <c r="R175" t="s">
        <v>28</v>
      </c>
      <c r="S175" s="2">
        <v>15</v>
      </c>
      <c r="T175" s="2">
        <v>8</v>
      </c>
      <c r="V175" t="s">
        <v>651</v>
      </c>
      <c r="W175" t="s">
        <v>37</v>
      </c>
      <c r="X175" t="s">
        <v>652</v>
      </c>
    </row>
    <row r="176" spans="1:24" ht="15" customHeight="1" x14ac:dyDescent="0.2">
      <c r="A176" t="s">
        <v>32</v>
      </c>
      <c r="B176" t="s">
        <v>386</v>
      </c>
      <c r="C176">
        <v>3</v>
      </c>
      <c r="D176" t="s">
        <v>396</v>
      </c>
      <c r="E176">
        <v>3</v>
      </c>
      <c r="F176">
        <v>29</v>
      </c>
      <c r="G176">
        <v>37</v>
      </c>
      <c r="H176">
        <v>39</v>
      </c>
      <c r="I176">
        <v>20</v>
      </c>
      <c r="J176">
        <v>28</v>
      </c>
      <c r="K176">
        <v>30</v>
      </c>
      <c r="L176">
        <v>0</v>
      </c>
      <c r="M176" s="1">
        <v>2.06</v>
      </c>
      <c r="N176" s="1">
        <v>78.001999999999995</v>
      </c>
      <c r="P176">
        <v>175</v>
      </c>
      <c r="Q176" t="s">
        <v>653</v>
      </c>
      <c r="R176" t="s">
        <v>36</v>
      </c>
      <c r="S176" s="2">
        <v>8</v>
      </c>
      <c r="T176" s="2">
        <v>8</v>
      </c>
      <c r="V176" t="s">
        <v>653</v>
      </c>
      <c r="W176" t="s">
        <v>393</v>
      </c>
      <c r="X176" t="s">
        <v>654</v>
      </c>
    </row>
    <row r="177" spans="1:24" ht="15" customHeight="1" x14ac:dyDescent="0.2">
      <c r="A177" t="s">
        <v>32</v>
      </c>
      <c r="B177" t="s">
        <v>212</v>
      </c>
      <c r="C177">
        <v>2</v>
      </c>
      <c r="D177" t="s">
        <v>233</v>
      </c>
      <c r="E177">
        <v>3</v>
      </c>
      <c r="F177">
        <v>18</v>
      </c>
      <c r="G177">
        <v>31</v>
      </c>
      <c r="H177">
        <v>33</v>
      </c>
      <c r="I177">
        <v>18</v>
      </c>
      <c r="J177">
        <v>31</v>
      </c>
      <c r="K177">
        <v>33</v>
      </c>
      <c r="L177">
        <v>0</v>
      </c>
      <c r="M177" s="1">
        <v>2.0609999999999999</v>
      </c>
      <c r="N177" s="1">
        <v>79.001999999999995</v>
      </c>
      <c r="P177">
        <v>176</v>
      </c>
      <c r="Q177" t="s">
        <v>655</v>
      </c>
      <c r="R177" t="s">
        <v>36</v>
      </c>
      <c r="S177" s="2">
        <v>10</v>
      </c>
      <c r="T177" s="2">
        <v>6</v>
      </c>
      <c r="V177" t="s">
        <v>655</v>
      </c>
      <c r="W177" t="s">
        <v>103</v>
      </c>
      <c r="X177" t="s">
        <v>656</v>
      </c>
    </row>
    <row r="178" spans="1:24" ht="15" customHeight="1" x14ac:dyDescent="0.2">
      <c r="A178" t="s">
        <v>32</v>
      </c>
      <c r="B178" t="s">
        <v>395</v>
      </c>
      <c r="C178">
        <v>3</v>
      </c>
      <c r="D178" t="s">
        <v>291</v>
      </c>
      <c r="E178">
        <v>3</v>
      </c>
      <c r="F178">
        <v>27</v>
      </c>
      <c r="G178">
        <v>35</v>
      </c>
      <c r="H178">
        <v>37</v>
      </c>
      <c r="I178">
        <v>18</v>
      </c>
      <c r="J178">
        <v>26</v>
      </c>
      <c r="K178">
        <v>28</v>
      </c>
      <c r="L178">
        <v>0</v>
      </c>
      <c r="M178" s="1">
        <v>2.0619999999999998</v>
      </c>
      <c r="N178" s="1">
        <v>80.001999999999995</v>
      </c>
      <c r="P178">
        <v>177</v>
      </c>
      <c r="Q178" t="s">
        <v>657</v>
      </c>
      <c r="R178" t="s">
        <v>28</v>
      </c>
      <c r="S178" s="2">
        <v>8</v>
      </c>
      <c r="T178" s="2">
        <v>14</v>
      </c>
      <c r="V178" t="s">
        <v>657</v>
      </c>
      <c r="W178" t="s">
        <v>66</v>
      </c>
      <c r="X178" t="s">
        <v>658</v>
      </c>
    </row>
    <row r="179" spans="1:24" ht="15" customHeight="1" x14ac:dyDescent="0.2">
      <c r="A179" t="s">
        <v>32</v>
      </c>
      <c r="B179" t="s">
        <v>402</v>
      </c>
      <c r="C179">
        <v>3</v>
      </c>
      <c r="D179" t="s">
        <v>233</v>
      </c>
      <c r="E179">
        <v>3</v>
      </c>
      <c r="F179">
        <v>23</v>
      </c>
      <c r="G179">
        <v>31</v>
      </c>
      <c r="H179">
        <v>33</v>
      </c>
      <c r="I179">
        <v>23</v>
      </c>
      <c r="J179">
        <v>31</v>
      </c>
      <c r="K179">
        <v>33</v>
      </c>
      <c r="L179">
        <v>0</v>
      </c>
      <c r="M179" s="1">
        <v>2.0630000000000002</v>
      </c>
      <c r="N179" s="1">
        <v>83.001999999999995</v>
      </c>
      <c r="P179">
        <v>178</v>
      </c>
      <c r="Q179" t="s">
        <v>660</v>
      </c>
      <c r="R179" t="s">
        <v>36</v>
      </c>
      <c r="S179" s="2">
        <v>9</v>
      </c>
      <c r="T179" s="2">
        <v>8</v>
      </c>
      <c r="V179" t="s">
        <v>660</v>
      </c>
      <c r="W179" t="s">
        <v>66</v>
      </c>
      <c r="X179" t="s">
        <v>661</v>
      </c>
    </row>
    <row r="180" spans="1:24" ht="15" customHeight="1" x14ac:dyDescent="0.2">
      <c r="A180" t="s">
        <v>32</v>
      </c>
      <c r="B180" t="s">
        <v>405</v>
      </c>
      <c r="C180">
        <v>3</v>
      </c>
      <c r="D180" t="s">
        <v>554</v>
      </c>
      <c r="E180">
        <v>3</v>
      </c>
      <c r="F180">
        <v>25</v>
      </c>
      <c r="G180">
        <v>33</v>
      </c>
      <c r="H180">
        <v>35</v>
      </c>
      <c r="I180">
        <v>22</v>
      </c>
      <c r="J180">
        <v>30</v>
      </c>
      <c r="K180">
        <v>32</v>
      </c>
      <c r="L180">
        <v>0</v>
      </c>
      <c r="M180" s="1">
        <v>2.0640000000000001</v>
      </c>
      <c r="N180" s="1">
        <v>84.001999999999995</v>
      </c>
      <c r="P180">
        <v>179</v>
      </c>
      <c r="Q180" t="s">
        <v>662</v>
      </c>
      <c r="R180" t="s">
        <v>36</v>
      </c>
      <c r="S180" s="2">
        <v>10</v>
      </c>
      <c r="T180" s="2">
        <v>10</v>
      </c>
      <c r="V180" t="s">
        <v>663</v>
      </c>
      <c r="W180" t="s">
        <v>255</v>
      </c>
      <c r="X180" t="s">
        <v>664</v>
      </c>
    </row>
    <row r="181" spans="1:24" ht="15" customHeight="1" x14ac:dyDescent="0.2">
      <c r="A181" t="s">
        <v>32</v>
      </c>
      <c r="B181" t="s">
        <v>411</v>
      </c>
      <c r="C181">
        <v>3</v>
      </c>
      <c r="D181" t="s">
        <v>659</v>
      </c>
      <c r="E181">
        <v>4</v>
      </c>
      <c r="F181">
        <v>22</v>
      </c>
      <c r="G181">
        <v>27</v>
      </c>
      <c r="H181">
        <v>30</v>
      </c>
      <c r="I181">
        <v>31</v>
      </c>
      <c r="J181">
        <v>36</v>
      </c>
      <c r="K181">
        <v>39</v>
      </c>
      <c r="L181">
        <v>0</v>
      </c>
      <c r="M181" s="1">
        <v>2.0649999999999999</v>
      </c>
      <c r="N181" s="1">
        <v>86.001999999999995</v>
      </c>
      <c r="P181">
        <v>180</v>
      </c>
      <c r="Q181" t="s">
        <v>666</v>
      </c>
      <c r="R181" t="s">
        <v>36</v>
      </c>
      <c r="S181" s="2">
        <v>0</v>
      </c>
      <c r="T181" s="2">
        <v>16</v>
      </c>
      <c r="V181" t="s">
        <v>666</v>
      </c>
      <c r="W181" t="s">
        <v>66</v>
      </c>
      <c r="X181" t="s">
        <v>667</v>
      </c>
    </row>
    <row r="182" spans="1:24" ht="15" customHeight="1" x14ac:dyDescent="0.2">
      <c r="A182" t="s">
        <v>32</v>
      </c>
      <c r="B182" t="s">
        <v>230</v>
      </c>
      <c r="C182">
        <v>3</v>
      </c>
      <c r="D182" t="s">
        <v>532</v>
      </c>
      <c r="E182">
        <v>4</v>
      </c>
      <c r="F182">
        <v>29</v>
      </c>
      <c r="G182">
        <v>34</v>
      </c>
      <c r="H182">
        <v>37</v>
      </c>
      <c r="I182">
        <v>24</v>
      </c>
      <c r="J182">
        <v>29</v>
      </c>
      <c r="K182">
        <v>32</v>
      </c>
      <c r="L182">
        <v>0</v>
      </c>
      <c r="M182" s="1">
        <v>2.0659999999999998</v>
      </c>
      <c r="N182" s="1">
        <v>89.001999999999995</v>
      </c>
      <c r="P182">
        <v>181</v>
      </c>
      <c r="Q182" t="s">
        <v>669</v>
      </c>
      <c r="R182" t="s">
        <v>28</v>
      </c>
      <c r="S182" s="2">
        <v>13</v>
      </c>
      <c r="T182" s="2">
        <v>10</v>
      </c>
      <c r="V182" t="s">
        <v>669</v>
      </c>
      <c r="W182" t="s">
        <v>120</v>
      </c>
      <c r="X182" t="s">
        <v>670</v>
      </c>
    </row>
    <row r="183" spans="1:24" ht="15" customHeight="1" x14ac:dyDescent="0.2">
      <c r="A183" t="s">
        <v>32</v>
      </c>
      <c r="B183" t="s">
        <v>425</v>
      </c>
      <c r="C183">
        <v>3</v>
      </c>
      <c r="D183" t="s">
        <v>665</v>
      </c>
      <c r="E183">
        <v>4</v>
      </c>
      <c r="F183">
        <v>30</v>
      </c>
      <c r="G183">
        <v>35</v>
      </c>
      <c r="H183">
        <v>38</v>
      </c>
      <c r="I183">
        <v>25</v>
      </c>
      <c r="J183">
        <v>30</v>
      </c>
      <c r="K183">
        <v>33</v>
      </c>
      <c r="L183">
        <v>0</v>
      </c>
      <c r="M183" s="1">
        <v>2.0670000000000002</v>
      </c>
      <c r="N183" s="1">
        <v>91.001999999999995</v>
      </c>
      <c r="P183">
        <v>182</v>
      </c>
      <c r="Q183" t="s">
        <v>671</v>
      </c>
      <c r="R183" t="s">
        <v>28</v>
      </c>
      <c r="S183" s="2">
        <v>17</v>
      </c>
      <c r="T183" s="2">
        <v>7</v>
      </c>
      <c r="V183" t="s">
        <v>671</v>
      </c>
      <c r="W183" t="s">
        <v>29</v>
      </c>
      <c r="X183" t="s">
        <v>672</v>
      </c>
    </row>
    <row r="184" spans="1:24" ht="15" customHeight="1" x14ac:dyDescent="0.2">
      <c r="A184" t="s">
        <v>32</v>
      </c>
      <c r="B184" t="s">
        <v>668</v>
      </c>
      <c r="C184">
        <v>3</v>
      </c>
      <c r="D184" t="s">
        <v>592</v>
      </c>
      <c r="E184">
        <v>3</v>
      </c>
      <c r="F184">
        <v>17</v>
      </c>
      <c r="G184">
        <v>25</v>
      </c>
      <c r="H184">
        <v>27</v>
      </c>
      <c r="I184">
        <v>29</v>
      </c>
      <c r="J184">
        <v>37</v>
      </c>
      <c r="K184">
        <v>39</v>
      </c>
      <c r="L184">
        <v>0</v>
      </c>
      <c r="M184" s="1">
        <v>2.0680000000000001</v>
      </c>
      <c r="N184" s="1">
        <v>92.001000000000005</v>
      </c>
      <c r="P184">
        <v>183</v>
      </c>
      <c r="Q184" t="s">
        <v>674</v>
      </c>
      <c r="R184" t="s">
        <v>28</v>
      </c>
      <c r="S184" s="2">
        <v>15</v>
      </c>
      <c r="T184" s="2">
        <v>8</v>
      </c>
      <c r="V184" t="s">
        <v>674</v>
      </c>
      <c r="W184" t="s">
        <v>37</v>
      </c>
      <c r="X184" t="s">
        <v>675</v>
      </c>
    </row>
    <row r="185" spans="1:24" ht="15" customHeight="1" x14ac:dyDescent="0.2">
      <c r="A185" t="s">
        <v>32</v>
      </c>
      <c r="B185" t="s">
        <v>241</v>
      </c>
      <c r="C185">
        <v>1</v>
      </c>
      <c r="D185" t="s">
        <v>554</v>
      </c>
      <c r="E185">
        <v>3</v>
      </c>
      <c r="F185">
        <v>15</v>
      </c>
      <c r="G185">
        <v>33</v>
      </c>
      <c r="H185">
        <v>35</v>
      </c>
      <c r="I185">
        <v>12</v>
      </c>
      <c r="J185">
        <v>30</v>
      </c>
      <c r="K185">
        <v>32</v>
      </c>
      <c r="L185">
        <v>0</v>
      </c>
      <c r="M185" s="1">
        <v>2.069</v>
      </c>
      <c r="N185" s="1">
        <v>94.001999999999995</v>
      </c>
      <c r="P185">
        <v>184</v>
      </c>
      <c r="Q185" t="s">
        <v>676</v>
      </c>
      <c r="R185" t="s">
        <v>36</v>
      </c>
      <c r="S185" s="2">
        <v>13</v>
      </c>
      <c r="T185" s="2">
        <v>4</v>
      </c>
      <c r="V185" t="s">
        <v>676</v>
      </c>
      <c r="W185" t="s">
        <v>37</v>
      </c>
      <c r="X185" t="s">
        <v>677</v>
      </c>
    </row>
    <row r="186" spans="1:24" ht="15" customHeight="1" x14ac:dyDescent="0.2">
      <c r="A186" t="s">
        <v>32</v>
      </c>
      <c r="B186" t="s">
        <v>246</v>
      </c>
      <c r="C186">
        <v>3</v>
      </c>
      <c r="D186" t="s">
        <v>673</v>
      </c>
      <c r="E186">
        <v>4</v>
      </c>
      <c r="F186">
        <v>15</v>
      </c>
      <c r="G186">
        <v>20</v>
      </c>
      <c r="H186">
        <v>23</v>
      </c>
      <c r="I186">
        <v>35</v>
      </c>
      <c r="J186">
        <v>40</v>
      </c>
      <c r="K186">
        <v>43</v>
      </c>
      <c r="L186">
        <v>0</v>
      </c>
      <c r="M186" s="1">
        <v>2.0699999999999998</v>
      </c>
      <c r="N186" s="1">
        <v>95.001999999999995</v>
      </c>
      <c r="P186">
        <v>185</v>
      </c>
      <c r="Q186" t="s">
        <v>678</v>
      </c>
      <c r="R186" t="s">
        <v>36</v>
      </c>
      <c r="S186" s="2">
        <v>8</v>
      </c>
      <c r="T186" s="2">
        <v>9</v>
      </c>
      <c r="V186" t="s">
        <v>678</v>
      </c>
      <c r="W186" t="s">
        <v>66</v>
      </c>
      <c r="X186" t="s">
        <v>679</v>
      </c>
    </row>
    <row r="187" spans="1:24" ht="15" customHeight="1" x14ac:dyDescent="0.2">
      <c r="A187" t="s">
        <v>32</v>
      </c>
      <c r="B187" t="s">
        <v>436</v>
      </c>
      <c r="C187">
        <v>3</v>
      </c>
      <c r="D187" t="s">
        <v>532</v>
      </c>
      <c r="E187">
        <v>4</v>
      </c>
      <c r="F187">
        <v>29</v>
      </c>
      <c r="G187">
        <v>34</v>
      </c>
      <c r="H187">
        <v>37</v>
      </c>
      <c r="I187">
        <v>24</v>
      </c>
      <c r="J187">
        <v>29</v>
      </c>
      <c r="K187">
        <v>32</v>
      </c>
      <c r="L187">
        <v>0</v>
      </c>
      <c r="M187" s="1">
        <v>2.0710000000000002</v>
      </c>
      <c r="N187" s="1">
        <v>96.001999999999995</v>
      </c>
      <c r="P187">
        <v>186</v>
      </c>
      <c r="Q187" t="s">
        <v>681</v>
      </c>
      <c r="R187" t="s">
        <v>28</v>
      </c>
      <c r="S187" s="2">
        <v>13</v>
      </c>
      <c r="T187" s="2">
        <v>10</v>
      </c>
      <c r="V187" t="s">
        <v>681</v>
      </c>
      <c r="W187" t="s">
        <v>49</v>
      </c>
      <c r="X187" t="s">
        <v>682</v>
      </c>
    </row>
    <row r="188" spans="1:24" ht="15" customHeight="1" x14ac:dyDescent="0.2">
      <c r="A188" t="s">
        <v>32</v>
      </c>
      <c r="B188" t="s">
        <v>250</v>
      </c>
      <c r="C188">
        <v>3</v>
      </c>
      <c r="D188" t="s">
        <v>673</v>
      </c>
      <c r="E188">
        <v>4</v>
      </c>
      <c r="F188">
        <v>15</v>
      </c>
      <c r="G188">
        <v>20</v>
      </c>
      <c r="H188">
        <v>23</v>
      </c>
      <c r="I188">
        <v>35</v>
      </c>
      <c r="J188">
        <v>40</v>
      </c>
      <c r="K188">
        <v>43</v>
      </c>
      <c r="L188">
        <v>0</v>
      </c>
      <c r="M188" s="1">
        <v>2.0720000000000001</v>
      </c>
      <c r="N188" s="1">
        <v>97.001999999999995</v>
      </c>
      <c r="P188">
        <v>187</v>
      </c>
      <c r="Q188" t="s">
        <v>683</v>
      </c>
      <c r="R188" t="s">
        <v>36</v>
      </c>
      <c r="S188" s="2">
        <v>8</v>
      </c>
      <c r="T188" s="2">
        <v>7</v>
      </c>
      <c r="V188" t="s">
        <v>683</v>
      </c>
      <c r="W188" t="s">
        <v>49</v>
      </c>
      <c r="X188" t="s">
        <v>684</v>
      </c>
    </row>
    <row r="189" spans="1:24" ht="15" customHeight="1" x14ac:dyDescent="0.2">
      <c r="A189" t="s">
        <v>32</v>
      </c>
      <c r="B189" t="s">
        <v>258</v>
      </c>
      <c r="C189">
        <v>3</v>
      </c>
      <c r="D189" t="s">
        <v>680</v>
      </c>
      <c r="E189">
        <v>3</v>
      </c>
      <c r="F189">
        <v>26</v>
      </c>
      <c r="G189">
        <v>34</v>
      </c>
      <c r="H189">
        <v>36</v>
      </c>
      <c r="I189">
        <v>24</v>
      </c>
      <c r="J189">
        <v>32</v>
      </c>
      <c r="K189">
        <v>34</v>
      </c>
      <c r="L189">
        <v>0</v>
      </c>
      <c r="M189" s="1">
        <v>2.073</v>
      </c>
      <c r="N189" s="1">
        <v>98.001999999999995</v>
      </c>
      <c r="P189">
        <v>188</v>
      </c>
      <c r="Q189" t="s">
        <v>94</v>
      </c>
      <c r="R189" t="s">
        <v>36</v>
      </c>
      <c r="S189" s="2">
        <v>3</v>
      </c>
      <c r="T189" s="2">
        <v>6</v>
      </c>
      <c r="U189">
        <v>14</v>
      </c>
      <c r="V189" t="s">
        <v>94</v>
      </c>
      <c r="W189" t="s">
        <v>78</v>
      </c>
      <c r="X189" t="s">
        <v>685</v>
      </c>
    </row>
    <row r="190" spans="1:24" ht="15" customHeight="1" x14ac:dyDescent="0.2">
      <c r="A190" t="s">
        <v>32</v>
      </c>
      <c r="B190" t="s">
        <v>269</v>
      </c>
      <c r="C190">
        <v>2</v>
      </c>
      <c r="D190" t="s">
        <v>392</v>
      </c>
      <c r="E190">
        <v>3</v>
      </c>
      <c r="F190">
        <v>19</v>
      </c>
      <c r="G190">
        <v>32</v>
      </c>
      <c r="H190">
        <v>34</v>
      </c>
      <c r="I190">
        <v>19</v>
      </c>
      <c r="J190">
        <v>32</v>
      </c>
      <c r="K190">
        <v>34</v>
      </c>
      <c r="L190">
        <v>0</v>
      </c>
      <c r="M190" s="1">
        <v>2.0739999999999998</v>
      </c>
      <c r="N190" s="1">
        <v>100.002</v>
      </c>
      <c r="P190">
        <v>189</v>
      </c>
      <c r="Q190" t="s">
        <v>686</v>
      </c>
      <c r="R190" t="s">
        <v>36</v>
      </c>
      <c r="S190" s="2">
        <v>9</v>
      </c>
      <c r="T190" s="2">
        <v>9</v>
      </c>
      <c r="V190" t="s">
        <v>686</v>
      </c>
      <c r="W190" t="s">
        <v>49</v>
      </c>
      <c r="X190" t="s">
        <v>687</v>
      </c>
    </row>
    <row r="191" spans="1:24" ht="15" customHeight="1" x14ac:dyDescent="0.2">
      <c r="A191" t="s">
        <v>32</v>
      </c>
      <c r="B191" t="s">
        <v>279</v>
      </c>
      <c r="C191">
        <v>3</v>
      </c>
      <c r="D191" t="s">
        <v>266</v>
      </c>
      <c r="E191">
        <v>3</v>
      </c>
      <c r="F191">
        <v>26</v>
      </c>
      <c r="G191">
        <v>34</v>
      </c>
      <c r="H191">
        <v>36</v>
      </c>
      <c r="I191">
        <v>19</v>
      </c>
      <c r="J191">
        <v>27</v>
      </c>
      <c r="K191">
        <v>29</v>
      </c>
      <c r="L191">
        <v>0</v>
      </c>
      <c r="M191" s="1">
        <v>2.0750000000000002</v>
      </c>
      <c r="N191" s="1">
        <v>101.002</v>
      </c>
      <c r="P191">
        <v>190</v>
      </c>
      <c r="Q191" t="s">
        <v>688</v>
      </c>
      <c r="R191" t="s">
        <v>28</v>
      </c>
      <c r="S191" s="2">
        <v>15</v>
      </c>
      <c r="T191" s="2">
        <v>9</v>
      </c>
      <c r="V191" t="s">
        <v>688</v>
      </c>
      <c r="W191" t="s">
        <v>120</v>
      </c>
      <c r="X191" t="s">
        <v>689</v>
      </c>
    </row>
    <row r="192" spans="1:24" ht="15" customHeight="1" x14ac:dyDescent="0.2">
      <c r="A192" t="s">
        <v>32</v>
      </c>
      <c r="B192" t="s">
        <v>274</v>
      </c>
      <c r="C192">
        <v>2</v>
      </c>
      <c r="D192" t="s">
        <v>392</v>
      </c>
      <c r="E192">
        <v>3</v>
      </c>
      <c r="F192">
        <v>19</v>
      </c>
      <c r="G192">
        <v>32</v>
      </c>
      <c r="H192">
        <v>34</v>
      </c>
      <c r="I192">
        <v>19</v>
      </c>
      <c r="J192">
        <v>32</v>
      </c>
      <c r="K192">
        <v>34</v>
      </c>
      <c r="L192">
        <v>0</v>
      </c>
      <c r="M192" s="1">
        <v>2.0760000000000001</v>
      </c>
      <c r="N192" s="1">
        <v>102.002</v>
      </c>
      <c r="P192">
        <v>191</v>
      </c>
      <c r="Q192" t="s">
        <v>691</v>
      </c>
      <c r="R192" t="s">
        <v>28</v>
      </c>
      <c r="S192" s="2">
        <v>2</v>
      </c>
      <c r="T192" s="2">
        <v>19</v>
      </c>
      <c r="V192" t="s">
        <v>691</v>
      </c>
      <c r="W192" t="s">
        <v>66</v>
      </c>
      <c r="X192" t="s">
        <v>692</v>
      </c>
    </row>
    <row r="193" spans="1:24" ht="15" customHeight="1" x14ac:dyDescent="0.2">
      <c r="A193" t="s">
        <v>32</v>
      </c>
      <c r="B193" t="s">
        <v>290</v>
      </c>
      <c r="C193">
        <v>3</v>
      </c>
      <c r="D193" t="s">
        <v>545</v>
      </c>
      <c r="E193">
        <v>3</v>
      </c>
      <c r="F193">
        <v>25</v>
      </c>
      <c r="G193">
        <v>33</v>
      </c>
      <c r="H193">
        <v>35</v>
      </c>
      <c r="I193">
        <v>21</v>
      </c>
      <c r="J193">
        <v>29</v>
      </c>
      <c r="K193">
        <v>31</v>
      </c>
      <c r="L193">
        <v>0</v>
      </c>
      <c r="M193" s="1">
        <v>2.077</v>
      </c>
      <c r="N193" s="1">
        <v>104.002</v>
      </c>
      <c r="P193">
        <v>192</v>
      </c>
      <c r="Q193" t="s">
        <v>694</v>
      </c>
      <c r="R193" t="s">
        <v>36</v>
      </c>
      <c r="S193" s="2">
        <v>5</v>
      </c>
      <c r="T193" s="2">
        <v>14</v>
      </c>
      <c r="V193" t="s">
        <v>694</v>
      </c>
      <c r="W193" t="s">
        <v>49</v>
      </c>
      <c r="X193" t="s">
        <v>695</v>
      </c>
    </row>
    <row r="194" spans="1:24" ht="15" customHeight="1" x14ac:dyDescent="0.2">
      <c r="A194" t="s">
        <v>32</v>
      </c>
      <c r="B194" t="s">
        <v>294</v>
      </c>
      <c r="C194">
        <v>3</v>
      </c>
      <c r="D194" t="s">
        <v>690</v>
      </c>
      <c r="E194">
        <v>4</v>
      </c>
      <c r="F194">
        <v>31</v>
      </c>
      <c r="G194">
        <v>36</v>
      </c>
      <c r="H194">
        <v>39</v>
      </c>
      <c r="I194">
        <v>21</v>
      </c>
      <c r="J194">
        <v>26</v>
      </c>
      <c r="K194">
        <v>29</v>
      </c>
      <c r="L194">
        <v>0</v>
      </c>
      <c r="M194" s="1">
        <v>2.0779999999999998</v>
      </c>
      <c r="N194" s="1">
        <v>105.002</v>
      </c>
      <c r="P194">
        <v>193</v>
      </c>
      <c r="Q194" t="s">
        <v>697</v>
      </c>
      <c r="R194" t="s">
        <v>36</v>
      </c>
      <c r="S194" s="2">
        <v>14</v>
      </c>
      <c r="T194" s="2">
        <v>4</v>
      </c>
      <c r="V194" t="s">
        <v>697</v>
      </c>
      <c r="W194" t="s">
        <v>103</v>
      </c>
      <c r="X194" t="s">
        <v>698</v>
      </c>
    </row>
    <row r="195" spans="1:24" ht="15" customHeight="1" x14ac:dyDescent="0.2">
      <c r="A195" t="s">
        <v>32</v>
      </c>
      <c r="B195" t="s">
        <v>302</v>
      </c>
      <c r="C195">
        <v>1</v>
      </c>
      <c r="D195" t="s">
        <v>693</v>
      </c>
      <c r="E195">
        <v>2</v>
      </c>
      <c r="F195">
        <v>12</v>
      </c>
      <c r="G195">
        <v>33</v>
      </c>
      <c r="H195">
        <v>35</v>
      </c>
      <c r="I195">
        <v>10</v>
      </c>
      <c r="J195">
        <v>31</v>
      </c>
      <c r="K195">
        <v>33</v>
      </c>
      <c r="L195">
        <v>0</v>
      </c>
      <c r="M195" s="1">
        <v>2.0790000000000002</v>
      </c>
      <c r="N195" s="1">
        <v>107.002</v>
      </c>
      <c r="P195">
        <v>194</v>
      </c>
      <c r="Q195" t="s">
        <v>701</v>
      </c>
      <c r="R195" t="s">
        <v>28</v>
      </c>
      <c r="S195" s="2">
        <v>14</v>
      </c>
      <c r="T195" s="2">
        <v>9</v>
      </c>
      <c r="V195" t="s">
        <v>701</v>
      </c>
      <c r="W195" t="s">
        <v>49</v>
      </c>
      <c r="X195" t="s">
        <v>702</v>
      </c>
    </row>
    <row r="196" spans="1:24" ht="15" customHeight="1" x14ac:dyDescent="0.2">
      <c r="A196" t="s">
        <v>32</v>
      </c>
      <c r="B196" t="s">
        <v>464</v>
      </c>
      <c r="C196">
        <v>3</v>
      </c>
      <c r="D196" t="s">
        <v>696</v>
      </c>
      <c r="E196">
        <v>3</v>
      </c>
      <c r="F196">
        <v>24</v>
      </c>
      <c r="G196">
        <v>32</v>
      </c>
      <c r="H196">
        <v>34</v>
      </c>
      <c r="I196">
        <v>23</v>
      </c>
      <c r="J196">
        <v>31</v>
      </c>
      <c r="K196">
        <v>33</v>
      </c>
      <c r="L196">
        <v>0</v>
      </c>
      <c r="M196" s="1">
        <v>2.08</v>
      </c>
      <c r="N196" s="1">
        <v>108.002</v>
      </c>
      <c r="P196">
        <v>195</v>
      </c>
      <c r="Q196" t="s">
        <v>704</v>
      </c>
      <c r="R196" t="s">
        <v>28</v>
      </c>
      <c r="S196" s="2">
        <v>10</v>
      </c>
      <c r="T196" s="2">
        <v>14</v>
      </c>
      <c r="V196" t="s">
        <v>705</v>
      </c>
      <c r="W196" t="s">
        <v>29</v>
      </c>
      <c r="X196" t="s">
        <v>706</v>
      </c>
    </row>
    <row r="197" spans="1:24" ht="15" customHeight="1" x14ac:dyDescent="0.2">
      <c r="A197" t="s">
        <v>32</v>
      </c>
      <c r="B197" t="s">
        <v>699</v>
      </c>
      <c r="C197">
        <v>3</v>
      </c>
      <c r="D197" t="s">
        <v>700</v>
      </c>
      <c r="E197">
        <v>3</v>
      </c>
      <c r="F197">
        <v>25</v>
      </c>
      <c r="G197">
        <v>33</v>
      </c>
      <c r="H197">
        <v>35</v>
      </c>
      <c r="I197">
        <v>22</v>
      </c>
      <c r="J197">
        <v>30</v>
      </c>
      <c r="K197">
        <v>32</v>
      </c>
      <c r="L197">
        <v>0</v>
      </c>
      <c r="M197" s="1">
        <v>2.081</v>
      </c>
      <c r="N197" s="1">
        <v>109.001</v>
      </c>
      <c r="P197">
        <v>196</v>
      </c>
      <c r="Q197" t="s">
        <v>707</v>
      </c>
      <c r="R197" t="s">
        <v>221</v>
      </c>
      <c r="S197" s="2">
        <v>3</v>
      </c>
      <c r="T197" s="2">
        <v>4</v>
      </c>
      <c r="V197" t="s">
        <v>707</v>
      </c>
      <c r="W197" t="s">
        <v>393</v>
      </c>
      <c r="X197" t="s">
        <v>708</v>
      </c>
    </row>
    <row r="198" spans="1:24" ht="15" customHeight="1" x14ac:dyDescent="0.2">
      <c r="A198" t="s">
        <v>32</v>
      </c>
      <c r="B198" t="s">
        <v>703</v>
      </c>
      <c r="C198">
        <v>3</v>
      </c>
      <c r="D198" t="s">
        <v>554</v>
      </c>
      <c r="E198">
        <v>3</v>
      </c>
      <c r="F198">
        <v>25</v>
      </c>
      <c r="G198">
        <v>33</v>
      </c>
      <c r="H198">
        <v>35</v>
      </c>
      <c r="I198">
        <v>22</v>
      </c>
      <c r="J198">
        <v>30</v>
      </c>
      <c r="K198">
        <v>32</v>
      </c>
      <c r="L198">
        <v>0</v>
      </c>
      <c r="M198" s="1">
        <v>2.0819999999999999</v>
      </c>
      <c r="N198" s="1">
        <v>111.001</v>
      </c>
      <c r="P198">
        <v>197</v>
      </c>
      <c r="Q198" t="s">
        <v>3027</v>
      </c>
      <c r="R198" t="s">
        <v>36</v>
      </c>
      <c r="S198" s="2">
        <v>6</v>
      </c>
      <c r="T198" s="2">
        <v>3</v>
      </c>
      <c r="U198">
        <v>15</v>
      </c>
      <c r="V198" t="s">
        <v>3027</v>
      </c>
      <c r="W198" t="s">
        <v>78</v>
      </c>
      <c r="X198" t="s">
        <v>3062</v>
      </c>
    </row>
    <row r="199" spans="1:24" ht="15" customHeight="1" x14ac:dyDescent="0.2">
      <c r="A199" t="s">
        <v>32</v>
      </c>
      <c r="B199" t="s">
        <v>470</v>
      </c>
      <c r="C199">
        <v>3</v>
      </c>
      <c r="D199" t="s">
        <v>295</v>
      </c>
      <c r="E199">
        <v>3</v>
      </c>
      <c r="F199">
        <v>19</v>
      </c>
      <c r="G199">
        <v>27</v>
      </c>
      <c r="H199">
        <v>29</v>
      </c>
      <c r="I199">
        <v>27</v>
      </c>
      <c r="J199">
        <v>35</v>
      </c>
      <c r="K199">
        <v>37</v>
      </c>
      <c r="L199">
        <v>0</v>
      </c>
      <c r="M199" s="1">
        <v>2.0830000000000002</v>
      </c>
      <c r="N199" s="1">
        <v>112.002</v>
      </c>
      <c r="P199">
        <v>198</v>
      </c>
      <c r="Q199" t="s">
        <v>3060</v>
      </c>
      <c r="R199" t="s">
        <v>28</v>
      </c>
      <c r="S199" s="2">
        <v>18</v>
      </c>
      <c r="T199" s="2">
        <v>5</v>
      </c>
      <c r="V199" t="s">
        <v>3060</v>
      </c>
      <c r="W199" t="s">
        <v>29</v>
      </c>
      <c r="X199" t="s">
        <v>3063</v>
      </c>
    </row>
    <row r="200" spans="1:24" ht="15" customHeight="1" x14ac:dyDescent="0.2">
      <c r="A200" t="s">
        <v>32</v>
      </c>
      <c r="B200" t="s">
        <v>315</v>
      </c>
      <c r="C200">
        <v>3</v>
      </c>
      <c r="D200" t="s">
        <v>554</v>
      </c>
      <c r="E200">
        <v>3</v>
      </c>
      <c r="F200">
        <v>25</v>
      </c>
      <c r="G200">
        <v>33</v>
      </c>
      <c r="H200">
        <v>35</v>
      </c>
      <c r="I200">
        <v>22</v>
      </c>
      <c r="J200">
        <v>30</v>
      </c>
      <c r="K200">
        <v>32</v>
      </c>
      <c r="L200">
        <v>0</v>
      </c>
      <c r="M200" s="1">
        <v>2.0840000000000001</v>
      </c>
      <c r="N200" s="1">
        <v>115.002</v>
      </c>
      <c r="P200">
        <v>199</v>
      </c>
      <c r="Q200" t="s">
        <v>709</v>
      </c>
      <c r="R200" t="s">
        <v>374</v>
      </c>
      <c r="S200" s="2">
        <v>5</v>
      </c>
      <c r="T200" s="2">
        <v>9</v>
      </c>
      <c r="V200" t="s">
        <v>709</v>
      </c>
      <c r="W200" t="s">
        <v>710</v>
      </c>
      <c r="X200" t="s">
        <v>711</v>
      </c>
    </row>
    <row r="201" spans="1:24" ht="15" customHeight="1" x14ac:dyDescent="0.2">
      <c r="A201" t="s">
        <v>32</v>
      </c>
      <c r="B201" t="s">
        <v>321</v>
      </c>
      <c r="C201">
        <v>2</v>
      </c>
      <c r="D201" t="s">
        <v>545</v>
      </c>
      <c r="E201">
        <v>3</v>
      </c>
      <c r="F201">
        <v>20</v>
      </c>
      <c r="G201">
        <v>33</v>
      </c>
      <c r="H201">
        <v>35</v>
      </c>
      <c r="I201">
        <v>16</v>
      </c>
      <c r="J201">
        <v>29</v>
      </c>
      <c r="K201">
        <v>31</v>
      </c>
      <c r="L201">
        <v>0</v>
      </c>
      <c r="M201" s="1">
        <v>2.085</v>
      </c>
      <c r="N201" s="1">
        <v>116.002</v>
      </c>
      <c r="P201">
        <v>200</v>
      </c>
      <c r="Q201" t="s">
        <v>712</v>
      </c>
      <c r="R201" t="s">
        <v>36</v>
      </c>
      <c r="S201" s="2">
        <v>15</v>
      </c>
      <c r="T201" s="2">
        <v>5</v>
      </c>
      <c r="V201" t="s">
        <v>712</v>
      </c>
      <c r="W201" t="s">
        <v>49</v>
      </c>
      <c r="X201" t="s">
        <v>713</v>
      </c>
    </row>
    <row r="202" spans="1:24" ht="15" customHeight="1" x14ac:dyDescent="0.2">
      <c r="A202" t="s">
        <v>32</v>
      </c>
      <c r="B202" t="s">
        <v>483</v>
      </c>
      <c r="C202">
        <v>3</v>
      </c>
      <c r="D202" t="s">
        <v>680</v>
      </c>
      <c r="E202">
        <v>3</v>
      </c>
      <c r="F202">
        <v>26</v>
      </c>
      <c r="G202">
        <v>34</v>
      </c>
      <c r="H202">
        <v>36</v>
      </c>
      <c r="I202">
        <v>24</v>
      </c>
      <c r="J202">
        <v>32</v>
      </c>
      <c r="K202">
        <v>34</v>
      </c>
      <c r="L202">
        <v>0</v>
      </c>
      <c r="M202" s="1">
        <v>2.0859999999999999</v>
      </c>
      <c r="N202" s="1">
        <v>117.002</v>
      </c>
      <c r="P202">
        <v>201</v>
      </c>
      <c r="Q202" t="s">
        <v>534</v>
      </c>
      <c r="R202" t="s">
        <v>36</v>
      </c>
      <c r="S202" s="2">
        <v>5</v>
      </c>
      <c r="T202" s="2">
        <v>4</v>
      </c>
      <c r="U202">
        <v>16</v>
      </c>
      <c r="V202" t="s">
        <v>534</v>
      </c>
      <c r="W202" t="s">
        <v>78</v>
      </c>
      <c r="X202" t="s">
        <v>714</v>
      </c>
    </row>
    <row r="203" spans="1:24" ht="15" customHeight="1" x14ac:dyDescent="0.2">
      <c r="A203" t="s">
        <v>32</v>
      </c>
      <c r="B203" t="s">
        <v>326</v>
      </c>
      <c r="C203">
        <v>1</v>
      </c>
      <c r="D203" t="s">
        <v>580</v>
      </c>
      <c r="E203">
        <v>3</v>
      </c>
      <c r="F203">
        <v>13</v>
      </c>
      <c r="G203">
        <v>31</v>
      </c>
      <c r="H203">
        <v>33</v>
      </c>
      <c r="I203">
        <v>15</v>
      </c>
      <c r="J203">
        <v>33</v>
      </c>
      <c r="K203">
        <v>35</v>
      </c>
      <c r="L203">
        <v>0</v>
      </c>
      <c r="M203" s="1">
        <v>2.0870000000000002</v>
      </c>
      <c r="N203" s="1">
        <v>118.002</v>
      </c>
      <c r="P203">
        <v>202</v>
      </c>
      <c r="Q203" t="s">
        <v>715</v>
      </c>
      <c r="R203" t="s">
        <v>28</v>
      </c>
      <c r="S203" s="2">
        <v>17</v>
      </c>
      <c r="T203" s="2">
        <v>6</v>
      </c>
      <c r="V203" t="s">
        <v>715</v>
      </c>
      <c r="W203" t="s">
        <v>37</v>
      </c>
      <c r="X203" t="s">
        <v>716</v>
      </c>
    </row>
    <row r="204" spans="1:24" ht="15" customHeight="1" x14ac:dyDescent="0.2">
      <c r="A204" t="s">
        <v>32</v>
      </c>
      <c r="B204" t="s">
        <v>488</v>
      </c>
      <c r="C204">
        <v>3</v>
      </c>
      <c r="D204" t="s">
        <v>282</v>
      </c>
      <c r="E204">
        <v>4</v>
      </c>
      <c r="F204">
        <v>30</v>
      </c>
      <c r="G204">
        <v>35</v>
      </c>
      <c r="H204">
        <v>38</v>
      </c>
      <c r="I204">
        <v>25</v>
      </c>
      <c r="J204">
        <v>30</v>
      </c>
      <c r="K204">
        <v>33</v>
      </c>
      <c r="L204">
        <v>0</v>
      </c>
      <c r="M204" s="1">
        <v>2.0880000000000001</v>
      </c>
      <c r="N204" s="1">
        <v>120.002</v>
      </c>
      <c r="P204">
        <v>203</v>
      </c>
      <c r="Q204" t="s">
        <v>717</v>
      </c>
      <c r="R204" t="s">
        <v>36</v>
      </c>
      <c r="S204" s="2">
        <v>3</v>
      </c>
      <c r="T204" s="2">
        <v>15</v>
      </c>
      <c r="V204" t="s">
        <v>717</v>
      </c>
      <c r="W204" t="s">
        <v>66</v>
      </c>
      <c r="X204" t="s">
        <v>718</v>
      </c>
    </row>
    <row r="205" spans="1:24" ht="15" customHeight="1" x14ac:dyDescent="0.2">
      <c r="A205" t="s">
        <v>32</v>
      </c>
      <c r="B205" t="s">
        <v>492</v>
      </c>
      <c r="C205">
        <v>3</v>
      </c>
      <c r="D205" t="s">
        <v>680</v>
      </c>
      <c r="E205">
        <v>3</v>
      </c>
      <c r="F205">
        <v>26</v>
      </c>
      <c r="G205">
        <v>34</v>
      </c>
      <c r="H205">
        <v>36</v>
      </c>
      <c r="I205">
        <v>24</v>
      </c>
      <c r="J205">
        <v>32</v>
      </c>
      <c r="K205">
        <v>34</v>
      </c>
      <c r="L205">
        <v>0</v>
      </c>
      <c r="M205" s="1">
        <v>2.089</v>
      </c>
      <c r="N205" s="1">
        <v>121.002</v>
      </c>
      <c r="P205">
        <v>204</v>
      </c>
      <c r="Q205" t="s">
        <v>100</v>
      </c>
      <c r="R205" t="s">
        <v>36</v>
      </c>
      <c r="S205" s="2">
        <v>6</v>
      </c>
      <c r="T205" s="2">
        <v>3</v>
      </c>
      <c r="U205">
        <v>17</v>
      </c>
      <c r="V205" t="s">
        <v>100</v>
      </c>
      <c r="W205" t="s">
        <v>78</v>
      </c>
      <c r="X205" t="s">
        <v>719</v>
      </c>
    </row>
    <row r="206" spans="1:24" ht="15" customHeight="1" x14ac:dyDescent="0.2">
      <c r="A206" t="s">
        <v>32</v>
      </c>
      <c r="B206" t="s">
        <v>346</v>
      </c>
      <c r="C206">
        <v>1</v>
      </c>
      <c r="D206" t="s">
        <v>510</v>
      </c>
      <c r="E206">
        <v>3</v>
      </c>
      <c r="F206">
        <v>15</v>
      </c>
      <c r="G206">
        <v>33</v>
      </c>
      <c r="H206">
        <v>35</v>
      </c>
      <c r="I206">
        <v>12</v>
      </c>
      <c r="J206">
        <v>30</v>
      </c>
      <c r="K206">
        <v>32</v>
      </c>
      <c r="L206">
        <v>0</v>
      </c>
      <c r="M206" s="1">
        <v>2.09</v>
      </c>
      <c r="N206" s="1">
        <v>124.002</v>
      </c>
      <c r="P206">
        <v>205</v>
      </c>
      <c r="Q206" t="s">
        <v>720</v>
      </c>
      <c r="R206" t="s">
        <v>28</v>
      </c>
      <c r="S206" s="2">
        <v>16</v>
      </c>
      <c r="T206" s="2">
        <v>8</v>
      </c>
      <c r="V206" t="s">
        <v>720</v>
      </c>
      <c r="W206" t="s">
        <v>37</v>
      </c>
      <c r="X206" t="s">
        <v>721</v>
      </c>
    </row>
    <row r="207" spans="1:24" ht="15" customHeight="1" x14ac:dyDescent="0.2">
      <c r="A207" t="s">
        <v>32</v>
      </c>
      <c r="B207" t="s">
        <v>498</v>
      </c>
      <c r="C207">
        <v>3</v>
      </c>
      <c r="D207" t="s">
        <v>722</v>
      </c>
      <c r="E207">
        <v>3</v>
      </c>
      <c r="F207">
        <v>18</v>
      </c>
      <c r="G207">
        <v>26</v>
      </c>
      <c r="H207">
        <v>28</v>
      </c>
      <c r="I207">
        <v>29</v>
      </c>
      <c r="J207">
        <v>37</v>
      </c>
      <c r="K207">
        <v>39</v>
      </c>
      <c r="L207">
        <v>0</v>
      </c>
      <c r="M207" s="1">
        <v>2.0910000000000002</v>
      </c>
      <c r="N207" s="1">
        <v>125.002</v>
      </c>
      <c r="P207">
        <v>206</v>
      </c>
      <c r="Q207" t="s">
        <v>723</v>
      </c>
      <c r="R207" t="s">
        <v>36</v>
      </c>
      <c r="S207" s="2">
        <v>15</v>
      </c>
      <c r="T207" s="2">
        <v>5</v>
      </c>
      <c r="V207" t="s">
        <v>723</v>
      </c>
      <c r="W207" t="s">
        <v>29</v>
      </c>
      <c r="X207" t="s">
        <v>724</v>
      </c>
    </row>
    <row r="208" spans="1:24" ht="15" customHeight="1" x14ac:dyDescent="0.2">
      <c r="A208" t="s">
        <v>33</v>
      </c>
      <c r="B208" t="s">
        <v>41</v>
      </c>
      <c r="C208">
        <v>3</v>
      </c>
      <c r="D208" t="s">
        <v>725</v>
      </c>
      <c r="E208">
        <v>3</v>
      </c>
      <c r="F208">
        <v>31</v>
      </c>
      <c r="G208">
        <v>39</v>
      </c>
      <c r="H208">
        <v>41</v>
      </c>
      <c r="I208">
        <v>17</v>
      </c>
      <c r="J208">
        <v>25</v>
      </c>
      <c r="K208">
        <v>27</v>
      </c>
      <c r="L208">
        <v>0</v>
      </c>
      <c r="M208" s="1">
        <v>3.0030000000000001</v>
      </c>
      <c r="N208" s="1">
        <v>4.0030000000000001</v>
      </c>
      <c r="P208">
        <v>207</v>
      </c>
      <c r="Q208" t="s">
        <v>726</v>
      </c>
      <c r="R208" t="s">
        <v>221</v>
      </c>
      <c r="S208" s="2">
        <v>8</v>
      </c>
      <c r="T208" s="2">
        <v>0</v>
      </c>
      <c r="V208" t="s">
        <v>726</v>
      </c>
      <c r="W208" t="s">
        <v>222</v>
      </c>
      <c r="X208" t="s">
        <v>727</v>
      </c>
    </row>
    <row r="209" spans="1:24" ht="15" customHeight="1" x14ac:dyDescent="0.2">
      <c r="A209" t="s">
        <v>33</v>
      </c>
      <c r="B209" t="s">
        <v>47</v>
      </c>
      <c r="C209">
        <v>3</v>
      </c>
      <c r="D209" t="s">
        <v>728</v>
      </c>
      <c r="E209">
        <v>4</v>
      </c>
      <c r="F209">
        <v>33</v>
      </c>
      <c r="G209">
        <v>38</v>
      </c>
      <c r="H209">
        <v>41</v>
      </c>
      <c r="I209">
        <v>22</v>
      </c>
      <c r="J209">
        <v>27</v>
      </c>
      <c r="K209">
        <v>30</v>
      </c>
      <c r="L209">
        <v>0</v>
      </c>
      <c r="M209" s="1">
        <v>3.004</v>
      </c>
      <c r="N209" s="1">
        <v>5.0030000000000001</v>
      </c>
      <c r="P209">
        <v>208</v>
      </c>
      <c r="Q209" t="s">
        <v>729</v>
      </c>
      <c r="R209" t="s">
        <v>36</v>
      </c>
      <c r="S209" s="2">
        <v>10</v>
      </c>
      <c r="T209" s="2">
        <v>7</v>
      </c>
      <c r="V209" t="s">
        <v>729</v>
      </c>
      <c r="W209" t="s">
        <v>49</v>
      </c>
      <c r="X209" t="s">
        <v>730</v>
      </c>
    </row>
    <row r="210" spans="1:24" ht="15" customHeight="1" x14ac:dyDescent="0.2">
      <c r="A210" t="s">
        <v>33</v>
      </c>
      <c r="B210" t="s">
        <v>40</v>
      </c>
      <c r="C210">
        <v>3</v>
      </c>
      <c r="D210" t="s">
        <v>731</v>
      </c>
      <c r="E210">
        <v>3</v>
      </c>
      <c r="F210">
        <v>24</v>
      </c>
      <c r="G210">
        <v>32</v>
      </c>
      <c r="H210">
        <v>34</v>
      </c>
      <c r="I210">
        <v>24</v>
      </c>
      <c r="J210">
        <v>32</v>
      </c>
      <c r="K210">
        <v>34</v>
      </c>
      <c r="L210">
        <v>0</v>
      </c>
      <c r="M210" s="1">
        <v>3.0049999999999999</v>
      </c>
      <c r="N210" s="1">
        <v>6.0010000000000003</v>
      </c>
      <c r="P210">
        <v>209</v>
      </c>
      <c r="Q210" t="s">
        <v>732</v>
      </c>
      <c r="R210" t="s">
        <v>28</v>
      </c>
      <c r="S210" s="2">
        <v>15</v>
      </c>
      <c r="T210" s="2">
        <v>10</v>
      </c>
      <c r="V210" t="s">
        <v>732</v>
      </c>
      <c r="W210" t="s">
        <v>120</v>
      </c>
      <c r="X210" t="s">
        <v>733</v>
      </c>
    </row>
    <row r="211" spans="1:24" ht="15" customHeight="1" x14ac:dyDescent="0.2">
      <c r="A211" t="s">
        <v>33</v>
      </c>
      <c r="B211" t="s">
        <v>46</v>
      </c>
      <c r="C211">
        <v>3</v>
      </c>
      <c r="D211" t="s">
        <v>734</v>
      </c>
      <c r="E211">
        <v>4</v>
      </c>
      <c r="F211">
        <v>33</v>
      </c>
      <c r="G211">
        <v>38</v>
      </c>
      <c r="H211">
        <v>41</v>
      </c>
      <c r="I211">
        <v>18</v>
      </c>
      <c r="J211">
        <v>23</v>
      </c>
      <c r="K211">
        <v>26</v>
      </c>
      <c r="L211">
        <v>0</v>
      </c>
      <c r="M211" s="1">
        <v>3.0059999999999998</v>
      </c>
      <c r="N211" s="1">
        <v>7.0019999999999998</v>
      </c>
      <c r="P211">
        <v>210</v>
      </c>
      <c r="Q211" t="s">
        <v>735</v>
      </c>
      <c r="R211" t="s">
        <v>374</v>
      </c>
      <c r="S211" s="2">
        <v>5</v>
      </c>
      <c r="T211" s="2">
        <v>5</v>
      </c>
      <c r="V211" t="s">
        <v>735</v>
      </c>
      <c r="W211" t="s">
        <v>389</v>
      </c>
      <c r="X211" t="s">
        <v>736</v>
      </c>
    </row>
    <row r="212" spans="1:24" ht="15" customHeight="1" x14ac:dyDescent="0.2">
      <c r="A212" t="s">
        <v>33</v>
      </c>
      <c r="B212" t="s">
        <v>52</v>
      </c>
      <c r="C212">
        <v>3</v>
      </c>
      <c r="D212" t="s">
        <v>737</v>
      </c>
      <c r="E212">
        <v>4</v>
      </c>
      <c r="F212">
        <v>30</v>
      </c>
      <c r="G212">
        <v>35</v>
      </c>
      <c r="H212">
        <v>38</v>
      </c>
      <c r="I212">
        <v>22</v>
      </c>
      <c r="J212">
        <v>27</v>
      </c>
      <c r="K212">
        <v>30</v>
      </c>
      <c r="L212">
        <v>0</v>
      </c>
      <c r="M212" s="1">
        <v>3.0070000000000001</v>
      </c>
      <c r="N212" s="1">
        <v>8.0030000000000001</v>
      </c>
      <c r="P212">
        <v>211</v>
      </c>
      <c r="Q212" t="s">
        <v>738</v>
      </c>
      <c r="R212" t="s">
        <v>36</v>
      </c>
      <c r="S212" s="2">
        <v>9</v>
      </c>
      <c r="T212" s="2">
        <v>7</v>
      </c>
      <c r="V212" t="s">
        <v>738</v>
      </c>
      <c r="W212" t="s">
        <v>49</v>
      </c>
      <c r="X212" t="s">
        <v>739</v>
      </c>
    </row>
    <row r="213" spans="1:24" ht="15" customHeight="1" x14ac:dyDescent="0.2">
      <c r="A213" t="s">
        <v>33</v>
      </c>
      <c r="B213" t="s">
        <v>63</v>
      </c>
      <c r="C213">
        <v>3</v>
      </c>
      <c r="D213" t="s">
        <v>312</v>
      </c>
      <c r="E213">
        <v>3</v>
      </c>
      <c r="F213">
        <v>28</v>
      </c>
      <c r="G213">
        <v>36</v>
      </c>
      <c r="H213">
        <v>38</v>
      </c>
      <c r="I213">
        <v>22</v>
      </c>
      <c r="J213">
        <v>30</v>
      </c>
      <c r="K213">
        <v>32</v>
      </c>
      <c r="L213">
        <v>0</v>
      </c>
      <c r="M213" s="1">
        <v>3.008</v>
      </c>
      <c r="N213" s="1">
        <v>9.0030000000000001</v>
      </c>
      <c r="P213">
        <v>212</v>
      </c>
      <c r="Q213" t="s">
        <v>740</v>
      </c>
      <c r="R213" t="s">
        <v>374</v>
      </c>
      <c r="S213" s="2">
        <v>9</v>
      </c>
      <c r="T213" s="2">
        <v>6</v>
      </c>
      <c r="V213" t="s">
        <v>740</v>
      </c>
      <c r="W213" t="s">
        <v>255</v>
      </c>
      <c r="X213" t="s">
        <v>741</v>
      </c>
    </row>
    <row r="214" spans="1:24" ht="15" customHeight="1" x14ac:dyDescent="0.2">
      <c r="A214" t="s">
        <v>33</v>
      </c>
      <c r="B214" t="s">
        <v>70</v>
      </c>
      <c r="C214">
        <v>3</v>
      </c>
      <c r="D214" t="s">
        <v>742</v>
      </c>
      <c r="E214">
        <v>3</v>
      </c>
      <c r="F214">
        <v>27</v>
      </c>
      <c r="G214">
        <v>35</v>
      </c>
      <c r="H214">
        <v>37</v>
      </c>
      <c r="I214">
        <v>17</v>
      </c>
      <c r="J214">
        <v>25</v>
      </c>
      <c r="K214">
        <v>27</v>
      </c>
      <c r="L214">
        <v>0</v>
      </c>
      <c r="M214" s="1">
        <v>3.0089999999999999</v>
      </c>
      <c r="N214" s="1">
        <v>10.003</v>
      </c>
      <c r="P214">
        <v>213</v>
      </c>
      <c r="Q214" t="s">
        <v>743</v>
      </c>
      <c r="R214" t="s">
        <v>36</v>
      </c>
      <c r="S214" s="2">
        <v>9</v>
      </c>
      <c r="T214" s="2">
        <v>8</v>
      </c>
      <c r="V214" t="s">
        <v>743</v>
      </c>
      <c r="W214" t="s">
        <v>120</v>
      </c>
      <c r="X214" t="s">
        <v>744</v>
      </c>
    </row>
    <row r="215" spans="1:24" ht="15" customHeight="1" x14ac:dyDescent="0.2">
      <c r="A215" t="s">
        <v>33</v>
      </c>
      <c r="B215" t="s">
        <v>76</v>
      </c>
      <c r="C215">
        <v>3</v>
      </c>
      <c r="D215" t="s">
        <v>745</v>
      </c>
      <c r="E215">
        <v>3</v>
      </c>
      <c r="F215">
        <v>26</v>
      </c>
      <c r="G215">
        <v>34</v>
      </c>
      <c r="H215">
        <v>36</v>
      </c>
      <c r="I215">
        <v>21</v>
      </c>
      <c r="J215">
        <v>29</v>
      </c>
      <c r="K215">
        <v>31</v>
      </c>
      <c r="L215">
        <v>0</v>
      </c>
      <c r="M215" s="1">
        <v>3.01</v>
      </c>
      <c r="N215" s="1">
        <v>11.003</v>
      </c>
      <c r="P215">
        <v>214</v>
      </c>
      <c r="Q215" t="s">
        <v>208</v>
      </c>
      <c r="R215" t="s">
        <v>28</v>
      </c>
      <c r="S215" s="2">
        <v>16</v>
      </c>
      <c r="T215" s="2">
        <v>7</v>
      </c>
      <c r="V215" t="s">
        <v>208</v>
      </c>
      <c r="W215" t="s">
        <v>37</v>
      </c>
      <c r="X215" t="s">
        <v>746</v>
      </c>
    </row>
    <row r="216" spans="1:24" ht="15" customHeight="1" x14ac:dyDescent="0.2">
      <c r="A216" t="s">
        <v>33</v>
      </c>
      <c r="B216" t="s">
        <v>82</v>
      </c>
      <c r="C216">
        <v>3</v>
      </c>
      <c r="D216" t="s">
        <v>473</v>
      </c>
      <c r="E216">
        <v>3</v>
      </c>
      <c r="F216">
        <v>27</v>
      </c>
      <c r="G216">
        <v>35</v>
      </c>
      <c r="H216">
        <v>37</v>
      </c>
      <c r="I216">
        <v>22</v>
      </c>
      <c r="J216">
        <v>30</v>
      </c>
      <c r="K216">
        <v>32</v>
      </c>
      <c r="L216">
        <v>0</v>
      </c>
      <c r="M216" s="1">
        <v>3.0110000000000001</v>
      </c>
      <c r="N216" s="1">
        <v>12.003</v>
      </c>
      <c r="P216">
        <v>215</v>
      </c>
      <c r="Q216" t="s">
        <v>107</v>
      </c>
      <c r="R216" t="s">
        <v>36</v>
      </c>
      <c r="S216" s="2">
        <v>1</v>
      </c>
      <c r="T216" s="2">
        <v>4</v>
      </c>
      <c r="U216">
        <v>18</v>
      </c>
      <c r="V216" t="s">
        <v>107</v>
      </c>
      <c r="W216" t="s">
        <v>78</v>
      </c>
      <c r="X216" t="s">
        <v>261</v>
      </c>
    </row>
    <row r="217" spans="1:24" ht="15" customHeight="1" x14ac:dyDescent="0.2">
      <c r="A217" t="s">
        <v>33</v>
      </c>
      <c r="B217" t="s">
        <v>88</v>
      </c>
      <c r="C217">
        <v>3</v>
      </c>
      <c r="D217" t="s">
        <v>747</v>
      </c>
      <c r="E217">
        <v>4</v>
      </c>
      <c r="F217">
        <v>30</v>
      </c>
      <c r="G217">
        <v>35</v>
      </c>
      <c r="H217">
        <v>38</v>
      </c>
      <c r="I217">
        <v>23</v>
      </c>
      <c r="J217">
        <v>28</v>
      </c>
      <c r="K217">
        <v>31</v>
      </c>
      <c r="L217">
        <v>0</v>
      </c>
      <c r="M217" s="1">
        <v>3.012</v>
      </c>
      <c r="N217" s="1">
        <v>13.002000000000001</v>
      </c>
      <c r="P217">
        <v>216</v>
      </c>
      <c r="Q217" t="s">
        <v>748</v>
      </c>
      <c r="R217" t="s">
        <v>28</v>
      </c>
      <c r="S217" s="2">
        <v>12</v>
      </c>
      <c r="T217" s="2">
        <v>9</v>
      </c>
      <c r="V217" t="s">
        <v>748</v>
      </c>
      <c r="W217" t="s">
        <v>49</v>
      </c>
      <c r="X217" t="s">
        <v>749</v>
      </c>
    </row>
    <row r="218" spans="1:24" ht="15" customHeight="1" x14ac:dyDescent="0.2">
      <c r="A218" t="s">
        <v>33</v>
      </c>
      <c r="B218" t="s">
        <v>94</v>
      </c>
      <c r="C218">
        <v>3</v>
      </c>
      <c r="D218" t="s">
        <v>750</v>
      </c>
      <c r="E218">
        <v>4</v>
      </c>
      <c r="F218">
        <v>32</v>
      </c>
      <c r="G218">
        <v>37</v>
      </c>
      <c r="H218">
        <v>40</v>
      </c>
      <c r="I218">
        <v>19</v>
      </c>
      <c r="J218">
        <v>24</v>
      </c>
      <c r="K218">
        <v>27</v>
      </c>
      <c r="L218">
        <v>0</v>
      </c>
      <c r="M218" s="1">
        <v>3.0129999999999999</v>
      </c>
      <c r="N218" s="1">
        <v>14.003</v>
      </c>
      <c r="P218">
        <v>217</v>
      </c>
      <c r="Q218" t="s">
        <v>751</v>
      </c>
      <c r="R218" t="s">
        <v>221</v>
      </c>
      <c r="S218" s="2">
        <v>5</v>
      </c>
      <c r="T218" s="2">
        <v>4</v>
      </c>
      <c r="V218" t="s">
        <v>751</v>
      </c>
      <c r="W218" t="s">
        <v>389</v>
      </c>
      <c r="X218" t="s">
        <v>752</v>
      </c>
    </row>
    <row r="219" spans="1:24" ht="15" customHeight="1" x14ac:dyDescent="0.2">
      <c r="A219" t="s">
        <v>33</v>
      </c>
      <c r="B219" t="s">
        <v>3027</v>
      </c>
      <c r="C219">
        <v>3</v>
      </c>
      <c r="D219" t="s">
        <v>794</v>
      </c>
      <c r="E219">
        <v>4</v>
      </c>
      <c r="F219">
        <v>30</v>
      </c>
      <c r="G219">
        <v>35</v>
      </c>
      <c r="H219">
        <v>38</v>
      </c>
      <c r="I219">
        <v>23</v>
      </c>
      <c r="J219">
        <v>28</v>
      </c>
      <c r="K219">
        <v>31</v>
      </c>
      <c r="L219">
        <v>0</v>
      </c>
      <c r="M219" s="1">
        <v>3.0139999999999998</v>
      </c>
      <c r="N219" s="1">
        <v>15.003</v>
      </c>
      <c r="P219">
        <v>218</v>
      </c>
      <c r="Q219" t="s">
        <v>754</v>
      </c>
      <c r="R219" t="s">
        <v>28</v>
      </c>
      <c r="S219" s="2">
        <v>15</v>
      </c>
      <c r="T219" s="2">
        <v>7</v>
      </c>
      <c r="V219" t="s">
        <v>754</v>
      </c>
      <c r="W219" t="s">
        <v>120</v>
      </c>
      <c r="X219" t="s">
        <v>755</v>
      </c>
    </row>
    <row r="220" spans="1:24" ht="15" customHeight="1" x14ac:dyDescent="0.2">
      <c r="A220" t="s">
        <v>33</v>
      </c>
      <c r="B220" t="s">
        <v>534</v>
      </c>
      <c r="C220">
        <v>3</v>
      </c>
      <c r="D220" t="s">
        <v>753</v>
      </c>
      <c r="E220">
        <v>3</v>
      </c>
      <c r="F220">
        <v>24</v>
      </c>
      <c r="G220">
        <v>32</v>
      </c>
      <c r="H220">
        <v>34</v>
      </c>
      <c r="I220">
        <v>22</v>
      </c>
      <c r="J220">
        <v>30</v>
      </c>
      <c r="K220">
        <v>32</v>
      </c>
      <c r="L220">
        <v>0</v>
      </c>
      <c r="M220" s="1">
        <v>3.0150000000000001</v>
      </c>
      <c r="N220" s="1">
        <v>16.001999999999999</v>
      </c>
      <c r="P220">
        <v>219</v>
      </c>
      <c r="Q220" t="s">
        <v>756</v>
      </c>
      <c r="R220" t="s">
        <v>28</v>
      </c>
      <c r="S220" s="2">
        <v>11</v>
      </c>
      <c r="T220" s="2">
        <v>9</v>
      </c>
      <c r="V220" t="s">
        <v>756</v>
      </c>
      <c r="W220" t="s">
        <v>120</v>
      </c>
      <c r="X220" t="s">
        <v>757</v>
      </c>
    </row>
    <row r="221" spans="1:24" ht="15" customHeight="1" x14ac:dyDescent="0.2">
      <c r="A221" t="s">
        <v>33</v>
      </c>
      <c r="B221" t="s">
        <v>107</v>
      </c>
      <c r="C221">
        <v>3</v>
      </c>
      <c r="D221" t="s">
        <v>728</v>
      </c>
      <c r="E221">
        <v>4</v>
      </c>
      <c r="F221">
        <v>33</v>
      </c>
      <c r="G221">
        <v>38</v>
      </c>
      <c r="H221">
        <v>41</v>
      </c>
      <c r="I221">
        <v>22</v>
      </c>
      <c r="J221">
        <v>27</v>
      </c>
      <c r="K221">
        <v>30</v>
      </c>
      <c r="L221">
        <v>0</v>
      </c>
      <c r="M221" s="1">
        <v>3.016</v>
      </c>
      <c r="N221" s="1">
        <v>18.003</v>
      </c>
      <c r="P221">
        <v>220</v>
      </c>
      <c r="Q221" t="s">
        <v>758</v>
      </c>
      <c r="R221" t="s">
        <v>28</v>
      </c>
      <c r="S221" s="2">
        <v>14</v>
      </c>
      <c r="T221" s="2">
        <v>7</v>
      </c>
      <c r="V221" t="s">
        <v>758</v>
      </c>
      <c r="W221" t="s">
        <v>120</v>
      </c>
      <c r="X221" t="s">
        <v>759</v>
      </c>
    </row>
    <row r="222" spans="1:24" ht="15" customHeight="1" x14ac:dyDescent="0.2">
      <c r="A222" t="s">
        <v>33</v>
      </c>
      <c r="B222" t="s">
        <v>57</v>
      </c>
      <c r="C222">
        <v>3</v>
      </c>
      <c r="D222" t="s">
        <v>753</v>
      </c>
      <c r="E222">
        <v>3</v>
      </c>
      <c r="F222">
        <v>24</v>
      </c>
      <c r="G222">
        <v>32</v>
      </c>
      <c r="H222">
        <v>34</v>
      </c>
      <c r="I222">
        <v>22</v>
      </c>
      <c r="J222">
        <v>30</v>
      </c>
      <c r="K222">
        <v>32</v>
      </c>
      <c r="L222">
        <v>0</v>
      </c>
      <c r="M222" s="1">
        <v>3.0169999999999999</v>
      </c>
      <c r="N222" s="1">
        <v>19.001999999999999</v>
      </c>
      <c r="P222">
        <v>221</v>
      </c>
      <c r="Q222" t="s">
        <v>761</v>
      </c>
      <c r="R222" t="s">
        <v>36</v>
      </c>
      <c r="S222" s="2">
        <v>9</v>
      </c>
      <c r="T222" s="2">
        <v>6</v>
      </c>
      <c r="V222" t="s">
        <v>761</v>
      </c>
      <c r="W222" t="s">
        <v>49</v>
      </c>
      <c r="X222" t="s">
        <v>762</v>
      </c>
    </row>
    <row r="223" spans="1:24" ht="15" customHeight="1" x14ac:dyDescent="0.2">
      <c r="A223" t="s">
        <v>33</v>
      </c>
      <c r="B223" t="s">
        <v>165</v>
      </c>
      <c r="C223">
        <v>3</v>
      </c>
      <c r="D223" t="s">
        <v>760</v>
      </c>
      <c r="E223">
        <v>4</v>
      </c>
      <c r="F223">
        <v>32</v>
      </c>
      <c r="G223">
        <v>37</v>
      </c>
      <c r="H223">
        <v>40</v>
      </c>
      <c r="I223">
        <v>22</v>
      </c>
      <c r="J223">
        <v>27</v>
      </c>
      <c r="K223">
        <v>30</v>
      </c>
      <c r="L223">
        <v>0</v>
      </c>
      <c r="M223" s="1">
        <v>3.0179999999999998</v>
      </c>
      <c r="N223" s="1">
        <v>20.001999999999999</v>
      </c>
      <c r="P223">
        <v>222</v>
      </c>
      <c r="Q223" t="s">
        <v>764</v>
      </c>
      <c r="R223" t="s">
        <v>36</v>
      </c>
      <c r="S223" s="2">
        <v>5</v>
      </c>
      <c r="T223" s="2">
        <v>15</v>
      </c>
      <c r="V223" t="s">
        <v>764</v>
      </c>
      <c r="W223" t="s">
        <v>103</v>
      </c>
      <c r="X223" t="s">
        <v>765</v>
      </c>
    </row>
    <row r="224" spans="1:24" ht="15" customHeight="1" x14ac:dyDescent="0.2">
      <c r="A224" t="s">
        <v>33</v>
      </c>
      <c r="B224" t="s">
        <v>117</v>
      </c>
      <c r="C224">
        <v>3</v>
      </c>
      <c r="D224" t="s">
        <v>763</v>
      </c>
      <c r="E224">
        <v>4</v>
      </c>
      <c r="F224">
        <v>32</v>
      </c>
      <c r="G224">
        <v>37</v>
      </c>
      <c r="H224">
        <v>40</v>
      </c>
      <c r="I224">
        <v>23</v>
      </c>
      <c r="J224">
        <v>28</v>
      </c>
      <c r="K224">
        <v>31</v>
      </c>
      <c r="L224">
        <v>0</v>
      </c>
      <c r="M224" s="1">
        <v>3.0190000000000001</v>
      </c>
      <c r="N224" s="1">
        <v>21.003</v>
      </c>
      <c r="P224">
        <v>223</v>
      </c>
      <c r="Q224" t="s">
        <v>766</v>
      </c>
      <c r="R224" t="s">
        <v>36</v>
      </c>
      <c r="S224" s="2">
        <v>13</v>
      </c>
      <c r="T224" s="2">
        <v>6</v>
      </c>
      <c r="V224" t="s">
        <v>766</v>
      </c>
      <c r="W224" t="s">
        <v>29</v>
      </c>
      <c r="X224" t="s">
        <v>767</v>
      </c>
    </row>
    <row r="225" spans="1:24" ht="15" customHeight="1" x14ac:dyDescent="0.2">
      <c r="A225" t="s">
        <v>33</v>
      </c>
      <c r="B225" t="s">
        <v>62</v>
      </c>
      <c r="C225">
        <v>3</v>
      </c>
      <c r="D225" t="s">
        <v>734</v>
      </c>
      <c r="E225">
        <v>4</v>
      </c>
      <c r="F225">
        <v>33</v>
      </c>
      <c r="G225">
        <v>38</v>
      </c>
      <c r="H225">
        <v>41</v>
      </c>
      <c r="I225">
        <v>18</v>
      </c>
      <c r="J225">
        <v>23</v>
      </c>
      <c r="K225">
        <v>26</v>
      </c>
      <c r="L225">
        <v>0</v>
      </c>
      <c r="M225" s="1">
        <v>3.02</v>
      </c>
      <c r="N225" s="1">
        <v>22.003</v>
      </c>
      <c r="P225">
        <v>224</v>
      </c>
      <c r="Q225" t="s">
        <v>769</v>
      </c>
      <c r="R225" t="s">
        <v>36</v>
      </c>
      <c r="S225" s="2">
        <v>12</v>
      </c>
      <c r="T225" s="2">
        <v>5</v>
      </c>
      <c r="V225" t="s">
        <v>769</v>
      </c>
      <c r="W225" t="s">
        <v>29</v>
      </c>
      <c r="X225" t="s">
        <v>770</v>
      </c>
    </row>
    <row r="226" spans="1:24" ht="15" customHeight="1" x14ac:dyDescent="0.2">
      <c r="A226" t="s">
        <v>33</v>
      </c>
      <c r="B226" t="s">
        <v>69</v>
      </c>
      <c r="C226">
        <v>3</v>
      </c>
      <c r="D226" t="s">
        <v>768</v>
      </c>
      <c r="E226">
        <v>4</v>
      </c>
      <c r="F226">
        <v>33</v>
      </c>
      <c r="G226">
        <v>38</v>
      </c>
      <c r="H226">
        <v>41</v>
      </c>
      <c r="I226">
        <v>21</v>
      </c>
      <c r="J226">
        <v>26</v>
      </c>
      <c r="K226">
        <v>29</v>
      </c>
      <c r="L226">
        <v>0</v>
      </c>
      <c r="M226" s="1">
        <v>3.0209999999999999</v>
      </c>
      <c r="N226" s="1">
        <v>23.003</v>
      </c>
      <c r="P226">
        <v>225</v>
      </c>
      <c r="Q226" t="s">
        <v>772</v>
      </c>
      <c r="R226" t="s">
        <v>36</v>
      </c>
      <c r="S226" s="2">
        <v>14</v>
      </c>
      <c r="T226" s="2">
        <v>6</v>
      </c>
      <c r="V226" t="s">
        <v>772</v>
      </c>
      <c r="W226" t="s">
        <v>37</v>
      </c>
      <c r="X226" t="s">
        <v>773</v>
      </c>
    </row>
    <row r="227" spans="1:24" ht="15" customHeight="1" x14ac:dyDescent="0.2">
      <c r="A227" t="s">
        <v>33</v>
      </c>
      <c r="B227" t="s">
        <v>133</v>
      </c>
      <c r="C227">
        <v>3</v>
      </c>
      <c r="D227" t="s">
        <v>771</v>
      </c>
      <c r="E227">
        <v>3</v>
      </c>
      <c r="F227">
        <v>30</v>
      </c>
      <c r="G227">
        <v>38</v>
      </c>
      <c r="H227">
        <v>40</v>
      </c>
      <c r="I227">
        <v>16</v>
      </c>
      <c r="J227">
        <v>24</v>
      </c>
      <c r="K227">
        <v>26</v>
      </c>
      <c r="L227">
        <v>0</v>
      </c>
      <c r="M227" s="1">
        <v>3.0219999999999998</v>
      </c>
      <c r="N227" s="1">
        <v>24.001999999999999</v>
      </c>
      <c r="P227">
        <v>226</v>
      </c>
      <c r="Q227" t="s">
        <v>774</v>
      </c>
      <c r="R227" t="s">
        <v>28</v>
      </c>
      <c r="S227" s="2">
        <v>12</v>
      </c>
      <c r="T227" s="2">
        <v>11</v>
      </c>
      <c r="V227" t="s">
        <v>774</v>
      </c>
      <c r="W227" t="s">
        <v>103</v>
      </c>
      <c r="X227" t="s">
        <v>775</v>
      </c>
    </row>
    <row r="228" spans="1:24" ht="15" customHeight="1" x14ac:dyDescent="0.2">
      <c r="A228" t="s">
        <v>33</v>
      </c>
      <c r="B228" t="s">
        <v>139</v>
      </c>
      <c r="C228">
        <v>3</v>
      </c>
      <c r="D228" t="s">
        <v>742</v>
      </c>
      <c r="E228">
        <v>3</v>
      </c>
      <c r="F228">
        <v>27</v>
      </c>
      <c r="G228">
        <v>35</v>
      </c>
      <c r="H228">
        <v>37</v>
      </c>
      <c r="I228">
        <v>17</v>
      </c>
      <c r="J228">
        <v>25</v>
      </c>
      <c r="K228">
        <v>27</v>
      </c>
      <c r="L228">
        <v>0</v>
      </c>
      <c r="M228" s="1">
        <v>3.0230000000000001</v>
      </c>
      <c r="N228" s="1">
        <v>25.003</v>
      </c>
      <c r="P228">
        <v>227</v>
      </c>
      <c r="Q228" t="s">
        <v>776</v>
      </c>
      <c r="R228" t="s">
        <v>28</v>
      </c>
      <c r="S228" s="2">
        <v>13</v>
      </c>
      <c r="T228" s="2">
        <v>11</v>
      </c>
      <c r="V228" t="s">
        <v>776</v>
      </c>
      <c r="W228" t="s">
        <v>120</v>
      </c>
      <c r="X228" t="s">
        <v>777</v>
      </c>
    </row>
    <row r="229" spans="1:24" ht="15" customHeight="1" x14ac:dyDescent="0.2">
      <c r="A229" t="s">
        <v>33</v>
      </c>
      <c r="B229" t="s">
        <v>144</v>
      </c>
      <c r="C229">
        <v>3</v>
      </c>
      <c r="D229" t="s">
        <v>335</v>
      </c>
      <c r="E229">
        <v>1</v>
      </c>
      <c r="F229">
        <v>15</v>
      </c>
      <c r="G229">
        <v>30</v>
      </c>
      <c r="H229">
        <v>32</v>
      </c>
      <c r="I229">
        <v>14</v>
      </c>
      <c r="J229">
        <v>29</v>
      </c>
      <c r="K229">
        <v>31</v>
      </c>
      <c r="L229">
        <v>0</v>
      </c>
      <c r="M229" s="1">
        <v>3.024</v>
      </c>
      <c r="N229" s="1">
        <v>26.003</v>
      </c>
      <c r="P229">
        <v>228</v>
      </c>
      <c r="Q229" t="s">
        <v>779</v>
      </c>
      <c r="R229" t="s">
        <v>36</v>
      </c>
      <c r="S229" s="2">
        <v>12</v>
      </c>
      <c r="T229" s="2">
        <v>8</v>
      </c>
      <c r="V229" t="s">
        <v>779</v>
      </c>
      <c r="W229" t="s">
        <v>37</v>
      </c>
      <c r="X229" t="s">
        <v>780</v>
      </c>
    </row>
    <row r="230" spans="1:24" ht="15" customHeight="1" x14ac:dyDescent="0.2">
      <c r="A230" t="s">
        <v>33</v>
      </c>
      <c r="B230" t="s">
        <v>75</v>
      </c>
      <c r="C230">
        <v>3</v>
      </c>
      <c r="D230" t="s">
        <v>778</v>
      </c>
      <c r="E230">
        <v>4</v>
      </c>
      <c r="F230">
        <v>27</v>
      </c>
      <c r="G230">
        <v>32</v>
      </c>
      <c r="H230">
        <v>35</v>
      </c>
      <c r="I230">
        <v>26</v>
      </c>
      <c r="J230">
        <v>31</v>
      </c>
      <c r="K230">
        <v>34</v>
      </c>
      <c r="L230">
        <v>0</v>
      </c>
      <c r="M230" s="1">
        <v>3.0249999999999999</v>
      </c>
      <c r="N230" s="1">
        <v>27.003</v>
      </c>
      <c r="P230">
        <v>229</v>
      </c>
      <c r="Q230" t="s">
        <v>782</v>
      </c>
      <c r="R230" t="s">
        <v>28</v>
      </c>
      <c r="S230" s="2">
        <v>17</v>
      </c>
      <c r="T230" s="2">
        <v>6</v>
      </c>
      <c r="V230" t="s">
        <v>782</v>
      </c>
      <c r="W230" t="s">
        <v>37</v>
      </c>
      <c r="X230" t="s">
        <v>783</v>
      </c>
    </row>
    <row r="231" spans="1:24" ht="15" customHeight="1" x14ac:dyDescent="0.2">
      <c r="A231" t="s">
        <v>33</v>
      </c>
      <c r="B231" t="s">
        <v>81</v>
      </c>
      <c r="C231">
        <v>3</v>
      </c>
      <c r="D231" t="s">
        <v>781</v>
      </c>
      <c r="E231">
        <v>1</v>
      </c>
      <c r="F231">
        <v>20</v>
      </c>
      <c r="G231">
        <v>35</v>
      </c>
      <c r="H231">
        <v>37</v>
      </c>
      <c r="I231">
        <v>12</v>
      </c>
      <c r="J231">
        <v>27</v>
      </c>
      <c r="K231">
        <v>29</v>
      </c>
      <c r="L231">
        <v>0</v>
      </c>
      <c r="M231" s="1">
        <v>3.0259999999999998</v>
      </c>
      <c r="N231" s="1">
        <v>28.001999999999999</v>
      </c>
      <c r="P231">
        <v>230</v>
      </c>
      <c r="Q231" t="s">
        <v>784</v>
      </c>
      <c r="R231" t="s">
        <v>28</v>
      </c>
      <c r="S231" s="2">
        <v>14</v>
      </c>
      <c r="T231" s="2">
        <v>10</v>
      </c>
      <c r="V231" t="s">
        <v>784</v>
      </c>
      <c r="W231" t="s">
        <v>103</v>
      </c>
      <c r="X231" t="s">
        <v>785</v>
      </c>
    </row>
    <row r="232" spans="1:24" ht="15" customHeight="1" x14ac:dyDescent="0.2">
      <c r="A232" t="s">
        <v>33</v>
      </c>
      <c r="B232" t="s">
        <v>87</v>
      </c>
      <c r="C232">
        <v>3</v>
      </c>
      <c r="D232" t="s">
        <v>768</v>
      </c>
      <c r="E232">
        <v>4</v>
      </c>
      <c r="F232">
        <v>33</v>
      </c>
      <c r="G232">
        <v>38</v>
      </c>
      <c r="H232">
        <v>41</v>
      </c>
      <c r="I232">
        <v>21</v>
      </c>
      <c r="J232">
        <v>26</v>
      </c>
      <c r="K232">
        <v>29</v>
      </c>
      <c r="L232">
        <v>0</v>
      </c>
      <c r="M232" s="1">
        <v>3.0270000000000001</v>
      </c>
      <c r="N232" s="1">
        <v>29.001000000000001</v>
      </c>
      <c r="P232">
        <v>231</v>
      </c>
      <c r="Q232" t="s">
        <v>786</v>
      </c>
      <c r="R232" t="s">
        <v>28</v>
      </c>
      <c r="S232" s="2">
        <v>13</v>
      </c>
      <c r="T232" s="2">
        <v>12</v>
      </c>
      <c r="V232" t="s">
        <v>787</v>
      </c>
      <c r="W232" t="s">
        <v>29</v>
      </c>
      <c r="X232" t="s">
        <v>788</v>
      </c>
    </row>
    <row r="233" spans="1:24" ht="15" customHeight="1" x14ac:dyDescent="0.2">
      <c r="A233" t="s">
        <v>33</v>
      </c>
      <c r="B233" t="s">
        <v>93</v>
      </c>
      <c r="C233">
        <v>3</v>
      </c>
      <c r="D233" t="s">
        <v>187</v>
      </c>
      <c r="E233">
        <v>3</v>
      </c>
      <c r="F233">
        <v>25</v>
      </c>
      <c r="G233">
        <v>33</v>
      </c>
      <c r="H233">
        <v>35</v>
      </c>
      <c r="I233">
        <v>23</v>
      </c>
      <c r="J233">
        <v>31</v>
      </c>
      <c r="K233">
        <v>33</v>
      </c>
      <c r="L233">
        <v>0</v>
      </c>
      <c r="M233" s="1">
        <v>3.028</v>
      </c>
      <c r="N233" s="1">
        <v>30.001999999999999</v>
      </c>
      <c r="P233">
        <v>232</v>
      </c>
      <c r="Q233" t="s">
        <v>790</v>
      </c>
      <c r="R233" t="s">
        <v>36</v>
      </c>
      <c r="S233" s="2">
        <v>9</v>
      </c>
      <c r="T233" s="2">
        <v>8</v>
      </c>
      <c r="V233" t="s">
        <v>790</v>
      </c>
      <c r="W233" t="s">
        <v>103</v>
      </c>
      <c r="X233" t="s">
        <v>791</v>
      </c>
    </row>
    <row r="234" spans="1:24" ht="15" customHeight="1" x14ac:dyDescent="0.2">
      <c r="A234" t="s">
        <v>33</v>
      </c>
      <c r="B234" t="s">
        <v>159</v>
      </c>
      <c r="C234">
        <v>3</v>
      </c>
      <c r="D234" t="s">
        <v>789</v>
      </c>
      <c r="E234">
        <v>3</v>
      </c>
      <c r="F234">
        <v>25</v>
      </c>
      <c r="G234">
        <v>33</v>
      </c>
      <c r="H234">
        <v>35</v>
      </c>
      <c r="I234">
        <v>20</v>
      </c>
      <c r="J234">
        <v>28</v>
      </c>
      <c r="K234">
        <v>30</v>
      </c>
      <c r="L234">
        <v>0</v>
      </c>
      <c r="M234" s="1">
        <v>3.0289999999999999</v>
      </c>
      <c r="N234" s="1">
        <v>31.003</v>
      </c>
      <c r="P234">
        <v>233</v>
      </c>
      <c r="Q234" t="s">
        <v>792</v>
      </c>
      <c r="R234" t="s">
        <v>28</v>
      </c>
      <c r="S234" s="2">
        <v>5</v>
      </c>
      <c r="T234" s="2">
        <v>16</v>
      </c>
      <c r="V234" t="s">
        <v>792</v>
      </c>
      <c r="W234" t="s">
        <v>66</v>
      </c>
      <c r="X234" t="s">
        <v>793</v>
      </c>
    </row>
    <row r="235" spans="1:24" ht="15" customHeight="1" x14ac:dyDescent="0.2">
      <c r="A235" t="s">
        <v>33</v>
      </c>
      <c r="B235" t="s">
        <v>99</v>
      </c>
      <c r="C235">
        <v>3</v>
      </c>
      <c r="D235" t="s">
        <v>778</v>
      </c>
      <c r="E235">
        <v>4</v>
      </c>
      <c r="F235">
        <v>27</v>
      </c>
      <c r="G235">
        <v>32</v>
      </c>
      <c r="H235">
        <v>35</v>
      </c>
      <c r="I235">
        <v>26</v>
      </c>
      <c r="J235">
        <v>31</v>
      </c>
      <c r="K235">
        <v>34</v>
      </c>
      <c r="L235">
        <v>0</v>
      </c>
      <c r="M235" s="1">
        <v>3.03</v>
      </c>
      <c r="N235" s="1">
        <v>32.002000000000002</v>
      </c>
      <c r="P235">
        <v>234</v>
      </c>
      <c r="Q235" t="s">
        <v>795</v>
      </c>
      <c r="R235" t="s">
        <v>28</v>
      </c>
      <c r="S235" s="2">
        <v>13</v>
      </c>
      <c r="T235" s="2">
        <v>8</v>
      </c>
      <c r="V235" t="s">
        <v>795</v>
      </c>
      <c r="W235" t="s">
        <v>37</v>
      </c>
      <c r="X235" t="s">
        <v>796</v>
      </c>
    </row>
    <row r="236" spans="1:24" ht="15" customHeight="1" x14ac:dyDescent="0.2">
      <c r="A236" t="s">
        <v>33</v>
      </c>
      <c r="B236" t="s">
        <v>106</v>
      </c>
      <c r="C236">
        <v>3</v>
      </c>
      <c r="D236" t="s">
        <v>794</v>
      </c>
      <c r="E236">
        <v>4</v>
      </c>
      <c r="F236">
        <v>30</v>
      </c>
      <c r="G236">
        <v>35</v>
      </c>
      <c r="H236">
        <v>38</v>
      </c>
      <c r="I236">
        <v>23</v>
      </c>
      <c r="J236">
        <v>28</v>
      </c>
      <c r="K236">
        <v>31</v>
      </c>
      <c r="L236">
        <v>0</v>
      </c>
      <c r="M236" s="1">
        <v>3.0310000000000001</v>
      </c>
      <c r="N236" s="1">
        <v>33.003</v>
      </c>
      <c r="P236">
        <v>235</v>
      </c>
      <c r="Q236" t="s">
        <v>57</v>
      </c>
      <c r="R236" t="s">
        <v>374</v>
      </c>
      <c r="S236" s="2">
        <v>2</v>
      </c>
      <c r="T236" s="2">
        <v>2</v>
      </c>
      <c r="U236">
        <v>19</v>
      </c>
      <c r="V236" t="s">
        <v>57</v>
      </c>
      <c r="W236" t="s">
        <v>78</v>
      </c>
      <c r="X236" t="s">
        <v>798</v>
      </c>
    </row>
    <row r="237" spans="1:24" ht="15" customHeight="1" x14ac:dyDescent="0.2">
      <c r="A237" t="s">
        <v>33</v>
      </c>
      <c r="B237" t="s">
        <v>111</v>
      </c>
      <c r="C237">
        <v>3</v>
      </c>
      <c r="D237" t="s">
        <v>797</v>
      </c>
      <c r="E237">
        <v>4</v>
      </c>
      <c r="F237">
        <v>28</v>
      </c>
      <c r="G237">
        <v>33</v>
      </c>
      <c r="H237">
        <v>36</v>
      </c>
      <c r="I237">
        <v>23</v>
      </c>
      <c r="J237">
        <v>28</v>
      </c>
      <c r="K237">
        <v>31</v>
      </c>
      <c r="L237">
        <v>0</v>
      </c>
      <c r="M237" s="1">
        <v>3.032</v>
      </c>
      <c r="N237" s="1">
        <v>34.002000000000002</v>
      </c>
      <c r="P237">
        <v>236</v>
      </c>
      <c r="Q237" t="s">
        <v>800</v>
      </c>
      <c r="R237" t="s">
        <v>36</v>
      </c>
      <c r="S237" s="2">
        <v>8</v>
      </c>
      <c r="T237" s="2">
        <v>9</v>
      </c>
      <c r="V237" t="s">
        <v>800</v>
      </c>
      <c r="W237" t="s">
        <v>393</v>
      </c>
      <c r="X237" t="s">
        <v>801</v>
      </c>
    </row>
    <row r="238" spans="1:24" ht="15" customHeight="1" x14ac:dyDescent="0.2">
      <c r="A238" t="s">
        <v>33</v>
      </c>
      <c r="B238" t="s">
        <v>175</v>
      </c>
      <c r="C238">
        <v>3</v>
      </c>
      <c r="D238" t="s">
        <v>799</v>
      </c>
      <c r="E238">
        <v>3</v>
      </c>
      <c r="F238">
        <v>28</v>
      </c>
      <c r="G238">
        <v>36</v>
      </c>
      <c r="H238">
        <v>38</v>
      </c>
      <c r="I238">
        <v>19</v>
      </c>
      <c r="J238">
        <v>27</v>
      </c>
      <c r="K238">
        <v>29</v>
      </c>
      <c r="L238">
        <v>0</v>
      </c>
      <c r="M238" s="1">
        <v>3.0329999999999999</v>
      </c>
      <c r="N238" s="1">
        <v>35.003</v>
      </c>
      <c r="P238">
        <v>237</v>
      </c>
      <c r="Q238" t="s">
        <v>803</v>
      </c>
      <c r="R238" t="s">
        <v>36</v>
      </c>
      <c r="S238" s="2">
        <v>14</v>
      </c>
      <c r="T238" s="2">
        <v>3</v>
      </c>
      <c r="V238" t="s">
        <v>803</v>
      </c>
      <c r="W238" t="s">
        <v>29</v>
      </c>
      <c r="X238" t="s">
        <v>804</v>
      </c>
    </row>
    <row r="239" spans="1:24" ht="15" customHeight="1" x14ac:dyDescent="0.2">
      <c r="A239" t="s">
        <v>33</v>
      </c>
      <c r="B239" t="s">
        <v>116</v>
      </c>
      <c r="C239">
        <v>3</v>
      </c>
      <c r="D239" t="s">
        <v>802</v>
      </c>
      <c r="E239">
        <v>4</v>
      </c>
      <c r="F239">
        <v>30</v>
      </c>
      <c r="G239">
        <v>35</v>
      </c>
      <c r="H239">
        <v>38</v>
      </c>
      <c r="I239">
        <v>23</v>
      </c>
      <c r="J239">
        <v>28</v>
      </c>
      <c r="K239">
        <v>31</v>
      </c>
      <c r="L239">
        <v>0</v>
      </c>
      <c r="M239" s="1">
        <v>3.0339999999999998</v>
      </c>
      <c r="N239" s="1">
        <v>36.003</v>
      </c>
      <c r="P239">
        <v>238</v>
      </c>
      <c r="Q239" t="s">
        <v>805</v>
      </c>
      <c r="R239" t="s">
        <v>36</v>
      </c>
      <c r="S239" s="2">
        <v>13</v>
      </c>
      <c r="T239" s="2">
        <v>7</v>
      </c>
      <c r="V239" t="s">
        <v>805</v>
      </c>
      <c r="W239" t="s">
        <v>29</v>
      </c>
      <c r="X239" t="s">
        <v>806</v>
      </c>
    </row>
    <row r="240" spans="1:24" ht="15" customHeight="1" x14ac:dyDescent="0.2">
      <c r="A240" t="s">
        <v>33</v>
      </c>
      <c r="B240" t="s">
        <v>186</v>
      </c>
      <c r="C240">
        <v>3</v>
      </c>
      <c r="D240" t="s">
        <v>187</v>
      </c>
      <c r="E240">
        <v>3</v>
      </c>
      <c r="F240">
        <v>25</v>
      </c>
      <c r="G240">
        <v>33</v>
      </c>
      <c r="H240">
        <v>35</v>
      </c>
      <c r="I240">
        <v>23</v>
      </c>
      <c r="J240">
        <v>31</v>
      </c>
      <c r="K240">
        <v>33</v>
      </c>
      <c r="L240">
        <v>0</v>
      </c>
      <c r="M240" s="1">
        <v>3.0350000000000001</v>
      </c>
      <c r="N240" s="1">
        <v>37.003</v>
      </c>
      <c r="P240">
        <v>239</v>
      </c>
      <c r="Q240" t="s">
        <v>807</v>
      </c>
      <c r="R240" t="s">
        <v>36</v>
      </c>
      <c r="S240" s="2">
        <v>9</v>
      </c>
      <c r="T240" s="2">
        <v>9</v>
      </c>
      <c r="V240" t="s">
        <v>807</v>
      </c>
      <c r="W240" t="s">
        <v>389</v>
      </c>
      <c r="X240" t="s">
        <v>808</v>
      </c>
    </row>
    <row r="241" spans="1:24" ht="15" customHeight="1" x14ac:dyDescent="0.2">
      <c r="A241" t="s">
        <v>33</v>
      </c>
      <c r="B241" t="s">
        <v>192</v>
      </c>
      <c r="C241">
        <v>3</v>
      </c>
      <c r="D241" t="s">
        <v>747</v>
      </c>
      <c r="E241">
        <v>4</v>
      </c>
      <c r="F241">
        <v>30</v>
      </c>
      <c r="G241">
        <v>35</v>
      </c>
      <c r="H241">
        <v>38</v>
      </c>
      <c r="I241">
        <v>23</v>
      </c>
      <c r="J241">
        <v>28</v>
      </c>
      <c r="K241">
        <v>31</v>
      </c>
      <c r="L241">
        <v>0</v>
      </c>
      <c r="M241" s="1">
        <v>3.036</v>
      </c>
      <c r="N241" s="1">
        <v>38.002000000000002</v>
      </c>
      <c r="P241">
        <v>240</v>
      </c>
      <c r="Q241" t="s">
        <v>112</v>
      </c>
      <c r="R241" t="s">
        <v>36</v>
      </c>
      <c r="S241" s="2">
        <v>10</v>
      </c>
      <c r="T241" s="2">
        <v>8</v>
      </c>
      <c r="V241" t="s">
        <v>112</v>
      </c>
      <c r="W241" t="s">
        <v>376</v>
      </c>
      <c r="X241" t="s">
        <v>810</v>
      </c>
    </row>
    <row r="242" spans="1:24" ht="15" customHeight="1" x14ac:dyDescent="0.2">
      <c r="A242" t="s">
        <v>33</v>
      </c>
      <c r="B242" t="s">
        <v>123</v>
      </c>
      <c r="C242">
        <v>3</v>
      </c>
      <c r="D242" t="s">
        <v>809</v>
      </c>
      <c r="E242">
        <v>4</v>
      </c>
      <c r="F242">
        <v>30</v>
      </c>
      <c r="G242">
        <v>35</v>
      </c>
      <c r="H242">
        <v>38</v>
      </c>
      <c r="I242">
        <v>24</v>
      </c>
      <c r="J242">
        <v>29</v>
      </c>
      <c r="K242">
        <v>32</v>
      </c>
      <c r="L242">
        <v>0</v>
      </c>
      <c r="M242" s="1">
        <v>3.0369999999999999</v>
      </c>
      <c r="N242" s="1">
        <v>39.002000000000002</v>
      </c>
      <c r="P242">
        <v>241</v>
      </c>
      <c r="Q242" t="s">
        <v>812</v>
      </c>
      <c r="R242" t="s">
        <v>28</v>
      </c>
      <c r="S242" s="2">
        <v>18</v>
      </c>
      <c r="T242" s="2">
        <v>4</v>
      </c>
      <c r="V242" t="s">
        <v>812</v>
      </c>
      <c r="W242" t="s">
        <v>37</v>
      </c>
      <c r="X242" t="s">
        <v>813</v>
      </c>
    </row>
    <row r="243" spans="1:24" ht="15" customHeight="1" x14ac:dyDescent="0.2">
      <c r="A243" t="s">
        <v>33</v>
      </c>
      <c r="B243" t="s">
        <v>128</v>
      </c>
      <c r="C243">
        <v>3</v>
      </c>
      <c r="D243" t="s">
        <v>811</v>
      </c>
      <c r="E243">
        <v>4</v>
      </c>
      <c r="F243">
        <v>29</v>
      </c>
      <c r="G243">
        <v>34</v>
      </c>
      <c r="H243">
        <v>37</v>
      </c>
      <c r="I243">
        <v>23</v>
      </c>
      <c r="J243">
        <v>28</v>
      </c>
      <c r="K243">
        <v>31</v>
      </c>
      <c r="L243">
        <v>0</v>
      </c>
      <c r="M243" s="1">
        <v>3.0379999999999998</v>
      </c>
      <c r="N243" s="1">
        <v>41.003</v>
      </c>
      <c r="P243">
        <v>242</v>
      </c>
      <c r="Q243" t="s">
        <v>815</v>
      </c>
      <c r="R243" t="s">
        <v>28</v>
      </c>
      <c r="S243" s="2">
        <v>11</v>
      </c>
      <c r="T243" s="2">
        <v>11</v>
      </c>
      <c r="V243" t="s">
        <v>815</v>
      </c>
      <c r="W243" t="s">
        <v>66</v>
      </c>
      <c r="X243" t="s">
        <v>816</v>
      </c>
    </row>
    <row r="244" spans="1:24" ht="15" customHeight="1" x14ac:dyDescent="0.2">
      <c r="A244" t="s">
        <v>33</v>
      </c>
      <c r="B244" t="s">
        <v>132</v>
      </c>
      <c r="C244">
        <v>3</v>
      </c>
      <c r="D244" t="s">
        <v>814</v>
      </c>
      <c r="E244">
        <v>4</v>
      </c>
      <c r="F244">
        <v>29</v>
      </c>
      <c r="G244">
        <v>34</v>
      </c>
      <c r="H244">
        <v>37</v>
      </c>
      <c r="I244">
        <v>24</v>
      </c>
      <c r="J244">
        <v>29</v>
      </c>
      <c r="K244">
        <v>32</v>
      </c>
      <c r="L244">
        <v>0</v>
      </c>
      <c r="M244" s="1">
        <v>3.0390000000000001</v>
      </c>
      <c r="N244" s="1">
        <v>43.003</v>
      </c>
      <c r="P244">
        <v>243</v>
      </c>
      <c r="Q244" t="s">
        <v>817</v>
      </c>
      <c r="R244" t="s">
        <v>36</v>
      </c>
      <c r="S244" s="2">
        <v>12</v>
      </c>
      <c r="T244" s="2">
        <v>7</v>
      </c>
      <c r="V244" t="s">
        <v>817</v>
      </c>
      <c r="W244" t="s">
        <v>37</v>
      </c>
      <c r="X244" t="s">
        <v>818</v>
      </c>
    </row>
    <row r="245" spans="1:24" ht="15" customHeight="1" x14ac:dyDescent="0.2">
      <c r="A245" t="s">
        <v>33</v>
      </c>
      <c r="B245" t="s">
        <v>138</v>
      </c>
      <c r="C245">
        <v>3</v>
      </c>
      <c r="D245" t="s">
        <v>406</v>
      </c>
      <c r="E245">
        <v>4</v>
      </c>
      <c r="F245">
        <v>30</v>
      </c>
      <c r="G245">
        <v>35</v>
      </c>
      <c r="H245">
        <v>38</v>
      </c>
      <c r="I245">
        <v>23</v>
      </c>
      <c r="J245">
        <v>28</v>
      </c>
      <c r="K245">
        <v>31</v>
      </c>
      <c r="L245">
        <v>0</v>
      </c>
      <c r="M245" s="1">
        <v>3.04</v>
      </c>
      <c r="N245" s="1">
        <v>44.002000000000002</v>
      </c>
      <c r="P245">
        <v>244</v>
      </c>
      <c r="Q245" t="s">
        <v>820</v>
      </c>
      <c r="R245" t="s">
        <v>28</v>
      </c>
      <c r="S245" s="2">
        <v>14</v>
      </c>
      <c r="T245" s="2">
        <v>7</v>
      </c>
      <c r="V245" t="s">
        <v>820</v>
      </c>
      <c r="W245" t="s">
        <v>49</v>
      </c>
      <c r="X245" t="s">
        <v>821</v>
      </c>
    </row>
    <row r="246" spans="1:24" ht="15" customHeight="1" x14ac:dyDescent="0.2">
      <c r="A246" t="s">
        <v>33</v>
      </c>
      <c r="B246" t="s">
        <v>231</v>
      </c>
      <c r="C246">
        <v>3</v>
      </c>
      <c r="D246" t="s">
        <v>819</v>
      </c>
      <c r="E246">
        <v>4</v>
      </c>
      <c r="F246">
        <v>31</v>
      </c>
      <c r="G246">
        <v>36</v>
      </c>
      <c r="H246">
        <v>39</v>
      </c>
      <c r="I246">
        <v>22</v>
      </c>
      <c r="J246">
        <v>27</v>
      </c>
      <c r="K246">
        <v>30</v>
      </c>
      <c r="L246">
        <v>0</v>
      </c>
      <c r="M246" s="1">
        <v>3.0409999999999999</v>
      </c>
      <c r="N246" s="1">
        <v>45.003</v>
      </c>
      <c r="P246">
        <v>245</v>
      </c>
      <c r="Q246" t="s">
        <v>822</v>
      </c>
      <c r="R246" t="s">
        <v>36</v>
      </c>
      <c r="S246" s="2">
        <v>11</v>
      </c>
      <c r="T246" s="2">
        <v>6</v>
      </c>
      <c r="V246" t="s">
        <v>822</v>
      </c>
      <c r="W246" t="s">
        <v>49</v>
      </c>
      <c r="X246" t="s">
        <v>823</v>
      </c>
    </row>
    <row r="247" spans="1:24" ht="15" customHeight="1" x14ac:dyDescent="0.2">
      <c r="A247" t="s">
        <v>33</v>
      </c>
      <c r="B247" t="s">
        <v>237</v>
      </c>
      <c r="C247">
        <v>3</v>
      </c>
      <c r="D247" t="s">
        <v>778</v>
      </c>
      <c r="E247">
        <v>4</v>
      </c>
      <c r="F247">
        <v>27</v>
      </c>
      <c r="G247">
        <v>32</v>
      </c>
      <c r="H247">
        <v>35</v>
      </c>
      <c r="I247">
        <v>26</v>
      </c>
      <c r="J247">
        <v>31</v>
      </c>
      <c r="K247">
        <v>34</v>
      </c>
      <c r="L247">
        <v>0</v>
      </c>
      <c r="M247" s="1">
        <v>3.0419999999999998</v>
      </c>
      <c r="N247" s="1">
        <v>46.003</v>
      </c>
      <c r="P247">
        <v>246</v>
      </c>
      <c r="Q247" t="s">
        <v>824</v>
      </c>
      <c r="R247" t="s">
        <v>36</v>
      </c>
      <c r="S247" s="2">
        <v>15</v>
      </c>
      <c r="T247" s="2">
        <v>5</v>
      </c>
      <c r="V247" t="s">
        <v>824</v>
      </c>
      <c r="W247" t="s">
        <v>29</v>
      </c>
      <c r="X247" t="s">
        <v>825</v>
      </c>
    </row>
    <row r="248" spans="1:24" ht="15" customHeight="1" x14ac:dyDescent="0.2">
      <c r="A248" t="s">
        <v>33</v>
      </c>
      <c r="B248" t="s">
        <v>148</v>
      </c>
      <c r="C248">
        <v>3</v>
      </c>
      <c r="D248" t="s">
        <v>318</v>
      </c>
      <c r="E248">
        <v>3</v>
      </c>
      <c r="F248">
        <v>25</v>
      </c>
      <c r="G248">
        <v>33</v>
      </c>
      <c r="H248">
        <v>35</v>
      </c>
      <c r="I248">
        <v>24</v>
      </c>
      <c r="J248">
        <v>32</v>
      </c>
      <c r="K248">
        <v>34</v>
      </c>
      <c r="L248">
        <v>0</v>
      </c>
      <c r="M248" s="1">
        <v>3.0430000000000001</v>
      </c>
      <c r="N248" s="1">
        <v>48.003</v>
      </c>
      <c r="P248">
        <v>247</v>
      </c>
      <c r="Q248" t="s">
        <v>826</v>
      </c>
      <c r="R248" t="s">
        <v>28</v>
      </c>
      <c r="S248" s="2">
        <v>16</v>
      </c>
      <c r="T248" s="2">
        <v>8</v>
      </c>
      <c r="V248" t="s">
        <v>826</v>
      </c>
      <c r="W248" t="s">
        <v>103</v>
      </c>
    </row>
    <row r="249" spans="1:24" ht="15" customHeight="1" x14ac:dyDescent="0.2">
      <c r="A249" t="s">
        <v>33</v>
      </c>
      <c r="B249" t="s">
        <v>251</v>
      </c>
      <c r="C249">
        <v>3</v>
      </c>
      <c r="D249" t="s">
        <v>789</v>
      </c>
      <c r="E249">
        <v>3</v>
      </c>
      <c r="F249">
        <v>25</v>
      </c>
      <c r="G249">
        <v>33</v>
      </c>
      <c r="H249">
        <v>35</v>
      </c>
      <c r="I249">
        <v>20</v>
      </c>
      <c r="J249">
        <v>28</v>
      </c>
      <c r="K249">
        <v>30</v>
      </c>
      <c r="L249">
        <v>0</v>
      </c>
      <c r="M249" s="1">
        <v>3.044</v>
      </c>
      <c r="N249" s="1">
        <v>49.003</v>
      </c>
      <c r="P249">
        <v>248</v>
      </c>
      <c r="Q249" t="s">
        <v>828</v>
      </c>
      <c r="R249" t="s">
        <v>28</v>
      </c>
      <c r="S249" s="2">
        <v>11</v>
      </c>
      <c r="T249" s="2">
        <v>11</v>
      </c>
      <c r="V249" t="s">
        <v>828</v>
      </c>
      <c r="W249" t="s">
        <v>120</v>
      </c>
      <c r="X249" t="s">
        <v>829</v>
      </c>
    </row>
    <row r="250" spans="1:24" ht="15" customHeight="1" x14ac:dyDescent="0.2">
      <c r="A250" t="s">
        <v>33</v>
      </c>
      <c r="B250" t="s">
        <v>259</v>
      </c>
      <c r="C250">
        <v>3</v>
      </c>
      <c r="D250" t="s">
        <v>827</v>
      </c>
      <c r="E250">
        <v>3</v>
      </c>
      <c r="F250">
        <v>22</v>
      </c>
      <c r="G250">
        <v>30</v>
      </c>
      <c r="H250">
        <v>32</v>
      </c>
      <c r="I250">
        <v>25</v>
      </c>
      <c r="J250">
        <v>33</v>
      </c>
      <c r="K250">
        <v>35</v>
      </c>
      <c r="L250">
        <v>0</v>
      </c>
      <c r="M250" s="1">
        <v>3.0449999999999999</v>
      </c>
      <c r="N250" s="1">
        <v>50.003</v>
      </c>
      <c r="P250">
        <v>249</v>
      </c>
      <c r="Q250" t="s">
        <v>830</v>
      </c>
      <c r="R250" t="s">
        <v>28</v>
      </c>
      <c r="S250" s="2">
        <v>15</v>
      </c>
      <c r="T250" s="2">
        <v>10</v>
      </c>
      <c r="V250" t="s">
        <v>830</v>
      </c>
      <c r="W250" t="s">
        <v>120</v>
      </c>
    </row>
    <row r="251" spans="1:24" ht="15" customHeight="1" x14ac:dyDescent="0.2">
      <c r="A251" t="s">
        <v>33</v>
      </c>
      <c r="B251" t="s">
        <v>264</v>
      </c>
      <c r="C251">
        <v>3</v>
      </c>
      <c r="D251" t="s">
        <v>771</v>
      </c>
      <c r="E251">
        <v>3</v>
      </c>
      <c r="F251">
        <v>30</v>
      </c>
      <c r="G251">
        <v>38</v>
      </c>
      <c r="H251">
        <v>40</v>
      </c>
      <c r="I251">
        <v>16</v>
      </c>
      <c r="J251">
        <v>24</v>
      </c>
      <c r="K251">
        <v>26</v>
      </c>
      <c r="L251">
        <v>0</v>
      </c>
      <c r="M251" s="1">
        <v>3.0459999999999998</v>
      </c>
      <c r="N251" s="1">
        <v>51.002000000000002</v>
      </c>
      <c r="P251">
        <v>250</v>
      </c>
      <c r="Q251" t="s">
        <v>832</v>
      </c>
      <c r="R251" t="s">
        <v>36</v>
      </c>
      <c r="S251" s="2">
        <v>10</v>
      </c>
      <c r="T251" s="2">
        <v>6</v>
      </c>
      <c r="V251" t="s">
        <v>832</v>
      </c>
      <c r="W251" t="s">
        <v>103</v>
      </c>
      <c r="X251" t="s">
        <v>833</v>
      </c>
    </row>
    <row r="252" spans="1:24" ht="15" customHeight="1" x14ac:dyDescent="0.2">
      <c r="A252" t="s">
        <v>33</v>
      </c>
      <c r="B252" t="s">
        <v>153</v>
      </c>
      <c r="C252">
        <v>3</v>
      </c>
      <c r="D252" t="s">
        <v>831</v>
      </c>
      <c r="E252">
        <v>2</v>
      </c>
      <c r="F252">
        <v>21</v>
      </c>
      <c r="G252">
        <v>34</v>
      </c>
      <c r="H252">
        <v>36</v>
      </c>
      <c r="I252">
        <v>14</v>
      </c>
      <c r="J252">
        <v>27</v>
      </c>
      <c r="K252">
        <v>29</v>
      </c>
      <c r="L252">
        <v>0</v>
      </c>
      <c r="M252" s="1">
        <v>3.0470000000000002</v>
      </c>
      <c r="N252" s="1">
        <v>52.003</v>
      </c>
      <c r="P252">
        <v>251</v>
      </c>
      <c r="Q252" t="s">
        <v>834</v>
      </c>
      <c r="R252" t="s">
        <v>36</v>
      </c>
      <c r="S252" s="2">
        <v>19</v>
      </c>
      <c r="T252" s="2">
        <v>1</v>
      </c>
      <c r="V252" t="s">
        <v>834</v>
      </c>
      <c r="W252" t="s">
        <v>37</v>
      </c>
      <c r="X252" t="s">
        <v>835</v>
      </c>
    </row>
    <row r="253" spans="1:24" ht="15" customHeight="1" x14ac:dyDescent="0.2">
      <c r="A253" t="s">
        <v>33</v>
      </c>
      <c r="B253" t="s">
        <v>158</v>
      </c>
      <c r="C253">
        <v>3</v>
      </c>
      <c r="D253" t="s">
        <v>194</v>
      </c>
      <c r="E253">
        <v>4</v>
      </c>
      <c r="F253">
        <v>28</v>
      </c>
      <c r="G253">
        <v>33</v>
      </c>
      <c r="H253">
        <v>36</v>
      </c>
      <c r="I253">
        <v>26</v>
      </c>
      <c r="J253">
        <v>31</v>
      </c>
      <c r="K253">
        <v>34</v>
      </c>
      <c r="L253">
        <v>0</v>
      </c>
      <c r="M253" s="1">
        <v>3.048</v>
      </c>
      <c r="N253" s="1">
        <v>53.003</v>
      </c>
      <c r="P253">
        <v>252</v>
      </c>
      <c r="Q253" t="s">
        <v>836</v>
      </c>
      <c r="R253" t="s">
        <v>36</v>
      </c>
      <c r="S253" s="2">
        <v>14</v>
      </c>
      <c r="T253" s="2">
        <v>4</v>
      </c>
      <c r="V253" t="s">
        <v>836</v>
      </c>
      <c r="W253" t="s">
        <v>49</v>
      </c>
      <c r="X253" t="s">
        <v>837</v>
      </c>
    </row>
    <row r="254" spans="1:24" ht="15" customHeight="1" x14ac:dyDescent="0.2">
      <c r="A254" t="s">
        <v>33</v>
      </c>
      <c r="B254" t="s">
        <v>280</v>
      </c>
      <c r="C254">
        <v>3</v>
      </c>
      <c r="D254" t="s">
        <v>737</v>
      </c>
      <c r="E254">
        <v>4</v>
      </c>
      <c r="F254">
        <v>30</v>
      </c>
      <c r="G254">
        <v>35</v>
      </c>
      <c r="H254">
        <v>38</v>
      </c>
      <c r="I254">
        <v>22</v>
      </c>
      <c r="J254">
        <v>27</v>
      </c>
      <c r="K254">
        <v>30</v>
      </c>
      <c r="L254">
        <v>0</v>
      </c>
      <c r="M254" s="1">
        <v>3.0489999999999999</v>
      </c>
      <c r="N254" s="1">
        <v>54.003</v>
      </c>
      <c r="P254">
        <v>253</v>
      </c>
      <c r="Q254" t="s">
        <v>838</v>
      </c>
      <c r="R254" t="s">
        <v>36</v>
      </c>
      <c r="S254" s="2">
        <v>15</v>
      </c>
      <c r="T254" s="2">
        <v>5</v>
      </c>
      <c r="V254" t="s">
        <v>838</v>
      </c>
      <c r="W254" t="s">
        <v>103</v>
      </c>
      <c r="X254" t="s">
        <v>839</v>
      </c>
    </row>
    <row r="255" spans="1:24" ht="15" customHeight="1" x14ac:dyDescent="0.2">
      <c r="A255" t="s">
        <v>33</v>
      </c>
      <c r="B255" t="s">
        <v>164</v>
      </c>
      <c r="C255">
        <v>3</v>
      </c>
      <c r="D255" t="s">
        <v>515</v>
      </c>
      <c r="E255">
        <v>4</v>
      </c>
      <c r="F255">
        <v>33</v>
      </c>
      <c r="G255">
        <v>38</v>
      </c>
      <c r="H255">
        <v>41</v>
      </c>
      <c r="I255">
        <v>20</v>
      </c>
      <c r="J255">
        <v>25</v>
      </c>
      <c r="K255">
        <v>28</v>
      </c>
      <c r="L255">
        <v>0</v>
      </c>
      <c r="M255" s="1">
        <v>3.05</v>
      </c>
      <c r="N255" s="1">
        <v>55.003</v>
      </c>
      <c r="P255">
        <v>254</v>
      </c>
      <c r="Q255" t="s">
        <v>840</v>
      </c>
      <c r="R255" t="s">
        <v>36</v>
      </c>
      <c r="S255" s="2">
        <v>6</v>
      </c>
      <c r="T255" s="2">
        <v>11</v>
      </c>
      <c r="V255" t="s">
        <v>840</v>
      </c>
      <c r="W255" t="s">
        <v>710</v>
      </c>
      <c r="X255" t="s">
        <v>841</v>
      </c>
    </row>
    <row r="256" spans="1:24" ht="15" customHeight="1" x14ac:dyDescent="0.2">
      <c r="A256" t="s">
        <v>33</v>
      </c>
      <c r="B256" t="s">
        <v>169</v>
      </c>
      <c r="C256">
        <v>3</v>
      </c>
      <c r="D256" t="s">
        <v>187</v>
      </c>
      <c r="E256">
        <v>3</v>
      </c>
      <c r="F256">
        <v>25</v>
      </c>
      <c r="G256">
        <v>33</v>
      </c>
      <c r="H256">
        <v>35</v>
      </c>
      <c r="I256">
        <v>23</v>
      </c>
      <c r="J256">
        <v>31</v>
      </c>
      <c r="K256">
        <v>33</v>
      </c>
      <c r="L256">
        <v>0</v>
      </c>
      <c r="M256" s="1">
        <v>3.0510000000000002</v>
      </c>
      <c r="N256" s="1">
        <v>56.003</v>
      </c>
      <c r="P256">
        <v>255</v>
      </c>
      <c r="Q256" t="s">
        <v>842</v>
      </c>
      <c r="R256" t="s">
        <v>28</v>
      </c>
      <c r="S256" s="2">
        <v>13</v>
      </c>
      <c r="T256" s="2">
        <v>8</v>
      </c>
      <c r="V256" t="s">
        <v>842</v>
      </c>
      <c r="W256" t="s">
        <v>29</v>
      </c>
      <c r="X256" t="s">
        <v>843</v>
      </c>
    </row>
    <row r="257" spans="1:24" ht="15" customHeight="1" x14ac:dyDescent="0.2">
      <c r="A257" t="s">
        <v>33</v>
      </c>
      <c r="B257" t="s">
        <v>174</v>
      </c>
      <c r="C257">
        <v>3</v>
      </c>
      <c r="D257" t="s">
        <v>187</v>
      </c>
      <c r="E257">
        <v>3</v>
      </c>
      <c r="F257">
        <v>25</v>
      </c>
      <c r="G257">
        <v>33</v>
      </c>
      <c r="H257">
        <v>35</v>
      </c>
      <c r="I257">
        <v>23</v>
      </c>
      <c r="J257">
        <v>31</v>
      </c>
      <c r="K257">
        <v>33</v>
      </c>
      <c r="L257">
        <v>0</v>
      </c>
      <c r="M257" s="1">
        <v>3.052</v>
      </c>
      <c r="N257" s="1">
        <v>57.003</v>
      </c>
      <c r="P257">
        <v>256</v>
      </c>
      <c r="Q257" t="s">
        <v>844</v>
      </c>
      <c r="R257" t="s">
        <v>374</v>
      </c>
      <c r="S257" s="2">
        <v>10</v>
      </c>
      <c r="T257" s="2">
        <v>3</v>
      </c>
      <c r="V257" t="s">
        <v>844</v>
      </c>
      <c r="W257" t="s">
        <v>376</v>
      </c>
      <c r="X257" t="s">
        <v>845</v>
      </c>
    </row>
    <row r="258" spans="1:24" ht="15" customHeight="1" x14ac:dyDescent="0.2">
      <c r="A258" t="s">
        <v>33</v>
      </c>
      <c r="B258" t="s">
        <v>180</v>
      </c>
      <c r="C258">
        <v>3</v>
      </c>
      <c r="D258" t="s">
        <v>827</v>
      </c>
      <c r="E258">
        <v>3</v>
      </c>
      <c r="F258">
        <v>22</v>
      </c>
      <c r="G258">
        <v>30</v>
      </c>
      <c r="H258">
        <v>32</v>
      </c>
      <c r="I258">
        <v>25</v>
      </c>
      <c r="J258">
        <v>33</v>
      </c>
      <c r="K258">
        <v>35</v>
      </c>
      <c r="L258">
        <v>0</v>
      </c>
      <c r="M258" s="1">
        <v>3.0529999999999999</v>
      </c>
      <c r="N258" s="1">
        <v>58.003</v>
      </c>
      <c r="P258">
        <v>257</v>
      </c>
      <c r="Q258" t="s">
        <v>846</v>
      </c>
      <c r="R258" t="s">
        <v>28</v>
      </c>
      <c r="S258" s="2">
        <v>17</v>
      </c>
      <c r="T258" s="2">
        <v>8</v>
      </c>
      <c r="V258" t="s">
        <v>846</v>
      </c>
      <c r="W258" t="s">
        <v>120</v>
      </c>
      <c r="X258" t="s">
        <v>847</v>
      </c>
    </row>
    <row r="259" spans="1:24" ht="15" customHeight="1" x14ac:dyDescent="0.2">
      <c r="A259" t="s">
        <v>33</v>
      </c>
      <c r="B259" t="s">
        <v>303</v>
      </c>
      <c r="C259">
        <v>3</v>
      </c>
      <c r="D259" t="s">
        <v>304</v>
      </c>
      <c r="E259">
        <v>4</v>
      </c>
      <c r="F259">
        <v>33</v>
      </c>
      <c r="G259">
        <v>38</v>
      </c>
      <c r="H259">
        <v>41</v>
      </c>
      <c r="I259">
        <v>20</v>
      </c>
      <c r="J259">
        <v>25</v>
      </c>
      <c r="K259">
        <v>28</v>
      </c>
      <c r="L259">
        <v>0</v>
      </c>
      <c r="M259" s="1">
        <v>3.0539999999999998</v>
      </c>
      <c r="N259" s="1">
        <v>59.003</v>
      </c>
      <c r="P259">
        <v>258</v>
      </c>
      <c r="Q259" t="s">
        <v>307</v>
      </c>
      <c r="R259" t="s">
        <v>28</v>
      </c>
      <c r="S259" s="2">
        <v>17</v>
      </c>
      <c r="T259" s="2">
        <v>8</v>
      </c>
      <c r="V259" t="s">
        <v>307</v>
      </c>
      <c r="W259" t="s">
        <v>103</v>
      </c>
      <c r="X259" t="s">
        <v>848</v>
      </c>
    </row>
    <row r="260" spans="1:24" ht="15" customHeight="1" x14ac:dyDescent="0.2">
      <c r="A260" t="s">
        <v>33</v>
      </c>
      <c r="B260" t="s">
        <v>185</v>
      </c>
      <c r="C260">
        <v>3</v>
      </c>
      <c r="D260" t="s">
        <v>794</v>
      </c>
      <c r="E260">
        <v>4</v>
      </c>
      <c r="F260">
        <v>30</v>
      </c>
      <c r="G260">
        <v>35</v>
      </c>
      <c r="H260">
        <v>38</v>
      </c>
      <c r="I260">
        <v>23</v>
      </c>
      <c r="J260">
        <v>28</v>
      </c>
      <c r="K260">
        <v>31</v>
      </c>
      <c r="L260">
        <v>0</v>
      </c>
      <c r="M260" s="1">
        <v>3.0550000000000002</v>
      </c>
      <c r="N260" s="1">
        <v>60.002000000000002</v>
      </c>
      <c r="P260">
        <v>259</v>
      </c>
      <c r="Q260" t="s">
        <v>849</v>
      </c>
      <c r="R260" t="s">
        <v>374</v>
      </c>
      <c r="S260" s="2">
        <v>13</v>
      </c>
      <c r="T260" s="2">
        <v>0</v>
      </c>
      <c r="V260" t="s">
        <v>849</v>
      </c>
      <c r="W260" t="s">
        <v>389</v>
      </c>
      <c r="X260" t="s">
        <v>850</v>
      </c>
    </row>
    <row r="261" spans="1:24" ht="15" customHeight="1" x14ac:dyDescent="0.2">
      <c r="A261" t="s">
        <v>33</v>
      </c>
      <c r="B261" t="s">
        <v>191</v>
      </c>
      <c r="C261">
        <v>3</v>
      </c>
      <c r="D261" t="s">
        <v>778</v>
      </c>
      <c r="E261">
        <v>4</v>
      </c>
      <c r="F261">
        <v>27</v>
      </c>
      <c r="G261">
        <v>32</v>
      </c>
      <c r="H261">
        <v>35</v>
      </c>
      <c r="I261">
        <v>26</v>
      </c>
      <c r="J261">
        <v>31</v>
      </c>
      <c r="K261">
        <v>34</v>
      </c>
      <c r="L261">
        <v>0</v>
      </c>
      <c r="M261" s="1">
        <v>3.056</v>
      </c>
      <c r="N261" s="1">
        <v>61.002000000000002</v>
      </c>
      <c r="P261">
        <v>260</v>
      </c>
      <c r="Q261" t="s">
        <v>852</v>
      </c>
      <c r="R261" t="s">
        <v>36</v>
      </c>
      <c r="S261" s="2">
        <v>13</v>
      </c>
      <c r="T261" s="2">
        <v>7</v>
      </c>
      <c r="V261" t="s">
        <v>852</v>
      </c>
      <c r="W261" t="s">
        <v>49</v>
      </c>
      <c r="X261" t="s">
        <v>853</v>
      </c>
    </row>
    <row r="262" spans="1:24" ht="15" customHeight="1" x14ac:dyDescent="0.2">
      <c r="A262" t="s">
        <v>33</v>
      </c>
      <c r="B262" t="s">
        <v>316</v>
      </c>
      <c r="C262">
        <v>3</v>
      </c>
      <c r="D262" t="s">
        <v>851</v>
      </c>
      <c r="E262">
        <v>3</v>
      </c>
      <c r="F262">
        <v>28</v>
      </c>
      <c r="G262">
        <v>36</v>
      </c>
      <c r="H262">
        <v>38</v>
      </c>
      <c r="I262">
        <v>22</v>
      </c>
      <c r="J262">
        <v>30</v>
      </c>
      <c r="K262">
        <v>32</v>
      </c>
      <c r="L262">
        <v>0</v>
      </c>
      <c r="M262" s="1">
        <v>3.0569999999999999</v>
      </c>
      <c r="N262" s="1">
        <v>62.003</v>
      </c>
      <c r="P262">
        <v>261</v>
      </c>
      <c r="Q262" t="s">
        <v>854</v>
      </c>
      <c r="R262" t="s">
        <v>221</v>
      </c>
      <c r="S262" s="2">
        <v>6</v>
      </c>
      <c r="T262" s="2">
        <v>1</v>
      </c>
      <c r="V262" t="s">
        <v>854</v>
      </c>
      <c r="W262" t="s">
        <v>222</v>
      </c>
      <c r="X262" t="s">
        <v>855</v>
      </c>
    </row>
    <row r="263" spans="1:24" ht="15" customHeight="1" x14ac:dyDescent="0.2">
      <c r="A263" t="s">
        <v>33</v>
      </c>
      <c r="B263" t="s">
        <v>322</v>
      </c>
      <c r="C263">
        <v>3</v>
      </c>
      <c r="D263" t="s">
        <v>318</v>
      </c>
      <c r="E263">
        <v>3</v>
      </c>
      <c r="F263">
        <v>25</v>
      </c>
      <c r="G263">
        <v>33</v>
      </c>
      <c r="H263">
        <v>35</v>
      </c>
      <c r="I263">
        <v>24</v>
      </c>
      <c r="J263">
        <v>32</v>
      </c>
      <c r="K263">
        <v>34</v>
      </c>
      <c r="L263">
        <v>0</v>
      </c>
      <c r="M263" s="1">
        <v>3.0579999999999998</v>
      </c>
      <c r="N263" s="1">
        <v>63.003</v>
      </c>
      <c r="P263">
        <v>262</v>
      </c>
      <c r="Q263" t="s">
        <v>382</v>
      </c>
      <c r="R263" t="s">
        <v>28</v>
      </c>
      <c r="S263" s="2">
        <v>17</v>
      </c>
      <c r="T263" s="2">
        <v>7</v>
      </c>
      <c r="V263" t="s">
        <v>382</v>
      </c>
      <c r="W263" t="s">
        <v>37</v>
      </c>
      <c r="X263" t="s">
        <v>856</v>
      </c>
    </row>
    <row r="264" spans="1:24" ht="15" customHeight="1" x14ac:dyDescent="0.2">
      <c r="A264" t="s">
        <v>33</v>
      </c>
      <c r="B264" t="s">
        <v>197</v>
      </c>
      <c r="C264">
        <v>3</v>
      </c>
      <c r="D264" t="s">
        <v>194</v>
      </c>
      <c r="E264">
        <v>4</v>
      </c>
      <c r="F264">
        <v>28</v>
      </c>
      <c r="G264">
        <v>33</v>
      </c>
      <c r="H264">
        <v>36</v>
      </c>
      <c r="I264">
        <v>26</v>
      </c>
      <c r="J264">
        <v>31</v>
      </c>
      <c r="K264">
        <v>34</v>
      </c>
      <c r="L264">
        <v>0</v>
      </c>
      <c r="M264" s="1">
        <v>3.0590000000000002</v>
      </c>
      <c r="N264" s="1">
        <v>64.001999999999995</v>
      </c>
      <c r="P264">
        <v>263</v>
      </c>
      <c r="Q264" t="s">
        <v>858</v>
      </c>
      <c r="R264" t="s">
        <v>28</v>
      </c>
      <c r="S264" s="2">
        <v>16</v>
      </c>
      <c r="T264" s="2">
        <v>7</v>
      </c>
      <c r="V264" t="s">
        <v>858</v>
      </c>
      <c r="W264" t="s">
        <v>37</v>
      </c>
      <c r="X264" t="s">
        <v>859</v>
      </c>
    </row>
    <row r="265" spans="1:24" ht="15" customHeight="1" x14ac:dyDescent="0.2">
      <c r="A265" t="s">
        <v>33</v>
      </c>
      <c r="B265" t="s">
        <v>332</v>
      </c>
      <c r="C265">
        <v>3</v>
      </c>
      <c r="D265" t="s">
        <v>857</v>
      </c>
      <c r="E265">
        <v>4</v>
      </c>
      <c r="F265">
        <v>31</v>
      </c>
      <c r="G265">
        <v>36</v>
      </c>
      <c r="H265">
        <v>39</v>
      </c>
      <c r="I265">
        <v>24</v>
      </c>
      <c r="J265">
        <v>29</v>
      </c>
      <c r="K265">
        <v>32</v>
      </c>
      <c r="L265">
        <v>0</v>
      </c>
      <c r="M265" s="1">
        <v>3.06</v>
      </c>
      <c r="N265" s="1">
        <v>65.003</v>
      </c>
      <c r="P265">
        <v>264</v>
      </c>
      <c r="Q265" t="s">
        <v>827</v>
      </c>
      <c r="R265" t="s">
        <v>36</v>
      </c>
      <c r="S265" s="2">
        <v>7</v>
      </c>
      <c r="T265" s="2">
        <v>10</v>
      </c>
      <c r="V265" t="s">
        <v>827</v>
      </c>
      <c r="W265" t="s">
        <v>66</v>
      </c>
      <c r="X265" t="s">
        <v>861</v>
      </c>
    </row>
    <row r="266" spans="1:24" ht="15" customHeight="1" x14ac:dyDescent="0.2">
      <c r="A266" t="s">
        <v>33</v>
      </c>
      <c r="B266" t="s">
        <v>336</v>
      </c>
      <c r="C266">
        <v>3</v>
      </c>
      <c r="D266" t="s">
        <v>860</v>
      </c>
      <c r="E266">
        <v>3</v>
      </c>
      <c r="F266">
        <v>32</v>
      </c>
      <c r="G266">
        <v>40</v>
      </c>
      <c r="H266">
        <v>42</v>
      </c>
      <c r="I266">
        <v>16</v>
      </c>
      <c r="J266">
        <v>24</v>
      </c>
      <c r="K266">
        <v>26</v>
      </c>
      <c r="L266">
        <v>0</v>
      </c>
      <c r="M266" s="1">
        <v>3.0609999999999999</v>
      </c>
      <c r="N266" s="1">
        <v>66.003</v>
      </c>
      <c r="P266">
        <v>265</v>
      </c>
      <c r="Q266" t="s">
        <v>862</v>
      </c>
      <c r="R266" t="s">
        <v>28</v>
      </c>
      <c r="S266" s="2">
        <v>17</v>
      </c>
      <c r="T266" s="2">
        <v>6</v>
      </c>
      <c r="V266" t="s">
        <v>862</v>
      </c>
      <c r="W266" t="s">
        <v>103</v>
      </c>
      <c r="X266" t="s">
        <v>863</v>
      </c>
    </row>
    <row r="267" spans="1:24" ht="15" customHeight="1" x14ac:dyDescent="0.2">
      <c r="A267" t="s">
        <v>33</v>
      </c>
      <c r="B267" t="s">
        <v>341</v>
      </c>
      <c r="C267">
        <v>3</v>
      </c>
      <c r="D267" t="s">
        <v>342</v>
      </c>
      <c r="E267">
        <v>4</v>
      </c>
      <c r="F267">
        <v>22</v>
      </c>
      <c r="G267">
        <v>27</v>
      </c>
      <c r="H267">
        <v>30</v>
      </c>
      <c r="I267">
        <v>29</v>
      </c>
      <c r="J267">
        <v>34</v>
      </c>
      <c r="K267">
        <v>37</v>
      </c>
      <c r="L267">
        <v>0</v>
      </c>
      <c r="M267" s="1">
        <v>3.0619999999999998</v>
      </c>
      <c r="N267" s="1">
        <v>67.003</v>
      </c>
      <c r="P267">
        <v>266</v>
      </c>
      <c r="Q267" t="s">
        <v>864</v>
      </c>
      <c r="R267" t="s">
        <v>36</v>
      </c>
      <c r="S267" s="2">
        <v>10</v>
      </c>
      <c r="T267" s="2">
        <v>6</v>
      </c>
      <c r="V267" t="s">
        <v>864</v>
      </c>
      <c r="W267" t="s">
        <v>103</v>
      </c>
      <c r="X267" t="s">
        <v>865</v>
      </c>
    </row>
    <row r="268" spans="1:24" ht="15" customHeight="1" x14ac:dyDescent="0.2">
      <c r="A268" t="s">
        <v>33</v>
      </c>
      <c r="B268" t="s">
        <v>201</v>
      </c>
      <c r="C268">
        <v>3</v>
      </c>
      <c r="D268" t="s">
        <v>809</v>
      </c>
      <c r="E268">
        <v>4</v>
      </c>
      <c r="F268">
        <v>30</v>
      </c>
      <c r="G268">
        <v>35</v>
      </c>
      <c r="H268">
        <v>38</v>
      </c>
      <c r="I268">
        <v>24</v>
      </c>
      <c r="J268">
        <v>29</v>
      </c>
      <c r="K268">
        <v>32</v>
      </c>
      <c r="L268">
        <v>0</v>
      </c>
      <c r="M268" s="1">
        <v>3.0630000000000002</v>
      </c>
      <c r="N268" s="1">
        <v>68.003</v>
      </c>
      <c r="P268">
        <v>267</v>
      </c>
      <c r="Q268" t="s">
        <v>420</v>
      </c>
      <c r="R268" t="s">
        <v>28</v>
      </c>
      <c r="S268" s="2">
        <v>18</v>
      </c>
      <c r="T268" s="2">
        <v>4</v>
      </c>
      <c r="V268" t="s">
        <v>420</v>
      </c>
      <c r="W268" t="s">
        <v>103</v>
      </c>
      <c r="X268" t="s">
        <v>866</v>
      </c>
    </row>
    <row r="269" spans="1:24" ht="15" customHeight="1" x14ac:dyDescent="0.2">
      <c r="A269" t="s">
        <v>33</v>
      </c>
      <c r="B269" t="s">
        <v>352</v>
      </c>
      <c r="C269">
        <v>3</v>
      </c>
      <c r="D269" t="s">
        <v>568</v>
      </c>
      <c r="E269">
        <v>4</v>
      </c>
      <c r="F269">
        <v>29</v>
      </c>
      <c r="G269">
        <v>34</v>
      </c>
      <c r="H269">
        <v>37</v>
      </c>
      <c r="I269">
        <v>23</v>
      </c>
      <c r="J269">
        <v>28</v>
      </c>
      <c r="K269">
        <v>31</v>
      </c>
      <c r="L269">
        <v>0</v>
      </c>
      <c r="M269" s="1">
        <v>3.0640000000000001</v>
      </c>
      <c r="N269" s="1">
        <v>69.003</v>
      </c>
      <c r="P269">
        <v>268</v>
      </c>
      <c r="Q269" t="s">
        <v>867</v>
      </c>
      <c r="R269" t="s">
        <v>36</v>
      </c>
      <c r="S269" s="2">
        <v>8</v>
      </c>
      <c r="T269" s="2">
        <v>11</v>
      </c>
      <c r="V269" t="s">
        <v>867</v>
      </c>
      <c r="W269" t="s">
        <v>66</v>
      </c>
      <c r="X269" t="s">
        <v>868</v>
      </c>
    </row>
    <row r="270" spans="1:24" ht="15" customHeight="1" x14ac:dyDescent="0.2">
      <c r="A270" t="s">
        <v>33</v>
      </c>
      <c r="B270" t="s">
        <v>356</v>
      </c>
      <c r="C270">
        <v>3</v>
      </c>
      <c r="D270" t="s">
        <v>734</v>
      </c>
      <c r="E270">
        <v>4</v>
      </c>
      <c r="F270">
        <v>33</v>
      </c>
      <c r="G270">
        <v>38</v>
      </c>
      <c r="H270">
        <v>41</v>
      </c>
      <c r="I270">
        <v>18</v>
      </c>
      <c r="J270">
        <v>23</v>
      </c>
      <c r="K270">
        <v>26</v>
      </c>
      <c r="L270">
        <v>0</v>
      </c>
      <c r="M270" s="1">
        <v>3.0649999999999999</v>
      </c>
      <c r="N270" s="1">
        <v>70.003</v>
      </c>
      <c r="P270">
        <v>269</v>
      </c>
      <c r="Q270" t="s">
        <v>870</v>
      </c>
      <c r="R270" t="s">
        <v>36</v>
      </c>
      <c r="S270" s="2">
        <v>15</v>
      </c>
      <c r="T270" s="2">
        <v>3</v>
      </c>
      <c r="V270" t="s">
        <v>870</v>
      </c>
      <c r="W270" t="s">
        <v>103</v>
      </c>
      <c r="X270" t="s">
        <v>871</v>
      </c>
    </row>
    <row r="271" spans="1:24" ht="15" customHeight="1" x14ac:dyDescent="0.2">
      <c r="A271" t="s">
        <v>33</v>
      </c>
      <c r="B271" t="s">
        <v>359</v>
      </c>
      <c r="C271">
        <v>3</v>
      </c>
      <c r="D271" t="s">
        <v>869</v>
      </c>
      <c r="E271">
        <v>1</v>
      </c>
      <c r="F271">
        <v>19</v>
      </c>
      <c r="G271">
        <v>34</v>
      </c>
      <c r="H271">
        <v>36</v>
      </c>
      <c r="I271">
        <v>12</v>
      </c>
      <c r="J271">
        <v>27</v>
      </c>
      <c r="K271">
        <v>29</v>
      </c>
      <c r="L271">
        <v>0</v>
      </c>
      <c r="M271" s="1">
        <v>3.0659999999999998</v>
      </c>
      <c r="N271" s="1">
        <v>71.003</v>
      </c>
      <c r="P271">
        <v>270</v>
      </c>
      <c r="Q271" t="s">
        <v>872</v>
      </c>
      <c r="R271" t="s">
        <v>36</v>
      </c>
      <c r="S271" s="2">
        <v>6</v>
      </c>
      <c r="T271" s="2">
        <v>10</v>
      </c>
      <c r="V271" t="s">
        <v>872</v>
      </c>
      <c r="W271" t="s">
        <v>66</v>
      </c>
      <c r="X271" t="s">
        <v>873</v>
      </c>
    </row>
    <row r="272" spans="1:24" ht="15" customHeight="1" x14ac:dyDescent="0.2">
      <c r="A272" t="s">
        <v>33</v>
      </c>
      <c r="B272" t="s">
        <v>363</v>
      </c>
      <c r="C272">
        <v>3</v>
      </c>
      <c r="D272" t="s">
        <v>789</v>
      </c>
      <c r="E272">
        <v>3</v>
      </c>
      <c r="F272">
        <v>25</v>
      </c>
      <c r="G272">
        <v>33</v>
      </c>
      <c r="H272">
        <v>35</v>
      </c>
      <c r="I272">
        <v>20</v>
      </c>
      <c r="J272">
        <v>28</v>
      </c>
      <c r="K272">
        <v>30</v>
      </c>
      <c r="L272">
        <v>0</v>
      </c>
      <c r="M272" s="1">
        <v>3.0670000000000002</v>
      </c>
      <c r="N272" s="1">
        <v>72.003</v>
      </c>
      <c r="P272">
        <v>271</v>
      </c>
      <c r="Q272" t="s">
        <v>624</v>
      </c>
      <c r="R272" t="s">
        <v>36</v>
      </c>
      <c r="S272" s="2">
        <v>13</v>
      </c>
      <c r="T272" s="2">
        <v>7</v>
      </c>
      <c r="V272" t="s">
        <v>624</v>
      </c>
      <c r="W272" t="s">
        <v>29</v>
      </c>
      <c r="X272" t="s">
        <v>874</v>
      </c>
    </row>
    <row r="273" spans="1:24" ht="15" customHeight="1" x14ac:dyDescent="0.2">
      <c r="A273" t="s">
        <v>33</v>
      </c>
      <c r="B273" t="s">
        <v>367</v>
      </c>
      <c r="C273">
        <v>3</v>
      </c>
      <c r="D273" t="s">
        <v>734</v>
      </c>
      <c r="E273">
        <v>4</v>
      </c>
      <c r="F273">
        <v>33</v>
      </c>
      <c r="G273">
        <v>38</v>
      </c>
      <c r="H273">
        <v>41</v>
      </c>
      <c r="I273">
        <v>18</v>
      </c>
      <c r="J273">
        <v>23</v>
      </c>
      <c r="K273">
        <v>26</v>
      </c>
      <c r="L273">
        <v>0</v>
      </c>
      <c r="M273" s="1">
        <v>3.0680000000000001</v>
      </c>
      <c r="N273" s="1">
        <v>73.003</v>
      </c>
      <c r="P273">
        <v>272</v>
      </c>
      <c r="Q273" t="s">
        <v>875</v>
      </c>
      <c r="R273" t="s">
        <v>28</v>
      </c>
      <c r="S273" s="2">
        <v>15</v>
      </c>
      <c r="T273" s="2">
        <v>9</v>
      </c>
      <c r="V273" t="s">
        <v>875</v>
      </c>
      <c r="W273" t="s">
        <v>49</v>
      </c>
      <c r="X273" t="s">
        <v>876</v>
      </c>
    </row>
    <row r="274" spans="1:24" ht="15" customHeight="1" x14ac:dyDescent="0.2">
      <c r="A274" t="s">
        <v>33</v>
      </c>
      <c r="B274" t="s">
        <v>371</v>
      </c>
      <c r="C274">
        <v>3</v>
      </c>
      <c r="D274" t="s">
        <v>745</v>
      </c>
      <c r="E274">
        <v>3</v>
      </c>
      <c r="F274">
        <v>26</v>
      </c>
      <c r="G274">
        <v>34</v>
      </c>
      <c r="H274">
        <v>36</v>
      </c>
      <c r="I274">
        <v>21</v>
      </c>
      <c r="J274">
        <v>29</v>
      </c>
      <c r="K274">
        <v>31</v>
      </c>
      <c r="L274">
        <v>0</v>
      </c>
      <c r="M274" s="1">
        <v>3.069</v>
      </c>
      <c r="N274" s="1">
        <v>74.003</v>
      </c>
      <c r="P274">
        <v>273</v>
      </c>
      <c r="Q274" t="s">
        <v>327</v>
      </c>
      <c r="R274" t="s">
        <v>28</v>
      </c>
      <c r="S274" s="2">
        <v>13</v>
      </c>
      <c r="T274" s="2">
        <v>10</v>
      </c>
      <c r="V274" t="s">
        <v>327</v>
      </c>
      <c r="W274" t="s">
        <v>37</v>
      </c>
      <c r="X274" t="s">
        <v>878</v>
      </c>
    </row>
    <row r="275" spans="1:24" ht="15" customHeight="1" x14ac:dyDescent="0.2">
      <c r="A275" t="s">
        <v>33</v>
      </c>
      <c r="B275" t="s">
        <v>378</v>
      </c>
      <c r="C275">
        <v>3</v>
      </c>
      <c r="D275" t="s">
        <v>877</v>
      </c>
      <c r="E275">
        <v>3</v>
      </c>
      <c r="F275">
        <v>26</v>
      </c>
      <c r="G275">
        <v>34</v>
      </c>
      <c r="H275">
        <v>36</v>
      </c>
      <c r="I275">
        <v>21</v>
      </c>
      <c r="J275">
        <v>29</v>
      </c>
      <c r="K275">
        <v>31</v>
      </c>
      <c r="L275">
        <v>0</v>
      </c>
      <c r="M275" s="1">
        <v>3.07</v>
      </c>
      <c r="N275" s="1">
        <v>75.001999999999995</v>
      </c>
      <c r="P275">
        <v>274</v>
      </c>
      <c r="Q275" t="s">
        <v>880</v>
      </c>
      <c r="R275" t="s">
        <v>28</v>
      </c>
      <c r="S275" s="2">
        <v>12</v>
      </c>
      <c r="T275" s="2">
        <v>12</v>
      </c>
      <c r="V275" t="s">
        <v>880</v>
      </c>
      <c r="W275" t="s">
        <v>37</v>
      </c>
      <c r="X275" t="s">
        <v>881</v>
      </c>
    </row>
    <row r="276" spans="1:24" ht="15" customHeight="1" x14ac:dyDescent="0.2">
      <c r="A276" t="s">
        <v>33</v>
      </c>
      <c r="B276" t="s">
        <v>381</v>
      </c>
      <c r="C276">
        <v>3</v>
      </c>
      <c r="D276" t="s">
        <v>879</v>
      </c>
      <c r="E276">
        <v>3</v>
      </c>
      <c r="F276">
        <v>27</v>
      </c>
      <c r="G276">
        <v>35</v>
      </c>
      <c r="H276">
        <v>37</v>
      </c>
      <c r="I276">
        <v>23</v>
      </c>
      <c r="J276">
        <v>31</v>
      </c>
      <c r="K276">
        <v>33</v>
      </c>
      <c r="L276">
        <v>0</v>
      </c>
      <c r="M276" s="1">
        <v>3.0710000000000002</v>
      </c>
      <c r="N276" s="1">
        <v>76.003</v>
      </c>
      <c r="P276">
        <v>275</v>
      </c>
      <c r="Q276" t="s">
        <v>882</v>
      </c>
      <c r="R276" t="s">
        <v>36</v>
      </c>
      <c r="S276" s="2">
        <v>12</v>
      </c>
      <c r="T276" s="2">
        <v>8</v>
      </c>
      <c r="V276" t="s">
        <v>882</v>
      </c>
      <c r="W276" t="s">
        <v>103</v>
      </c>
      <c r="X276" t="s">
        <v>883</v>
      </c>
    </row>
    <row r="277" spans="1:24" ht="15" customHeight="1" x14ac:dyDescent="0.2">
      <c r="A277" t="s">
        <v>33</v>
      </c>
      <c r="B277" t="s">
        <v>207</v>
      </c>
      <c r="C277">
        <v>3</v>
      </c>
      <c r="D277" t="s">
        <v>831</v>
      </c>
      <c r="E277">
        <v>2</v>
      </c>
      <c r="F277">
        <v>21</v>
      </c>
      <c r="G277">
        <v>34</v>
      </c>
      <c r="H277">
        <v>36</v>
      </c>
      <c r="I277">
        <v>14</v>
      </c>
      <c r="J277">
        <v>27</v>
      </c>
      <c r="K277">
        <v>29</v>
      </c>
      <c r="L277">
        <v>0</v>
      </c>
      <c r="M277" s="1">
        <v>3.0720000000000001</v>
      </c>
      <c r="N277" s="1">
        <v>77.001999999999995</v>
      </c>
      <c r="P277">
        <v>276</v>
      </c>
      <c r="Q277" t="s">
        <v>885</v>
      </c>
      <c r="R277" t="s">
        <v>28</v>
      </c>
      <c r="S277" s="2">
        <v>15</v>
      </c>
      <c r="T277" s="2">
        <v>10</v>
      </c>
      <c r="V277" t="s">
        <v>885</v>
      </c>
      <c r="W277" t="s">
        <v>120</v>
      </c>
      <c r="X277" t="s">
        <v>886</v>
      </c>
    </row>
    <row r="278" spans="1:24" ht="15" customHeight="1" x14ac:dyDescent="0.2">
      <c r="A278" t="s">
        <v>33</v>
      </c>
      <c r="B278" t="s">
        <v>386</v>
      </c>
      <c r="C278">
        <v>3</v>
      </c>
      <c r="D278" t="s">
        <v>884</v>
      </c>
      <c r="E278">
        <v>4</v>
      </c>
      <c r="F278">
        <v>32</v>
      </c>
      <c r="G278">
        <v>37</v>
      </c>
      <c r="H278">
        <v>40</v>
      </c>
      <c r="I278">
        <v>23</v>
      </c>
      <c r="J278">
        <v>28</v>
      </c>
      <c r="K278">
        <v>31</v>
      </c>
      <c r="L278">
        <v>0</v>
      </c>
      <c r="M278" s="1">
        <v>3.073</v>
      </c>
      <c r="N278" s="1">
        <v>78.003</v>
      </c>
      <c r="P278">
        <v>277</v>
      </c>
      <c r="Q278" t="s">
        <v>887</v>
      </c>
      <c r="R278" t="s">
        <v>36</v>
      </c>
      <c r="S278" s="2">
        <v>9</v>
      </c>
      <c r="T278" s="2">
        <v>11</v>
      </c>
      <c r="V278" t="s">
        <v>887</v>
      </c>
      <c r="W278" t="s">
        <v>66</v>
      </c>
      <c r="X278" t="s">
        <v>888</v>
      </c>
    </row>
    <row r="279" spans="1:24" ht="15" customHeight="1" x14ac:dyDescent="0.2">
      <c r="A279" t="s">
        <v>33</v>
      </c>
      <c r="B279" t="s">
        <v>395</v>
      </c>
      <c r="C279">
        <v>3</v>
      </c>
      <c r="D279" t="s">
        <v>857</v>
      </c>
      <c r="E279">
        <v>4</v>
      </c>
      <c r="F279">
        <v>31</v>
      </c>
      <c r="G279">
        <v>36</v>
      </c>
      <c r="H279">
        <v>39</v>
      </c>
      <c r="I279">
        <v>24</v>
      </c>
      <c r="J279">
        <v>29</v>
      </c>
      <c r="K279">
        <v>32</v>
      </c>
      <c r="L279">
        <v>0</v>
      </c>
      <c r="M279" s="1">
        <v>3.0739999999999998</v>
      </c>
      <c r="N279" s="1">
        <v>80.003</v>
      </c>
      <c r="P279">
        <v>278</v>
      </c>
      <c r="Q279" t="s">
        <v>889</v>
      </c>
      <c r="R279" t="s">
        <v>28</v>
      </c>
      <c r="S279" s="2">
        <v>7</v>
      </c>
      <c r="T279" s="2">
        <v>14</v>
      </c>
      <c r="V279" t="s">
        <v>889</v>
      </c>
      <c r="W279" t="s">
        <v>66</v>
      </c>
      <c r="X279" t="s">
        <v>890</v>
      </c>
    </row>
    <row r="280" spans="1:24" ht="15" customHeight="1" x14ac:dyDescent="0.2">
      <c r="A280" t="s">
        <v>33</v>
      </c>
      <c r="B280" t="s">
        <v>218</v>
      </c>
      <c r="C280">
        <v>3</v>
      </c>
      <c r="D280" t="s">
        <v>663</v>
      </c>
      <c r="E280">
        <v>3</v>
      </c>
      <c r="F280">
        <v>25</v>
      </c>
      <c r="G280">
        <v>33</v>
      </c>
      <c r="H280">
        <v>35</v>
      </c>
      <c r="I280">
        <v>25</v>
      </c>
      <c r="J280">
        <v>33</v>
      </c>
      <c r="K280">
        <v>35</v>
      </c>
      <c r="L280">
        <v>0</v>
      </c>
      <c r="M280" s="1">
        <v>3.0750000000000002</v>
      </c>
      <c r="N280" s="1">
        <v>81.001999999999995</v>
      </c>
      <c r="P280">
        <v>279</v>
      </c>
      <c r="Q280" t="s">
        <v>891</v>
      </c>
      <c r="R280" t="s">
        <v>36</v>
      </c>
      <c r="S280" s="2">
        <v>13</v>
      </c>
      <c r="T280" s="2">
        <v>4</v>
      </c>
      <c r="V280" t="s">
        <v>891</v>
      </c>
      <c r="W280" t="s">
        <v>29</v>
      </c>
      <c r="X280" t="s">
        <v>892</v>
      </c>
    </row>
    <row r="281" spans="1:24" ht="15" customHeight="1" x14ac:dyDescent="0.2">
      <c r="A281" t="s">
        <v>33</v>
      </c>
      <c r="B281" t="s">
        <v>402</v>
      </c>
      <c r="C281">
        <v>3</v>
      </c>
      <c r="D281" t="s">
        <v>291</v>
      </c>
      <c r="E281">
        <v>3</v>
      </c>
      <c r="F281">
        <v>27</v>
      </c>
      <c r="G281">
        <v>35</v>
      </c>
      <c r="H281">
        <v>37</v>
      </c>
      <c r="I281">
        <v>18</v>
      </c>
      <c r="J281">
        <v>26</v>
      </c>
      <c r="K281">
        <v>28</v>
      </c>
      <c r="L281">
        <v>0</v>
      </c>
      <c r="M281" s="1">
        <v>3.0760000000000001</v>
      </c>
      <c r="N281" s="1">
        <v>83.003</v>
      </c>
      <c r="P281">
        <v>280</v>
      </c>
      <c r="Q281" t="s">
        <v>3058</v>
      </c>
      <c r="R281" t="s">
        <v>36</v>
      </c>
      <c r="S281" s="2">
        <v>9</v>
      </c>
      <c r="T281" s="2">
        <v>9</v>
      </c>
      <c r="V281" t="s">
        <v>3058</v>
      </c>
      <c r="W281" t="s">
        <v>103</v>
      </c>
      <c r="X281" t="s">
        <v>3064</v>
      </c>
    </row>
    <row r="282" spans="1:24" ht="15" customHeight="1" x14ac:dyDescent="0.2">
      <c r="A282" t="s">
        <v>33</v>
      </c>
      <c r="B282" t="s">
        <v>405</v>
      </c>
      <c r="C282">
        <v>3</v>
      </c>
      <c r="D282" t="s">
        <v>893</v>
      </c>
      <c r="E282">
        <v>4</v>
      </c>
      <c r="F282">
        <v>30</v>
      </c>
      <c r="G282">
        <v>35</v>
      </c>
      <c r="H282">
        <v>38</v>
      </c>
      <c r="I282">
        <v>25</v>
      </c>
      <c r="J282">
        <v>30</v>
      </c>
      <c r="K282">
        <v>33</v>
      </c>
      <c r="L282">
        <v>0</v>
      </c>
      <c r="M282" s="1">
        <v>3.077</v>
      </c>
      <c r="N282" s="1">
        <v>84.003</v>
      </c>
      <c r="P282">
        <v>281</v>
      </c>
      <c r="Q282" t="s">
        <v>894</v>
      </c>
      <c r="R282" t="s">
        <v>28</v>
      </c>
      <c r="S282" s="2">
        <v>13</v>
      </c>
      <c r="T282" s="2">
        <v>9</v>
      </c>
      <c r="V282" t="s">
        <v>894</v>
      </c>
      <c r="W282" t="s">
        <v>103</v>
      </c>
      <c r="X282" t="s">
        <v>895</v>
      </c>
    </row>
    <row r="283" spans="1:24" ht="15" customHeight="1" x14ac:dyDescent="0.2">
      <c r="A283" t="s">
        <v>33</v>
      </c>
      <c r="B283" t="s">
        <v>408</v>
      </c>
      <c r="C283">
        <v>3</v>
      </c>
      <c r="D283" t="s">
        <v>194</v>
      </c>
      <c r="E283">
        <v>4</v>
      </c>
      <c r="F283">
        <v>28</v>
      </c>
      <c r="G283">
        <v>33</v>
      </c>
      <c r="H283">
        <v>36</v>
      </c>
      <c r="I283">
        <v>26</v>
      </c>
      <c r="J283">
        <v>31</v>
      </c>
      <c r="K283">
        <v>34</v>
      </c>
      <c r="L283">
        <v>0</v>
      </c>
      <c r="M283" s="1">
        <v>3.0779999999999998</v>
      </c>
      <c r="N283" s="1">
        <v>85.001999999999995</v>
      </c>
      <c r="P283">
        <v>282</v>
      </c>
      <c r="Q283" t="s">
        <v>896</v>
      </c>
      <c r="R283" t="s">
        <v>28</v>
      </c>
      <c r="S283" s="2">
        <v>15</v>
      </c>
      <c r="T283" s="2">
        <v>8</v>
      </c>
      <c r="V283" t="s">
        <v>896</v>
      </c>
      <c r="W283" t="s">
        <v>37</v>
      </c>
      <c r="X283" t="s">
        <v>897</v>
      </c>
    </row>
    <row r="284" spans="1:24" ht="15" customHeight="1" x14ac:dyDescent="0.2">
      <c r="A284" t="s">
        <v>33</v>
      </c>
      <c r="B284" t="s">
        <v>411</v>
      </c>
      <c r="C284">
        <v>3</v>
      </c>
      <c r="D284" t="s">
        <v>753</v>
      </c>
      <c r="E284">
        <v>3</v>
      </c>
      <c r="F284">
        <v>24</v>
      </c>
      <c r="G284">
        <v>32</v>
      </c>
      <c r="H284">
        <v>34</v>
      </c>
      <c r="I284">
        <v>22</v>
      </c>
      <c r="J284">
        <v>30</v>
      </c>
      <c r="K284">
        <v>32</v>
      </c>
      <c r="L284">
        <v>0</v>
      </c>
      <c r="M284" s="1">
        <v>3.0790000000000002</v>
      </c>
      <c r="N284" s="1">
        <v>86.003</v>
      </c>
      <c r="P284">
        <v>283</v>
      </c>
      <c r="Q284" t="s">
        <v>898</v>
      </c>
      <c r="R284" t="s">
        <v>28</v>
      </c>
      <c r="S284" s="2">
        <v>13</v>
      </c>
      <c r="T284" s="2">
        <v>12</v>
      </c>
      <c r="V284" t="s">
        <v>898</v>
      </c>
      <c r="W284" t="s">
        <v>120</v>
      </c>
      <c r="X284" t="s">
        <v>899</v>
      </c>
    </row>
    <row r="285" spans="1:24" ht="15" customHeight="1" x14ac:dyDescent="0.2">
      <c r="A285" t="s">
        <v>33</v>
      </c>
      <c r="B285" t="s">
        <v>414</v>
      </c>
      <c r="C285">
        <v>3</v>
      </c>
      <c r="D285" t="s">
        <v>900</v>
      </c>
      <c r="E285">
        <v>3</v>
      </c>
      <c r="F285">
        <v>30</v>
      </c>
      <c r="G285">
        <v>38</v>
      </c>
      <c r="H285">
        <v>40</v>
      </c>
      <c r="I285">
        <v>15</v>
      </c>
      <c r="J285">
        <v>23</v>
      </c>
      <c r="K285">
        <v>25</v>
      </c>
      <c r="L285">
        <v>0</v>
      </c>
      <c r="M285" s="1">
        <v>3.08</v>
      </c>
      <c r="N285" s="1">
        <v>87.001999999999995</v>
      </c>
      <c r="P285">
        <v>284</v>
      </c>
      <c r="Q285" t="s">
        <v>532</v>
      </c>
      <c r="R285" t="s">
        <v>28</v>
      </c>
      <c r="S285" s="2">
        <v>14</v>
      </c>
      <c r="T285" s="2">
        <v>9</v>
      </c>
      <c r="V285" t="s">
        <v>532</v>
      </c>
      <c r="W285" t="s">
        <v>103</v>
      </c>
      <c r="X285" t="s">
        <v>901</v>
      </c>
    </row>
    <row r="286" spans="1:24" ht="15" customHeight="1" x14ac:dyDescent="0.2">
      <c r="A286" t="s">
        <v>33</v>
      </c>
      <c r="B286" t="s">
        <v>416</v>
      </c>
      <c r="C286">
        <v>3</v>
      </c>
      <c r="D286" t="s">
        <v>794</v>
      </c>
      <c r="E286">
        <v>4</v>
      </c>
      <c r="F286">
        <v>30</v>
      </c>
      <c r="G286">
        <v>35</v>
      </c>
      <c r="H286">
        <v>38</v>
      </c>
      <c r="I286">
        <v>23</v>
      </c>
      <c r="J286">
        <v>28</v>
      </c>
      <c r="K286">
        <v>31</v>
      </c>
      <c r="L286">
        <v>0</v>
      </c>
      <c r="M286" s="1">
        <v>3.081</v>
      </c>
      <c r="N286" s="1">
        <v>88.001999999999995</v>
      </c>
      <c r="P286">
        <v>285</v>
      </c>
      <c r="Q286" t="s">
        <v>902</v>
      </c>
      <c r="R286" t="s">
        <v>36</v>
      </c>
      <c r="S286" s="2">
        <v>0</v>
      </c>
      <c r="T286" s="2">
        <v>16</v>
      </c>
      <c r="V286" t="s">
        <v>902</v>
      </c>
      <c r="W286" t="s">
        <v>66</v>
      </c>
      <c r="X286" t="s">
        <v>903</v>
      </c>
    </row>
    <row r="287" spans="1:24" ht="15" customHeight="1" x14ac:dyDescent="0.2">
      <c r="A287" t="s">
        <v>33</v>
      </c>
      <c r="B287" t="s">
        <v>230</v>
      </c>
      <c r="C287">
        <v>3</v>
      </c>
      <c r="D287" t="s">
        <v>857</v>
      </c>
      <c r="E287">
        <v>4</v>
      </c>
      <c r="F287">
        <v>31</v>
      </c>
      <c r="G287">
        <v>36</v>
      </c>
      <c r="H287">
        <v>39</v>
      </c>
      <c r="I287">
        <v>24</v>
      </c>
      <c r="J287">
        <v>29</v>
      </c>
      <c r="K287">
        <v>32</v>
      </c>
      <c r="L287">
        <v>0</v>
      </c>
      <c r="M287" s="1">
        <v>3.0819999999999999</v>
      </c>
      <c r="N287" s="1">
        <v>89.003</v>
      </c>
      <c r="P287">
        <v>286</v>
      </c>
      <c r="Q287" t="s">
        <v>904</v>
      </c>
      <c r="R287" t="s">
        <v>28</v>
      </c>
      <c r="S287" s="2">
        <v>15</v>
      </c>
      <c r="T287" s="2">
        <v>9</v>
      </c>
      <c r="V287" t="s">
        <v>904</v>
      </c>
      <c r="W287" t="s">
        <v>37</v>
      </c>
      <c r="X287" t="s">
        <v>905</v>
      </c>
    </row>
    <row r="288" spans="1:24" ht="15" customHeight="1" x14ac:dyDescent="0.2">
      <c r="A288" t="s">
        <v>33</v>
      </c>
      <c r="B288" t="s">
        <v>236</v>
      </c>
      <c r="C288">
        <v>3</v>
      </c>
      <c r="D288" t="s">
        <v>194</v>
      </c>
      <c r="E288">
        <v>4</v>
      </c>
      <c r="F288">
        <v>28</v>
      </c>
      <c r="G288">
        <v>33</v>
      </c>
      <c r="H288">
        <v>36</v>
      </c>
      <c r="I288">
        <v>26</v>
      </c>
      <c r="J288">
        <v>31</v>
      </c>
      <c r="K288">
        <v>34</v>
      </c>
      <c r="L288">
        <v>0</v>
      </c>
      <c r="M288" s="1">
        <v>3.0830000000000002</v>
      </c>
      <c r="N288" s="1">
        <v>90.001999999999995</v>
      </c>
      <c r="P288">
        <v>287</v>
      </c>
      <c r="Q288" t="s">
        <v>906</v>
      </c>
      <c r="R288" t="s">
        <v>28</v>
      </c>
      <c r="S288" s="2">
        <v>16</v>
      </c>
      <c r="T288" s="2">
        <v>8</v>
      </c>
      <c r="V288" t="s">
        <v>906</v>
      </c>
      <c r="W288" t="s">
        <v>37</v>
      </c>
      <c r="X288" t="s">
        <v>907</v>
      </c>
    </row>
    <row r="289" spans="1:24" ht="15" customHeight="1" x14ac:dyDescent="0.2">
      <c r="A289" t="s">
        <v>33</v>
      </c>
      <c r="B289" t="s">
        <v>668</v>
      </c>
      <c r="C289">
        <v>3</v>
      </c>
      <c r="D289" t="s">
        <v>857</v>
      </c>
      <c r="E289">
        <v>4</v>
      </c>
      <c r="F289">
        <v>31</v>
      </c>
      <c r="G289">
        <v>36</v>
      </c>
      <c r="H289">
        <v>39</v>
      </c>
      <c r="I289">
        <v>24</v>
      </c>
      <c r="J289">
        <v>29</v>
      </c>
      <c r="K289">
        <v>32</v>
      </c>
      <c r="L289">
        <v>0</v>
      </c>
      <c r="M289" s="1">
        <v>3.0840000000000001</v>
      </c>
      <c r="N289" s="1">
        <v>92.001999999999995</v>
      </c>
      <c r="P289">
        <v>288</v>
      </c>
      <c r="Q289" t="s">
        <v>908</v>
      </c>
      <c r="R289" t="s">
        <v>36</v>
      </c>
      <c r="S289" s="2">
        <v>7</v>
      </c>
      <c r="T289" s="2">
        <v>10</v>
      </c>
      <c r="V289" t="s">
        <v>909</v>
      </c>
      <c r="W289" t="s">
        <v>710</v>
      </c>
      <c r="X289" t="s">
        <v>910</v>
      </c>
    </row>
    <row r="290" spans="1:24" ht="15" customHeight="1" x14ac:dyDescent="0.2">
      <c r="A290" t="s">
        <v>33</v>
      </c>
      <c r="B290" t="s">
        <v>241</v>
      </c>
      <c r="C290">
        <v>3</v>
      </c>
      <c r="D290" t="s">
        <v>734</v>
      </c>
      <c r="E290">
        <v>4</v>
      </c>
      <c r="F290">
        <v>33</v>
      </c>
      <c r="G290">
        <v>38</v>
      </c>
      <c r="H290">
        <v>41</v>
      </c>
      <c r="I290">
        <v>18</v>
      </c>
      <c r="J290">
        <v>23</v>
      </c>
      <c r="K290">
        <v>26</v>
      </c>
      <c r="L290">
        <v>0</v>
      </c>
      <c r="M290" s="1">
        <v>3.085</v>
      </c>
      <c r="N290" s="1">
        <v>94.003</v>
      </c>
      <c r="P290">
        <v>289</v>
      </c>
      <c r="Q290" t="s">
        <v>911</v>
      </c>
      <c r="R290" t="s">
        <v>36</v>
      </c>
      <c r="S290" s="2">
        <v>5</v>
      </c>
      <c r="T290" s="2">
        <v>15</v>
      </c>
      <c r="V290" t="s">
        <v>911</v>
      </c>
      <c r="W290" t="s">
        <v>66</v>
      </c>
      <c r="X290" t="s">
        <v>912</v>
      </c>
    </row>
    <row r="291" spans="1:24" ht="15" customHeight="1" x14ac:dyDescent="0.2">
      <c r="A291" t="s">
        <v>33</v>
      </c>
      <c r="B291" t="s">
        <v>246</v>
      </c>
      <c r="C291">
        <v>3</v>
      </c>
      <c r="D291" t="s">
        <v>857</v>
      </c>
      <c r="E291">
        <v>4</v>
      </c>
      <c r="F291">
        <v>31</v>
      </c>
      <c r="G291">
        <v>36</v>
      </c>
      <c r="H291">
        <v>39</v>
      </c>
      <c r="I291">
        <v>24</v>
      </c>
      <c r="J291">
        <v>29</v>
      </c>
      <c r="K291">
        <v>32</v>
      </c>
      <c r="L291">
        <v>0</v>
      </c>
      <c r="M291" s="1">
        <v>3.0859999999999999</v>
      </c>
      <c r="N291" s="1">
        <v>95.003</v>
      </c>
      <c r="P291">
        <v>290</v>
      </c>
      <c r="Q291" t="s">
        <v>615</v>
      </c>
      <c r="R291" t="s">
        <v>28</v>
      </c>
      <c r="S291" s="2">
        <v>20</v>
      </c>
      <c r="T291" s="2">
        <v>4</v>
      </c>
      <c r="V291" t="s">
        <v>615</v>
      </c>
      <c r="W291" t="s">
        <v>37</v>
      </c>
      <c r="X291" t="s">
        <v>913</v>
      </c>
    </row>
    <row r="292" spans="1:24" ht="15" customHeight="1" x14ac:dyDescent="0.2">
      <c r="A292" t="s">
        <v>33</v>
      </c>
      <c r="B292" t="s">
        <v>436</v>
      </c>
      <c r="C292">
        <v>3</v>
      </c>
      <c r="D292" t="s">
        <v>34</v>
      </c>
      <c r="E292">
        <v>4</v>
      </c>
      <c r="F292">
        <v>28</v>
      </c>
      <c r="G292">
        <v>33</v>
      </c>
      <c r="H292">
        <v>36</v>
      </c>
      <c r="I292">
        <v>23</v>
      </c>
      <c r="J292">
        <v>28</v>
      </c>
      <c r="K292">
        <v>31</v>
      </c>
      <c r="L292">
        <v>0</v>
      </c>
      <c r="M292" s="1">
        <v>3.0870000000000002</v>
      </c>
      <c r="N292" s="1">
        <v>96.003</v>
      </c>
      <c r="P292">
        <v>291</v>
      </c>
      <c r="Q292" t="s">
        <v>914</v>
      </c>
      <c r="R292" t="s">
        <v>28</v>
      </c>
      <c r="S292" s="2">
        <v>18</v>
      </c>
      <c r="T292" s="2">
        <v>4</v>
      </c>
      <c r="V292" t="s">
        <v>914</v>
      </c>
      <c r="W292" t="s">
        <v>29</v>
      </c>
      <c r="X292" t="s">
        <v>915</v>
      </c>
    </row>
    <row r="293" spans="1:24" ht="15" customHeight="1" x14ac:dyDescent="0.2">
      <c r="A293" t="s">
        <v>33</v>
      </c>
      <c r="B293" t="s">
        <v>250</v>
      </c>
      <c r="C293">
        <v>3</v>
      </c>
      <c r="D293" t="s">
        <v>745</v>
      </c>
      <c r="E293">
        <v>3</v>
      </c>
      <c r="F293">
        <v>26</v>
      </c>
      <c r="G293">
        <v>34</v>
      </c>
      <c r="H293">
        <v>36</v>
      </c>
      <c r="I293">
        <v>21</v>
      </c>
      <c r="J293">
        <v>29</v>
      </c>
      <c r="K293">
        <v>31</v>
      </c>
      <c r="L293">
        <v>0</v>
      </c>
      <c r="M293" s="1">
        <v>3.0880000000000001</v>
      </c>
      <c r="N293" s="1">
        <v>97.003</v>
      </c>
      <c r="P293">
        <v>292</v>
      </c>
      <c r="Q293" t="s">
        <v>165</v>
      </c>
      <c r="R293" t="s">
        <v>36</v>
      </c>
      <c r="S293" s="2">
        <v>9</v>
      </c>
      <c r="T293" s="2">
        <v>0</v>
      </c>
      <c r="U293">
        <v>20</v>
      </c>
      <c r="V293" t="s">
        <v>165</v>
      </c>
      <c r="W293" t="s">
        <v>78</v>
      </c>
      <c r="X293" t="s">
        <v>916</v>
      </c>
    </row>
    <row r="294" spans="1:24" ht="15" customHeight="1" x14ac:dyDescent="0.2">
      <c r="A294" t="s">
        <v>33</v>
      </c>
      <c r="B294" t="s">
        <v>258</v>
      </c>
      <c r="C294">
        <v>3</v>
      </c>
      <c r="D294" t="s">
        <v>515</v>
      </c>
      <c r="E294">
        <v>4</v>
      </c>
      <c r="F294">
        <v>33</v>
      </c>
      <c r="G294">
        <v>38</v>
      </c>
      <c r="H294">
        <v>41</v>
      </c>
      <c r="I294">
        <v>20</v>
      </c>
      <c r="J294">
        <v>25</v>
      </c>
      <c r="K294">
        <v>28</v>
      </c>
      <c r="L294">
        <v>0</v>
      </c>
      <c r="M294" s="1">
        <v>3.089</v>
      </c>
      <c r="N294" s="1">
        <v>98.003</v>
      </c>
      <c r="P294">
        <v>293</v>
      </c>
      <c r="Q294" t="s">
        <v>181</v>
      </c>
      <c r="R294" t="s">
        <v>36</v>
      </c>
      <c r="S294" s="2">
        <v>13</v>
      </c>
      <c r="T294" s="2">
        <v>4</v>
      </c>
      <c r="V294" t="s">
        <v>181</v>
      </c>
      <c r="W294" t="s">
        <v>103</v>
      </c>
      <c r="X294" t="s">
        <v>917</v>
      </c>
    </row>
    <row r="295" spans="1:24" ht="15" customHeight="1" x14ac:dyDescent="0.2">
      <c r="A295" t="s">
        <v>33</v>
      </c>
      <c r="B295" t="s">
        <v>263</v>
      </c>
      <c r="C295">
        <v>3</v>
      </c>
      <c r="D295" t="s">
        <v>2681</v>
      </c>
      <c r="E295">
        <v>4</v>
      </c>
      <c r="F295">
        <v>29</v>
      </c>
      <c r="G295">
        <v>34</v>
      </c>
      <c r="H295">
        <v>37</v>
      </c>
      <c r="I295">
        <v>25</v>
      </c>
      <c r="J295">
        <v>30</v>
      </c>
      <c r="K295">
        <v>33</v>
      </c>
      <c r="L295">
        <v>0</v>
      </c>
      <c r="M295" s="1">
        <v>3.09</v>
      </c>
      <c r="N295" s="1">
        <v>99.001999999999995</v>
      </c>
      <c r="P295">
        <v>294</v>
      </c>
      <c r="Q295" t="s">
        <v>918</v>
      </c>
      <c r="R295" t="s">
        <v>36</v>
      </c>
      <c r="S295" s="2">
        <v>3</v>
      </c>
      <c r="T295" s="2">
        <v>13</v>
      </c>
      <c r="V295" t="s">
        <v>918</v>
      </c>
      <c r="W295" t="s">
        <v>66</v>
      </c>
      <c r="X295" t="s">
        <v>919</v>
      </c>
    </row>
    <row r="296" spans="1:24" ht="15" customHeight="1" x14ac:dyDescent="0.2">
      <c r="A296" t="s">
        <v>33</v>
      </c>
      <c r="B296" t="s">
        <v>269</v>
      </c>
      <c r="C296">
        <v>3</v>
      </c>
      <c r="D296" t="s">
        <v>663</v>
      </c>
      <c r="E296">
        <v>3</v>
      </c>
      <c r="F296">
        <v>25</v>
      </c>
      <c r="G296">
        <v>33</v>
      </c>
      <c r="H296">
        <v>35</v>
      </c>
      <c r="I296">
        <v>25</v>
      </c>
      <c r="J296">
        <v>33</v>
      </c>
      <c r="K296">
        <v>35</v>
      </c>
      <c r="L296">
        <v>0</v>
      </c>
      <c r="M296" s="1">
        <v>3.0910000000000002</v>
      </c>
      <c r="N296" s="1">
        <v>100.003</v>
      </c>
      <c r="P296">
        <v>295</v>
      </c>
      <c r="Q296" t="s">
        <v>920</v>
      </c>
      <c r="R296" t="s">
        <v>28</v>
      </c>
      <c r="S296" s="2">
        <v>14</v>
      </c>
      <c r="T296" s="2">
        <v>8</v>
      </c>
      <c r="V296" t="s">
        <v>920</v>
      </c>
      <c r="W296" t="s">
        <v>103</v>
      </c>
      <c r="X296" t="s">
        <v>921</v>
      </c>
    </row>
    <row r="297" spans="1:24" ht="15" customHeight="1" x14ac:dyDescent="0.2">
      <c r="A297" t="s">
        <v>33</v>
      </c>
      <c r="B297" t="s">
        <v>274</v>
      </c>
      <c r="C297">
        <v>3</v>
      </c>
      <c r="D297" t="s">
        <v>312</v>
      </c>
      <c r="E297">
        <v>3</v>
      </c>
      <c r="F297">
        <v>28</v>
      </c>
      <c r="G297">
        <v>36</v>
      </c>
      <c r="H297">
        <v>38</v>
      </c>
      <c r="I297">
        <v>22</v>
      </c>
      <c r="J297">
        <v>30</v>
      </c>
      <c r="K297">
        <v>32</v>
      </c>
      <c r="L297">
        <v>0</v>
      </c>
      <c r="M297" s="1">
        <v>3.0920000000000001</v>
      </c>
      <c r="N297" s="1">
        <v>102.003</v>
      </c>
      <c r="P297">
        <v>296</v>
      </c>
      <c r="Q297" t="s">
        <v>923</v>
      </c>
      <c r="R297" t="s">
        <v>28</v>
      </c>
      <c r="S297" s="2">
        <v>16</v>
      </c>
      <c r="T297" s="2">
        <v>7</v>
      </c>
      <c r="V297" t="s">
        <v>923</v>
      </c>
      <c r="W297" t="s">
        <v>103</v>
      </c>
      <c r="X297" t="s">
        <v>924</v>
      </c>
    </row>
    <row r="298" spans="1:24" ht="15" customHeight="1" x14ac:dyDescent="0.2">
      <c r="A298" t="s">
        <v>33</v>
      </c>
      <c r="B298" t="s">
        <v>285</v>
      </c>
      <c r="C298">
        <v>3</v>
      </c>
      <c r="D298" t="s">
        <v>922</v>
      </c>
      <c r="E298">
        <v>3</v>
      </c>
      <c r="F298">
        <v>27</v>
      </c>
      <c r="G298">
        <v>35</v>
      </c>
      <c r="H298">
        <v>37</v>
      </c>
      <c r="I298">
        <v>21</v>
      </c>
      <c r="J298">
        <v>29</v>
      </c>
      <c r="K298">
        <v>31</v>
      </c>
      <c r="L298">
        <v>0</v>
      </c>
      <c r="M298" s="1">
        <v>3.093</v>
      </c>
      <c r="N298" s="1">
        <v>103.001</v>
      </c>
      <c r="P298">
        <v>297</v>
      </c>
      <c r="Q298" t="s">
        <v>925</v>
      </c>
      <c r="R298" t="s">
        <v>36</v>
      </c>
      <c r="S298" s="2">
        <v>15</v>
      </c>
      <c r="T298" s="2">
        <v>4</v>
      </c>
      <c r="V298" t="s">
        <v>925</v>
      </c>
      <c r="W298" t="s">
        <v>103</v>
      </c>
      <c r="X298" t="s">
        <v>926</v>
      </c>
    </row>
    <row r="299" spans="1:24" ht="15" customHeight="1" x14ac:dyDescent="0.2">
      <c r="A299" t="s">
        <v>33</v>
      </c>
      <c r="B299" t="s">
        <v>294</v>
      </c>
      <c r="C299">
        <v>3</v>
      </c>
      <c r="D299" t="s">
        <v>728</v>
      </c>
      <c r="E299">
        <v>4</v>
      </c>
      <c r="F299">
        <v>33</v>
      </c>
      <c r="G299">
        <v>38</v>
      </c>
      <c r="H299">
        <v>41</v>
      </c>
      <c r="I299">
        <v>22</v>
      </c>
      <c r="J299">
        <v>27</v>
      </c>
      <c r="K299">
        <v>30</v>
      </c>
      <c r="L299">
        <v>0</v>
      </c>
      <c r="M299" s="1">
        <v>3.0939999999999999</v>
      </c>
      <c r="N299" s="1">
        <v>105.003</v>
      </c>
      <c r="P299">
        <v>298</v>
      </c>
      <c r="Q299" t="s">
        <v>505</v>
      </c>
      <c r="R299" t="s">
        <v>28</v>
      </c>
      <c r="S299" s="2">
        <v>16</v>
      </c>
      <c r="T299" s="2">
        <v>7</v>
      </c>
      <c r="V299" t="s">
        <v>505</v>
      </c>
      <c r="W299" t="s">
        <v>103</v>
      </c>
      <c r="X299" t="s">
        <v>927</v>
      </c>
    </row>
    <row r="300" spans="1:24" ht="15" customHeight="1" x14ac:dyDescent="0.2">
      <c r="A300" t="s">
        <v>33</v>
      </c>
      <c r="B300" t="s">
        <v>298</v>
      </c>
      <c r="C300">
        <v>3</v>
      </c>
      <c r="D300" t="s">
        <v>753</v>
      </c>
      <c r="E300">
        <v>3</v>
      </c>
      <c r="F300">
        <v>24</v>
      </c>
      <c r="G300">
        <v>32</v>
      </c>
      <c r="H300">
        <v>34</v>
      </c>
      <c r="I300">
        <v>22</v>
      </c>
      <c r="J300">
        <v>30</v>
      </c>
      <c r="K300">
        <v>32</v>
      </c>
      <c r="L300">
        <v>0</v>
      </c>
      <c r="M300" s="1">
        <v>3.0950000000000002</v>
      </c>
      <c r="N300" s="1">
        <v>106.002</v>
      </c>
      <c r="P300">
        <v>299</v>
      </c>
      <c r="Q300" t="s">
        <v>928</v>
      </c>
      <c r="R300" t="s">
        <v>36</v>
      </c>
      <c r="S300" s="2">
        <v>10</v>
      </c>
      <c r="T300" s="2">
        <v>10</v>
      </c>
      <c r="V300" t="s">
        <v>928</v>
      </c>
      <c r="W300" t="s">
        <v>29</v>
      </c>
    </row>
    <row r="301" spans="1:24" ht="15" customHeight="1" x14ac:dyDescent="0.2">
      <c r="A301" t="s">
        <v>33</v>
      </c>
      <c r="B301" t="s">
        <v>302</v>
      </c>
      <c r="C301">
        <v>3</v>
      </c>
      <c r="D301" t="s">
        <v>318</v>
      </c>
      <c r="E301">
        <v>3</v>
      </c>
      <c r="F301">
        <v>25</v>
      </c>
      <c r="G301">
        <v>33</v>
      </c>
      <c r="H301">
        <v>35</v>
      </c>
      <c r="I301">
        <v>24</v>
      </c>
      <c r="J301">
        <v>32</v>
      </c>
      <c r="K301">
        <v>34</v>
      </c>
      <c r="L301">
        <v>0</v>
      </c>
      <c r="M301" s="1">
        <v>3.0960000000000001</v>
      </c>
      <c r="N301" s="1">
        <v>107.003</v>
      </c>
      <c r="P301">
        <v>300</v>
      </c>
      <c r="Q301" t="s">
        <v>929</v>
      </c>
      <c r="R301" t="s">
        <v>36</v>
      </c>
      <c r="S301" s="2">
        <v>13</v>
      </c>
      <c r="T301" s="2">
        <v>7</v>
      </c>
      <c r="V301" t="s">
        <v>929</v>
      </c>
      <c r="W301" t="s">
        <v>29</v>
      </c>
      <c r="X301" t="s">
        <v>930</v>
      </c>
    </row>
    <row r="302" spans="1:24" ht="15" customHeight="1" x14ac:dyDescent="0.2">
      <c r="A302" t="s">
        <v>33</v>
      </c>
      <c r="B302" t="s">
        <v>464</v>
      </c>
      <c r="C302">
        <v>3</v>
      </c>
      <c r="D302" t="s">
        <v>802</v>
      </c>
      <c r="E302">
        <v>4</v>
      </c>
      <c r="F302">
        <v>30</v>
      </c>
      <c r="G302">
        <v>35</v>
      </c>
      <c r="H302">
        <v>38</v>
      </c>
      <c r="I302">
        <v>23</v>
      </c>
      <c r="J302">
        <v>28</v>
      </c>
      <c r="K302">
        <v>31</v>
      </c>
      <c r="L302">
        <v>0</v>
      </c>
      <c r="M302" s="1">
        <v>3.097</v>
      </c>
      <c r="N302" s="1">
        <v>108.003</v>
      </c>
      <c r="P302">
        <v>301</v>
      </c>
      <c r="Q302" t="s">
        <v>931</v>
      </c>
      <c r="R302" t="s">
        <v>36</v>
      </c>
      <c r="S302" s="2">
        <v>12</v>
      </c>
      <c r="T302" s="2">
        <v>5</v>
      </c>
      <c r="V302" t="s">
        <v>931</v>
      </c>
      <c r="W302" t="s">
        <v>49</v>
      </c>
      <c r="X302" t="s">
        <v>932</v>
      </c>
    </row>
    <row r="303" spans="1:24" ht="15" customHeight="1" x14ac:dyDescent="0.2">
      <c r="A303" t="s">
        <v>33</v>
      </c>
      <c r="B303" t="s">
        <v>699</v>
      </c>
      <c r="C303">
        <v>3</v>
      </c>
      <c r="D303" t="s">
        <v>893</v>
      </c>
      <c r="E303">
        <v>4</v>
      </c>
      <c r="F303">
        <v>30</v>
      </c>
      <c r="G303">
        <v>35</v>
      </c>
      <c r="H303">
        <v>38</v>
      </c>
      <c r="I303">
        <v>25</v>
      </c>
      <c r="J303">
        <v>30</v>
      </c>
      <c r="K303">
        <v>33</v>
      </c>
      <c r="L303">
        <v>0</v>
      </c>
      <c r="M303" s="1">
        <v>3.0979999999999999</v>
      </c>
      <c r="N303" s="1">
        <v>109.002</v>
      </c>
      <c r="P303">
        <v>302</v>
      </c>
      <c r="Q303" t="s">
        <v>933</v>
      </c>
      <c r="R303" t="s">
        <v>28</v>
      </c>
      <c r="S303" s="2">
        <v>12</v>
      </c>
      <c r="T303" s="2">
        <v>9</v>
      </c>
      <c r="V303" t="s">
        <v>933</v>
      </c>
      <c r="W303" t="s">
        <v>66</v>
      </c>
      <c r="X303" t="s">
        <v>934</v>
      </c>
    </row>
    <row r="304" spans="1:24" ht="15" customHeight="1" x14ac:dyDescent="0.2">
      <c r="A304" t="s">
        <v>33</v>
      </c>
      <c r="B304" t="s">
        <v>703</v>
      </c>
      <c r="C304">
        <v>3</v>
      </c>
      <c r="D304" t="s">
        <v>734</v>
      </c>
      <c r="E304">
        <v>4</v>
      </c>
      <c r="F304">
        <v>33</v>
      </c>
      <c r="G304">
        <v>38</v>
      </c>
      <c r="H304">
        <v>41</v>
      </c>
      <c r="I304">
        <v>18</v>
      </c>
      <c r="J304">
        <v>23</v>
      </c>
      <c r="K304">
        <v>26</v>
      </c>
      <c r="L304">
        <v>0</v>
      </c>
      <c r="M304" s="1">
        <v>3.0990000000000002</v>
      </c>
      <c r="N304" s="1">
        <v>111.002</v>
      </c>
      <c r="P304">
        <v>303</v>
      </c>
      <c r="Q304" t="s">
        <v>936</v>
      </c>
      <c r="R304" t="s">
        <v>28</v>
      </c>
      <c r="S304" s="2">
        <v>9</v>
      </c>
      <c r="T304" s="2">
        <v>12</v>
      </c>
      <c r="V304" t="s">
        <v>936</v>
      </c>
      <c r="W304" t="s">
        <v>66</v>
      </c>
      <c r="X304" t="s">
        <v>937</v>
      </c>
    </row>
    <row r="305" spans="1:24" ht="15" customHeight="1" x14ac:dyDescent="0.2">
      <c r="A305" t="s">
        <v>33</v>
      </c>
      <c r="B305" t="s">
        <v>470</v>
      </c>
      <c r="C305">
        <v>3</v>
      </c>
      <c r="D305" t="s">
        <v>935</v>
      </c>
      <c r="E305">
        <v>4</v>
      </c>
      <c r="F305">
        <v>28</v>
      </c>
      <c r="G305">
        <v>33</v>
      </c>
      <c r="H305">
        <v>36</v>
      </c>
      <c r="I305">
        <v>25</v>
      </c>
      <c r="J305">
        <v>30</v>
      </c>
      <c r="K305">
        <v>33</v>
      </c>
      <c r="L305">
        <v>0</v>
      </c>
      <c r="M305" s="1">
        <v>3.1</v>
      </c>
      <c r="N305" s="1">
        <v>112.003</v>
      </c>
      <c r="P305">
        <v>304</v>
      </c>
      <c r="Q305" t="s">
        <v>789</v>
      </c>
      <c r="R305" t="s">
        <v>36</v>
      </c>
      <c r="S305" s="2">
        <v>10</v>
      </c>
      <c r="T305" s="2">
        <v>5</v>
      </c>
      <c r="V305" t="s">
        <v>789</v>
      </c>
      <c r="W305" t="s">
        <v>103</v>
      </c>
      <c r="X305" t="s">
        <v>939</v>
      </c>
    </row>
    <row r="306" spans="1:24" ht="15" customHeight="1" x14ac:dyDescent="0.2">
      <c r="A306" t="s">
        <v>33</v>
      </c>
      <c r="B306" t="s">
        <v>53</v>
      </c>
      <c r="C306">
        <v>3</v>
      </c>
      <c r="D306" t="s">
        <v>938</v>
      </c>
      <c r="E306">
        <v>3</v>
      </c>
      <c r="F306">
        <v>23</v>
      </c>
      <c r="G306">
        <v>31</v>
      </c>
      <c r="H306">
        <v>33</v>
      </c>
      <c r="I306">
        <v>22</v>
      </c>
      <c r="J306">
        <v>30</v>
      </c>
      <c r="K306">
        <v>32</v>
      </c>
      <c r="L306">
        <v>0</v>
      </c>
      <c r="M306" s="1">
        <v>3.101</v>
      </c>
      <c r="N306" s="1">
        <v>113.002</v>
      </c>
      <c r="P306">
        <v>305</v>
      </c>
      <c r="Q306" t="s">
        <v>940</v>
      </c>
      <c r="R306" t="s">
        <v>28</v>
      </c>
      <c r="S306" s="2">
        <v>12</v>
      </c>
      <c r="T306" s="2">
        <v>9</v>
      </c>
      <c r="V306" t="s">
        <v>940</v>
      </c>
      <c r="W306" t="s">
        <v>49</v>
      </c>
      <c r="X306" t="s">
        <v>941</v>
      </c>
    </row>
    <row r="307" spans="1:24" ht="15" customHeight="1" x14ac:dyDescent="0.2">
      <c r="A307" t="s">
        <v>33</v>
      </c>
      <c r="B307" t="s">
        <v>476</v>
      </c>
      <c r="C307">
        <v>3</v>
      </c>
      <c r="D307" t="s">
        <v>34</v>
      </c>
      <c r="E307">
        <v>4</v>
      </c>
      <c r="F307">
        <v>28</v>
      </c>
      <c r="G307">
        <v>33</v>
      </c>
      <c r="H307">
        <v>36</v>
      </c>
      <c r="I307">
        <v>23</v>
      </c>
      <c r="J307">
        <v>28</v>
      </c>
      <c r="K307">
        <v>31</v>
      </c>
      <c r="L307">
        <v>0</v>
      </c>
      <c r="M307" s="1">
        <v>3.1019999999999999</v>
      </c>
      <c r="N307" s="1">
        <v>114.002</v>
      </c>
      <c r="P307">
        <v>306</v>
      </c>
      <c r="Q307" t="s">
        <v>942</v>
      </c>
      <c r="R307" t="s">
        <v>28</v>
      </c>
      <c r="S307" s="2">
        <v>15</v>
      </c>
      <c r="T307" s="2">
        <v>10</v>
      </c>
      <c r="V307" t="s">
        <v>942</v>
      </c>
      <c r="W307" t="s">
        <v>120</v>
      </c>
      <c r="X307" t="s">
        <v>943</v>
      </c>
    </row>
    <row r="308" spans="1:24" ht="15" customHeight="1" x14ac:dyDescent="0.2">
      <c r="A308" t="s">
        <v>33</v>
      </c>
      <c r="B308" t="s">
        <v>315</v>
      </c>
      <c r="C308">
        <v>3</v>
      </c>
      <c r="D308" t="s">
        <v>857</v>
      </c>
      <c r="E308">
        <v>4</v>
      </c>
      <c r="F308">
        <v>31</v>
      </c>
      <c r="G308">
        <v>36</v>
      </c>
      <c r="H308">
        <v>39</v>
      </c>
      <c r="I308">
        <v>24</v>
      </c>
      <c r="J308">
        <v>29</v>
      </c>
      <c r="K308">
        <v>32</v>
      </c>
      <c r="L308">
        <v>0</v>
      </c>
      <c r="M308" s="1">
        <v>3.1030000000000002</v>
      </c>
      <c r="N308" s="1">
        <v>115.003</v>
      </c>
      <c r="P308">
        <v>307</v>
      </c>
      <c r="Q308" t="s">
        <v>944</v>
      </c>
      <c r="R308" t="s">
        <v>28</v>
      </c>
      <c r="S308" s="2">
        <v>15</v>
      </c>
      <c r="T308" s="2">
        <v>7</v>
      </c>
      <c r="V308" t="s">
        <v>944</v>
      </c>
      <c r="W308" t="s">
        <v>103</v>
      </c>
      <c r="X308" t="s">
        <v>945</v>
      </c>
    </row>
    <row r="309" spans="1:24" ht="15" customHeight="1" x14ac:dyDescent="0.2">
      <c r="A309" t="s">
        <v>33</v>
      </c>
      <c r="B309" t="s">
        <v>321</v>
      </c>
      <c r="C309">
        <v>3</v>
      </c>
      <c r="D309" t="s">
        <v>768</v>
      </c>
      <c r="E309">
        <v>4</v>
      </c>
      <c r="F309">
        <v>33</v>
      </c>
      <c r="G309">
        <v>38</v>
      </c>
      <c r="H309">
        <v>41</v>
      </c>
      <c r="I309">
        <v>21</v>
      </c>
      <c r="J309">
        <v>26</v>
      </c>
      <c r="K309">
        <v>29</v>
      </c>
      <c r="L309">
        <v>0</v>
      </c>
      <c r="M309" s="1">
        <v>3.1040000000000001</v>
      </c>
      <c r="N309" s="1">
        <v>116.003</v>
      </c>
      <c r="P309">
        <v>308</v>
      </c>
      <c r="Q309" t="s">
        <v>946</v>
      </c>
      <c r="R309" t="s">
        <v>36</v>
      </c>
      <c r="S309" s="2">
        <v>0</v>
      </c>
      <c r="T309" s="2">
        <v>20</v>
      </c>
      <c r="V309" t="s">
        <v>946</v>
      </c>
      <c r="W309" t="s">
        <v>66</v>
      </c>
      <c r="X309" t="s">
        <v>947</v>
      </c>
    </row>
    <row r="310" spans="1:24" ht="15" customHeight="1" x14ac:dyDescent="0.2">
      <c r="A310" t="s">
        <v>33</v>
      </c>
      <c r="B310" t="s">
        <v>483</v>
      </c>
      <c r="C310">
        <v>3</v>
      </c>
      <c r="D310" t="s">
        <v>731</v>
      </c>
      <c r="E310">
        <v>3</v>
      </c>
      <c r="F310">
        <v>24</v>
      </c>
      <c r="G310">
        <v>32</v>
      </c>
      <c r="H310">
        <v>34</v>
      </c>
      <c r="I310">
        <v>24</v>
      </c>
      <c r="J310">
        <v>32</v>
      </c>
      <c r="K310">
        <v>34</v>
      </c>
      <c r="L310">
        <v>0</v>
      </c>
      <c r="M310" s="1">
        <v>3.105</v>
      </c>
      <c r="N310" s="1">
        <v>117.003</v>
      </c>
      <c r="P310">
        <v>309</v>
      </c>
      <c r="Q310" t="s">
        <v>949</v>
      </c>
      <c r="R310" t="s">
        <v>36</v>
      </c>
      <c r="S310" s="2">
        <v>12</v>
      </c>
      <c r="T310" s="2">
        <v>7</v>
      </c>
      <c r="V310" t="s">
        <v>949</v>
      </c>
      <c r="W310" t="s">
        <v>120</v>
      </c>
      <c r="X310" t="s">
        <v>950</v>
      </c>
    </row>
    <row r="311" spans="1:24" ht="15" customHeight="1" x14ac:dyDescent="0.2">
      <c r="A311" t="s">
        <v>33</v>
      </c>
      <c r="B311" t="s">
        <v>326</v>
      </c>
      <c r="C311">
        <v>3</v>
      </c>
      <c r="D311" t="s">
        <v>948</v>
      </c>
      <c r="E311">
        <v>4</v>
      </c>
      <c r="F311">
        <v>25</v>
      </c>
      <c r="G311">
        <v>30</v>
      </c>
      <c r="H311">
        <v>33</v>
      </c>
      <c r="I311">
        <v>25</v>
      </c>
      <c r="J311">
        <v>30</v>
      </c>
      <c r="K311">
        <v>33</v>
      </c>
      <c r="L311">
        <v>0</v>
      </c>
      <c r="M311" s="1">
        <v>3.1059999999999999</v>
      </c>
      <c r="N311" s="1">
        <v>118.003</v>
      </c>
      <c r="P311">
        <v>310</v>
      </c>
      <c r="Q311" t="s">
        <v>951</v>
      </c>
      <c r="R311" t="s">
        <v>36</v>
      </c>
      <c r="S311" s="2">
        <v>17</v>
      </c>
      <c r="T311" s="2">
        <v>3</v>
      </c>
      <c r="V311" t="s">
        <v>951</v>
      </c>
      <c r="W311" t="s">
        <v>49</v>
      </c>
      <c r="X311" t="s">
        <v>952</v>
      </c>
    </row>
    <row r="312" spans="1:24" ht="15" customHeight="1" x14ac:dyDescent="0.2">
      <c r="A312" t="s">
        <v>33</v>
      </c>
      <c r="B312" t="s">
        <v>331</v>
      </c>
      <c r="C312">
        <v>3</v>
      </c>
      <c r="D312" t="s">
        <v>799</v>
      </c>
      <c r="E312">
        <v>3</v>
      </c>
      <c r="F312">
        <v>28</v>
      </c>
      <c r="G312">
        <v>36</v>
      </c>
      <c r="H312">
        <v>38</v>
      </c>
      <c r="I312">
        <v>19</v>
      </c>
      <c r="J312">
        <v>27</v>
      </c>
      <c r="K312">
        <v>29</v>
      </c>
      <c r="L312">
        <v>0</v>
      </c>
      <c r="M312" s="1">
        <v>3.1070000000000002</v>
      </c>
      <c r="N312" s="1">
        <v>119.001</v>
      </c>
      <c r="P312">
        <v>311</v>
      </c>
      <c r="Q312" t="s">
        <v>545</v>
      </c>
      <c r="R312" t="s">
        <v>36</v>
      </c>
      <c r="S312" s="2">
        <v>10</v>
      </c>
      <c r="T312" s="2">
        <v>6</v>
      </c>
      <c r="V312" t="s">
        <v>545</v>
      </c>
      <c r="W312" t="s">
        <v>376</v>
      </c>
      <c r="X312" t="s">
        <v>953</v>
      </c>
    </row>
    <row r="313" spans="1:24" ht="15" customHeight="1" x14ac:dyDescent="0.2">
      <c r="A313" t="s">
        <v>33</v>
      </c>
      <c r="B313" t="s">
        <v>492</v>
      </c>
      <c r="C313">
        <v>3</v>
      </c>
      <c r="D313" t="s">
        <v>768</v>
      </c>
      <c r="E313">
        <v>4</v>
      </c>
      <c r="F313">
        <v>33</v>
      </c>
      <c r="G313">
        <v>38</v>
      </c>
      <c r="H313">
        <v>41</v>
      </c>
      <c r="I313">
        <v>21</v>
      </c>
      <c r="J313">
        <v>26</v>
      </c>
      <c r="K313">
        <v>29</v>
      </c>
      <c r="L313">
        <v>0</v>
      </c>
      <c r="M313" s="1">
        <v>3.1080000000000001</v>
      </c>
      <c r="N313" s="1">
        <v>121.003</v>
      </c>
      <c r="P313">
        <v>312</v>
      </c>
      <c r="Q313" t="s">
        <v>954</v>
      </c>
      <c r="R313" t="s">
        <v>28</v>
      </c>
      <c r="S313" s="2">
        <v>12</v>
      </c>
      <c r="T313" s="2">
        <v>11</v>
      </c>
      <c r="V313" t="s">
        <v>954</v>
      </c>
      <c r="W313" t="s">
        <v>37</v>
      </c>
      <c r="X313" t="s">
        <v>955</v>
      </c>
    </row>
    <row r="314" spans="1:24" ht="15" customHeight="1" x14ac:dyDescent="0.2">
      <c r="A314" t="s">
        <v>33</v>
      </c>
      <c r="B314" t="s">
        <v>335</v>
      </c>
      <c r="C314">
        <v>3</v>
      </c>
      <c r="D314" t="s">
        <v>473</v>
      </c>
      <c r="E314">
        <v>3</v>
      </c>
      <c r="F314">
        <v>27</v>
      </c>
      <c r="G314">
        <v>35</v>
      </c>
      <c r="H314">
        <v>37</v>
      </c>
      <c r="I314">
        <v>22</v>
      </c>
      <c r="J314">
        <v>30</v>
      </c>
      <c r="K314">
        <v>32</v>
      </c>
      <c r="L314">
        <v>0</v>
      </c>
      <c r="M314" s="1">
        <v>3.109</v>
      </c>
      <c r="N314" s="1">
        <v>122.001</v>
      </c>
      <c r="P314">
        <v>313</v>
      </c>
      <c r="Q314" t="s">
        <v>956</v>
      </c>
      <c r="R314" t="s">
        <v>28</v>
      </c>
      <c r="S314" s="2">
        <v>14</v>
      </c>
      <c r="T314" s="2">
        <v>10</v>
      </c>
      <c r="V314" t="s">
        <v>956</v>
      </c>
      <c r="W314" t="s">
        <v>37</v>
      </c>
      <c r="X314" t="s">
        <v>957</v>
      </c>
    </row>
    <row r="315" spans="1:24" ht="15" customHeight="1" x14ac:dyDescent="0.2">
      <c r="A315" t="s">
        <v>33</v>
      </c>
      <c r="B315" t="s">
        <v>340</v>
      </c>
      <c r="C315">
        <v>3</v>
      </c>
      <c r="D315" t="s">
        <v>940</v>
      </c>
      <c r="E315">
        <v>4</v>
      </c>
      <c r="F315">
        <v>27</v>
      </c>
      <c r="G315">
        <v>32</v>
      </c>
      <c r="H315">
        <v>35</v>
      </c>
      <c r="I315">
        <v>24</v>
      </c>
      <c r="J315">
        <v>29</v>
      </c>
      <c r="K315">
        <v>32</v>
      </c>
      <c r="L315">
        <v>0</v>
      </c>
      <c r="M315" s="1">
        <v>3.11</v>
      </c>
      <c r="N315" s="1">
        <v>123.002</v>
      </c>
      <c r="P315">
        <v>314</v>
      </c>
      <c r="Q315" t="s">
        <v>958</v>
      </c>
      <c r="R315" t="s">
        <v>36</v>
      </c>
      <c r="S315" s="2">
        <v>11</v>
      </c>
      <c r="T315" s="2">
        <v>6</v>
      </c>
      <c r="V315" t="s">
        <v>958</v>
      </c>
      <c r="W315" t="s">
        <v>222</v>
      </c>
      <c r="X315" t="s">
        <v>959</v>
      </c>
    </row>
    <row r="316" spans="1:24" ht="15" customHeight="1" x14ac:dyDescent="0.2">
      <c r="A316" t="s">
        <v>33</v>
      </c>
      <c r="B316" t="s">
        <v>346</v>
      </c>
      <c r="C316">
        <v>3</v>
      </c>
      <c r="D316" t="s">
        <v>291</v>
      </c>
      <c r="E316">
        <v>3</v>
      </c>
      <c r="F316">
        <v>27</v>
      </c>
      <c r="G316">
        <v>35</v>
      </c>
      <c r="H316">
        <v>37</v>
      </c>
      <c r="I316">
        <v>18</v>
      </c>
      <c r="J316">
        <v>26</v>
      </c>
      <c r="K316">
        <v>28</v>
      </c>
      <c r="L316">
        <v>0</v>
      </c>
      <c r="M316" s="1">
        <v>3.1110000000000002</v>
      </c>
      <c r="N316" s="1">
        <v>124.003</v>
      </c>
      <c r="P316">
        <v>315</v>
      </c>
      <c r="Q316" t="s">
        <v>961</v>
      </c>
      <c r="R316" t="s">
        <v>374</v>
      </c>
      <c r="S316" s="2">
        <v>10</v>
      </c>
      <c r="T316" s="2">
        <v>4</v>
      </c>
      <c r="V316" t="s">
        <v>961</v>
      </c>
      <c r="W316" t="s">
        <v>376</v>
      </c>
      <c r="X316" t="s">
        <v>962</v>
      </c>
    </row>
    <row r="317" spans="1:24" ht="15" customHeight="1" x14ac:dyDescent="0.2">
      <c r="A317" t="s">
        <v>33</v>
      </c>
      <c r="B317" t="s">
        <v>498</v>
      </c>
      <c r="C317">
        <v>3</v>
      </c>
      <c r="D317" t="s">
        <v>960</v>
      </c>
      <c r="E317">
        <v>4</v>
      </c>
      <c r="F317">
        <v>32</v>
      </c>
      <c r="G317">
        <v>37</v>
      </c>
      <c r="H317">
        <v>40</v>
      </c>
      <c r="I317">
        <v>22</v>
      </c>
      <c r="J317">
        <v>27</v>
      </c>
      <c r="K317">
        <v>30</v>
      </c>
      <c r="L317">
        <v>0</v>
      </c>
      <c r="M317" s="1">
        <v>3.1120000000000001</v>
      </c>
      <c r="N317" s="1">
        <v>125.003</v>
      </c>
      <c r="P317">
        <v>316</v>
      </c>
      <c r="Q317" t="s">
        <v>963</v>
      </c>
      <c r="R317" t="s">
        <v>28</v>
      </c>
      <c r="S317" s="2">
        <v>16</v>
      </c>
      <c r="T317" s="2">
        <v>7</v>
      </c>
      <c r="V317" t="s">
        <v>963</v>
      </c>
      <c r="W317" t="s">
        <v>103</v>
      </c>
      <c r="X317" t="s">
        <v>964</v>
      </c>
    </row>
    <row r="318" spans="1:24" ht="15" customHeight="1" x14ac:dyDescent="0.2">
      <c r="A318" t="s">
        <v>33</v>
      </c>
      <c r="B318" t="s">
        <v>351</v>
      </c>
      <c r="C318">
        <v>3</v>
      </c>
      <c r="D318" t="s">
        <v>187</v>
      </c>
      <c r="E318">
        <v>3</v>
      </c>
      <c r="F318">
        <v>25</v>
      </c>
      <c r="G318">
        <v>33</v>
      </c>
      <c r="H318">
        <v>35</v>
      </c>
      <c r="I318">
        <v>23</v>
      </c>
      <c r="J318">
        <v>31</v>
      </c>
      <c r="K318">
        <v>33</v>
      </c>
      <c r="L318">
        <v>0</v>
      </c>
      <c r="M318" s="1">
        <v>3.113</v>
      </c>
      <c r="N318" s="1">
        <v>126.002</v>
      </c>
      <c r="P318">
        <v>317</v>
      </c>
      <c r="Q318" t="s">
        <v>965</v>
      </c>
      <c r="R318" t="s">
        <v>28</v>
      </c>
      <c r="S318" s="2">
        <v>15</v>
      </c>
      <c r="T318" s="2">
        <v>6</v>
      </c>
      <c r="V318" t="s">
        <v>965</v>
      </c>
      <c r="W318" t="s">
        <v>103</v>
      </c>
      <c r="X318" t="s">
        <v>966</v>
      </c>
    </row>
    <row r="319" spans="1:24" ht="15" customHeight="1" x14ac:dyDescent="0.2">
      <c r="A319" t="s">
        <v>33</v>
      </c>
      <c r="B319" t="s">
        <v>504</v>
      </c>
      <c r="C319">
        <v>3</v>
      </c>
      <c r="D319" t="s">
        <v>443</v>
      </c>
      <c r="E319">
        <v>4</v>
      </c>
      <c r="F319">
        <v>29</v>
      </c>
      <c r="G319">
        <v>34</v>
      </c>
      <c r="H319">
        <v>37</v>
      </c>
      <c r="I319">
        <v>23</v>
      </c>
      <c r="J319">
        <v>28</v>
      </c>
      <c r="K319">
        <v>31</v>
      </c>
      <c r="L319">
        <v>0</v>
      </c>
      <c r="M319" s="1">
        <v>3.1139999999999999</v>
      </c>
      <c r="N319" s="1">
        <v>127.002</v>
      </c>
      <c r="P319">
        <v>318</v>
      </c>
      <c r="Q319" t="s">
        <v>857</v>
      </c>
      <c r="R319" t="s">
        <v>28</v>
      </c>
      <c r="S319" s="2">
        <v>16</v>
      </c>
      <c r="T319" s="2">
        <v>9</v>
      </c>
      <c r="V319" t="s">
        <v>857</v>
      </c>
      <c r="W319" t="s">
        <v>37</v>
      </c>
      <c r="X319" t="s">
        <v>967</v>
      </c>
    </row>
    <row r="320" spans="1:24" ht="15" customHeight="1" x14ac:dyDescent="0.2">
      <c r="A320" t="s">
        <v>33</v>
      </c>
      <c r="B320" t="s">
        <v>355</v>
      </c>
      <c r="C320">
        <v>3</v>
      </c>
      <c r="D320" t="s">
        <v>335</v>
      </c>
      <c r="E320">
        <v>1</v>
      </c>
      <c r="F320">
        <v>15</v>
      </c>
      <c r="G320">
        <v>30</v>
      </c>
      <c r="H320">
        <v>32</v>
      </c>
      <c r="I320">
        <v>14</v>
      </c>
      <c r="J320">
        <v>29</v>
      </c>
      <c r="K320">
        <v>31</v>
      </c>
      <c r="L320">
        <v>0</v>
      </c>
      <c r="M320" s="1">
        <v>3.1150000000000002</v>
      </c>
      <c r="N320" s="1">
        <v>128.00200000000001</v>
      </c>
      <c r="P320">
        <v>319</v>
      </c>
      <c r="Q320" t="s">
        <v>968</v>
      </c>
      <c r="R320" t="s">
        <v>28</v>
      </c>
      <c r="S320" s="2">
        <v>11</v>
      </c>
      <c r="T320" s="2">
        <v>10</v>
      </c>
      <c r="V320" t="s">
        <v>968</v>
      </c>
      <c r="W320" t="s">
        <v>103</v>
      </c>
      <c r="X320" t="s">
        <v>969</v>
      </c>
    </row>
    <row r="321" spans="1:24" ht="15" customHeight="1" x14ac:dyDescent="0.2">
      <c r="A321" t="s">
        <v>41</v>
      </c>
      <c r="B321" t="s">
        <v>47</v>
      </c>
      <c r="C321">
        <v>3</v>
      </c>
      <c r="D321" t="s">
        <v>155</v>
      </c>
      <c r="E321">
        <v>3</v>
      </c>
      <c r="F321">
        <v>23</v>
      </c>
      <c r="G321">
        <v>31</v>
      </c>
      <c r="H321">
        <v>33</v>
      </c>
      <c r="I321">
        <v>23</v>
      </c>
      <c r="J321">
        <v>31</v>
      </c>
      <c r="K321">
        <v>33</v>
      </c>
      <c r="L321">
        <v>0</v>
      </c>
      <c r="M321" s="1">
        <v>4.0039999999999996</v>
      </c>
      <c r="N321" s="1">
        <v>5.0039999999999996</v>
      </c>
      <c r="P321">
        <v>320</v>
      </c>
      <c r="Q321" t="s">
        <v>117</v>
      </c>
      <c r="R321" t="s">
        <v>36</v>
      </c>
      <c r="S321" s="2">
        <v>6</v>
      </c>
      <c r="T321" s="2">
        <v>3</v>
      </c>
      <c r="U321">
        <v>21</v>
      </c>
      <c r="V321" t="s">
        <v>117</v>
      </c>
      <c r="W321" t="s">
        <v>78</v>
      </c>
      <c r="X321" t="s">
        <v>970</v>
      </c>
    </row>
    <row r="322" spans="1:24" ht="15" customHeight="1" x14ac:dyDescent="0.2">
      <c r="A322" t="s">
        <v>41</v>
      </c>
      <c r="B322" t="s">
        <v>40</v>
      </c>
      <c r="C322">
        <v>3</v>
      </c>
      <c r="D322" t="s">
        <v>406</v>
      </c>
      <c r="E322">
        <v>4</v>
      </c>
      <c r="F322">
        <v>30</v>
      </c>
      <c r="G322">
        <v>35</v>
      </c>
      <c r="H322">
        <v>38</v>
      </c>
      <c r="I322">
        <v>23</v>
      </c>
      <c r="J322">
        <v>28</v>
      </c>
      <c r="K322">
        <v>31</v>
      </c>
      <c r="L322">
        <v>0</v>
      </c>
      <c r="M322" s="1">
        <v>4.0049999999999999</v>
      </c>
      <c r="N322" s="1">
        <v>6.0019999999999998</v>
      </c>
      <c r="P322">
        <v>321</v>
      </c>
      <c r="Q322" t="s">
        <v>935</v>
      </c>
      <c r="R322" t="s">
        <v>28</v>
      </c>
      <c r="S322" s="2">
        <v>13</v>
      </c>
      <c r="T322" s="2">
        <v>10</v>
      </c>
      <c r="V322" t="s">
        <v>935</v>
      </c>
      <c r="W322" t="s">
        <v>103</v>
      </c>
      <c r="X322" t="s">
        <v>972</v>
      </c>
    </row>
    <row r="323" spans="1:24" ht="15" customHeight="1" x14ac:dyDescent="0.2">
      <c r="A323" t="s">
        <v>41</v>
      </c>
      <c r="B323" t="s">
        <v>46</v>
      </c>
      <c r="C323">
        <v>3</v>
      </c>
      <c r="D323" t="s">
        <v>971</v>
      </c>
      <c r="E323">
        <v>4</v>
      </c>
      <c r="F323">
        <v>28</v>
      </c>
      <c r="G323">
        <v>33</v>
      </c>
      <c r="H323">
        <v>36</v>
      </c>
      <c r="I323">
        <v>25</v>
      </c>
      <c r="J323">
        <v>30</v>
      </c>
      <c r="K323">
        <v>33</v>
      </c>
      <c r="L323">
        <v>0</v>
      </c>
      <c r="M323" s="1">
        <v>4.0060000000000002</v>
      </c>
      <c r="N323" s="1">
        <v>7.0030000000000001</v>
      </c>
      <c r="P323">
        <v>322</v>
      </c>
      <c r="Q323" t="s">
        <v>62</v>
      </c>
      <c r="R323" t="s">
        <v>221</v>
      </c>
      <c r="S323" s="2">
        <v>3</v>
      </c>
      <c r="T323" s="2">
        <v>0</v>
      </c>
      <c r="U323">
        <v>22</v>
      </c>
      <c r="V323" t="s">
        <v>62</v>
      </c>
      <c r="W323" t="s">
        <v>78</v>
      </c>
      <c r="X323" t="s">
        <v>973</v>
      </c>
    </row>
    <row r="324" spans="1:24" ht="15" customHeight="1" x14ac:dyDescent="0.2">
      <c r="A324" t="s">
        <v>41</v>
      </c>
      <c r="B324" t="s">
        <v>52</v>
      </c>
      <c r="C324">
        <v>3</v>
      </c>
      <c r="D324" t="s">
        <v>65</v>
      </c>
      <c r="E324">
        <v>4</v>
      </c>
      <c r="F324">
        <v>28</v>
      </c>
      <c r="G324">
        <v>33</v>
      </c>
      <c r="H324">
        <v>36</v>
      </c>
      <c r="I324">
        <v>27</v>
      </c>
      <c r="J324">
        <v>32</v>
      </c>
      <c r="K324">
        <v>35</v>
      </c>
      <c r="L324">
        <v>0</v>
      </c>
      <c r="M324" s="1">
        <v>4.0069999999999997</v>
      </c>
      <c r="N324" s="1">
        <v>8.0039999999999996</v>
      </c>
      <c r="P324">
        <v>323</v>
      </c>
      <c r="Q324" t="s">
        <v>974</v>
      </c>
      <c r="R324" t="s">
        <v>36</v>
      </c>
      <c r="S324" s="2">
        <v>10</v>
      </c>
      <c r="T324" s="2">
        <v>7</v>
      </c>
      <c r="V324" t="s">
        <v>974</v>
      </c>
      <c r="W324" t="s">
        <v>103</v>
      </c>
      <c r="X324" t="s">
        <v>975</v>
      </c>
    </row>
    <row r="325" spans="1:24" ht="15" customHeight="1" x14ac:dyDescent="0.2">
      <c r="A325" t="s">
        <v>41</v>
      </c>
      <c r="B325" t="s">
        <v>70</v>
      </c>
      <c r="C325">
        <v>3</v>
      </c>
      <c r="D325" t="s">
        <v>625</v>
      </c>
      <c r="E325">
        <v>3</v>
      </c>
      <c r="F325">
        <v>23</v>
      </c>
      <c r="G325">
        <v>31</v>
      </c>
      <c r="H325">
        <v>33</v>
      </c>
      <c r="I325">
        <v>22</v>
      </c>
      <c r="J325">
        <v>30</v>
      </c>
      <c r="K325">
        <v>32</v>
      </c>
      <c r="L325">
        <v>0</v>
      </c>
      <c r="M325" s="1">
        <v>4.008</v>
      </c>
      <c r="N325" s="1">
        <v>10.004</v>
      </c>
      <c r="P325">
        <v>324</v>
      </c>
      <c r="Q325" t="s">
        <v>977</v>
      </c>
      <c r="R325" t="s">
        <v>36</v>
      </c>
      <c r="S325" s="2">
        <v>10</v>
      </c>
      <c r="T325" s="2">
        <v>7</v>
      </c>
      <c r="V325" t="s">
        <v>286</v>
      </c>
      <c r="W325" t="s">
        <v>376</v>
      </c>
      <c r="X325" t="s">
        <v>978</v>
      </c>
    </row>
    <row r="326" spans="1:24" ht="15" customHeight="1" x14ac:dyDescent="0.2">
      <c r="A326" t="s">
        <v>41</v>
      </c>
      <c r="B326" t="s">
        <v>76</v>
      </c>
      <c r="C326">
        <v>3</v>
      </c>
      <c r="D326" t="s">
        <v>976</v>
      </c>
      <c r="E326">
        <v>3</v>
      </c>
      <c r="F326">
        <v>24</v>
      </c>
      <c r="G326">
        <v>32</v>
      </c>
      <c r="H326">
        <v>34</v>
      </c>
      <c r="I326">
        <v>22</v>
      </c>
      <c r="J326">
        <v>30</v>
      </c>
      <c r="K326">
        <v>32</v>
      </c>
      <c r="L326">
        <v>0</v>
      </c>
      <c r="M326" s="1">
        <v>4.0090000000000003</v>
      </c>
      <c r="N326" s="1">
        <v>11.004</v>
      </c>
      <c r="P326">
        <v>325</v>
      </c>
      <c r="Q326" t="s">
        <v>869</v>
      </c>
      <c r="R326" t="s">
        <v>221</v>
      </c>
      <c r="S326" s="2">
        <v>7</v>
      </c>
      <c r="T326" s="2">
        <v>0</v>
      </c>
      <c r="V326" t="s">
        <v>869</v>
      </c>
      <c r="W326" t="s">
        <v>389</v>
      </c>
      <c r="X326" t="s">
        <v>979</v>
      </c>
    </row>
    <row r="327" spans="1:24" ht="15" customHeight="1" x14ac:dyDescent="0.2">
      <c r="A327" t="s">
        <v>41</v>
      </c>
      <c r="B327" t="s">
        <v>82</v>
      </c>
      <c r="C327">
        <v>3</v>
      </c>
      <c r="D327" t="s">
        <v>530</v>
      </c>
      <c r="E327">
        <v>4</v>
      </c>
      <c r="F327">
        <v>30</v>
      </c>
      <c r="G327">
        <v>35</v>
      </c>
      <c r="H327">
        <v>38</v>
      </c>
      <c r="I327">
        <v>24</v>
      </c>
      <c r="J327">
        <v>29</v>
      </c>
      <c r="K327">
        <v>32</v>
      </c>
      <c r="L327">
        <v>0</v>
      </c>
      <c r="M327" s="1">
        <v>4.01</v>
      </c>
      <c r="N327" s="1">
        <v>12.004</v>
      </c>
      <c r="P327">
        <v>326</v>
      </c>
      <c r="Q327" t="s">
        <v>980</v>
      </c>
      <c r="R327" t="s">
        <v>28</v>
      </c>
      <c r="S327" s="2">
        <v>19</v>
      </c>
      <c r="T327" s="2">
        <v>2</v>
      </c>
      <c r="V327" t="s">
        <v>981</v>
      </c>
      <c r="W327" t="s">
        <v>49</v>
      </c>
      <c r="X327" t="s">
        <v>982</v>
      </c>
    </row>
    <row r="328" spans="1:24" ht="15" customHeight="1" x14ac:dyDescent="0.2">
      <c r="A328" t="s">
        <v>41</v>
      </c>
      <c r="B328" t="s">
        <v>88</v>
      </c>
      <c r="C328">
        <v>3</v>
      </c>
      <c r="D328" t="s">
        <v>625</v>
      </c>
      <c r="E328">
        <v>3</v>
      </c>
      <c r="F328">
        <v>23</v>
      </c>
      <c r="G328">
        <v>31</v>
      </c>
      <c r="H328">
        <v>33</v>
      </c>
      <c r="I328">
        <v>22</v>
      </c>
      <c r="J328">
        <v>30</v>
      </c>
      <c r="K328">
        <v>32</v>
      </c>
      <c r="L328">
        <v>0</v>
      </c>
      <c r="M328" s="1">
        <v>4.0110000000000001</v>
      </c>
      <c r="N328" s="1">
        <v>13.003</v>
      </c>
      <c r="P328">
        <v>327</v>
      </c>
      <c r="Q328" t="s">
        <v>983</v>
      </c>
      <c r="R328" t="s">
        <v>28</v>
      </c>
      <c r="S328" s="2">
        <v>13</v>
      </c>
      <c r="T328" s="2">
        <v>10</v>
      </c>
      <c r="V328" t="s">
        <v>983</v>
      </c>
      <c r="W328" t="s">
        <v>103</v>
      </c>
      <c r="X328" t="s">
        <v>984</v>
      </c>
    </row>
    <row r="329" spans="1:24" ht="15" customHeight="1" x14ac:dyDescent="0.2">
      <c r="A329" t="s">
        <v>41</v>
      </c>
      <c r="B329" t="s">
        <v>94</v>
      </c>
      <c r="C329">
        <v>3</v>
      </c>
      <c r="D329" t="s">
        <v>981</v>
      </c>
      <c r="E329">
        <v>4</v>
      </c>
      <c r="F329">
        <v>34</v>
      </c>
      <c r="G329">
        <v>39</v>
      </c>
      <c r="H329">
        <v>42</v>
      </c>
      <c r="I329">
        <v>17</v>
      </c>
      <c r="J329">
        <v>22</v>
      </c>
      <c r="K329">
        <v>25</v>
      </c>
      <c r="L329">
        <v>0</v>
      </c>
      <c r="M329" s="1">
        <v>4.0119999999999996</v>
      </c>
      <c r="N329" s="1">
        <v>14.004</v>
      </c>
      <c r="P329">
        <v>328</v>
      </c>
      <c r="Q329" t="s">
        <v>986</v>
      </c>
      <c r="R329" t="s">
        <v>36</v>
      </c>
      <c r="S329" s="2">
        <v>8</v>
      </c>
      <c r="T329" s="2">
        <v>6</v>
      </c>
      <c r="V329" t="s">
        <v>986</v>
      </c>
      <c r="W329" t="s">
        <v>255</v>
      </c>
      <c r="X329" t="s">
        <v>987</v>
      </c>
    </row>
    <row r="330" spans="1:24" ht="15" customHeight="1" x14ac:dyDescent="0.2">
      <c r="A330" t="s">
        <v>41</v>
      </c>
      <c r="B330" t="s">
        <v>534</v>
      </c>
      <c r="C330">
        <v>3</v>
      </c>
      <c r="D330" t="s">
        <v>985</v>
      </c>
      <c r="E330">
        <v>4</v>
      </c>
      <c r="F330">
        <v>31</v>
      </c>
      <c r="G330">
        <v>36</v>
      </c>
      <c r="H330">
        <v>39</v>
      </c>
      <c r="I330">
        <v>24</v>
      </c>
      <c r="J330">
        <v>29</v>
      </c>
      <c r="K330">
        <v>32</v>
      </c>
      <c r="L330">
        <v>0</v>
      </c>
      <c r="M330" s="1">
        <v>4.0129999999999999</v>
      </c>
      <c r="N330" s="1">
        <v>16.003</v>
      </c>
      <c r="P330">
        <v>329</v>
      </c>
      <c r="Q330" t="s">
        <v>988</v>
      </c>
      <c r="R330" t="s">
        <v>28</v>
      </c>
      <c r="S330" s="2">
        <v>15</v>
      </c>
      <c r="T330" s="2">
        <v>10</v>
      </c>
      <c r="V330" t="s">
        <v>988</v>
      </c>
      <c r="W330" t="s">
        <v>29</v>
      </c>
      <c r="X330" t="s">
        <v>989</v>
      </c>
    </row>
    <row r="331" spans="1:24" ht="15" customHeight="1" x14ac:dyDescent="0.2">
      <c r="A331" t="s">
        <v>41</v>
      </c>
      <c r="B331" t="s">
        <v>107</v>
      </c>
      <c r="C331">
        <v>3</v>
      </c>
      <c r="D331" t="s">
        <v>610</v>
      </c>
      <c r="E331">
        <v>4</v>
      </c>
      <c r="F331">
        <v>15</v>
      </c>
      <c r="G331">
        <v>20</v>
      </c>
      <c r="H331">
        <v>23</v>
      </c>
      <c r="I331">
        <v>38</v>
      </c>
      <c r="J331">
        <v>43</v>
      </c>
      <c r="K331">
        <v>46</v>
      </c>
      <c r="L331">
        <v>0</v>
      </c>
      <c r="M331" s="1">
        <v>4.0140000000000002</v>
      </c>
      <c r="N331" s="1">
        <v>18.004000000000001</v>
      </c>
      <c r="P331">
        <v>330</v>
      </c>
      <c r="Q331" t="s">
        <v>990</v>
      </c>
      <c r="R331" t="s">
        <v>28</v>
      </c>
      <c r="S331" s="2">
        <v>13</v>
      </c>
      <c r="T331" s="2">
        <v>9</v>
      </c>
      <c r="V331" t="s">
        <v>990</v>
      </c>
      <c r="W331" t="s">
        <v>49</v>
      </c>
      <c r="X331" t="s">
        <v>991</v>
      </c>
    </row>
    <row r="332" spans="1:24" ht="15" customHeight="1" x14ac:dyDescent="0.2">
      <c r="A332" t="s">
        <v>41</v>
      </c>
      <c r="B332" t="s">
        <v>57</v>
      </c>
      <c r="C332">
        <v>3</v>
      </c>
      <c r="D332" t="s">
        <v>803</v>
      </c>
      <c r="E332">
        <v>3</v>
      </c>
      <c r="F332">
        <v>29</v>
      </c>
      <c r="G332">
        <v>37</v>
      </c>
      <c r="H332">
        <v>39</v>
      </c>
      <c r="I332">
        <v>18</v>
      </c>
      <c r="J332">
        <v>26</v>
      </c>
      <c r="K332">
        <v>28</v>
      </c>
      <c r="L332">
        <v>0</v>
      </c>
      <c r="M332" s="1">
        <v>4.0149999999999997</v>
      </c>
      <c r="N332" s="1">
        <v>19.003</v>
      </c>
      <c r="P332">
        <v>331</v>
      </c>
      <c r="Q332" t="s">
        <v>69</v>
      </c>
      <c r="R332" t="s">
        <v>221</v>
      </c>
      <c r="S332" s="2">
        <v>4</v>
      </c>
      <c r="T332" s="2">
        <v>1</v>
      </c>
      <c r="U332">
        <v>23</v>
      </c>
      <c r="V332" t="s">
        <v>69</v>
      </c>
      <c r="W332" t="s">
        <v>78</v>
      </c>
      <c r="X332" t="s">
        <v>992</v>
      </c>
    </row>
    <row r="333" spans="1:24" ht="15" customHeight="1" x14ac:dyDescent="0.2">
      <c r="A333" t="s">
        <v>41</v>
      </c>
      <c r="B333" t="s">
        <v>165</v>
      </c>
      <c r="C333">
        <v>3</v>
      </c>
      <c r="D333" t="s">
        <v>368</v>
      </c>
      <c r="E333">
        <v>4</v>
      </c>
      <c r="F333">
        <v>29</v>
      </c>
      <c r="G333">
        <v>34</v>
      </c>
      <c r="H333">
        <v>37</v>
      </c>
      <c r="I333">
        <v>25</v>
      </c>
      <c r="J333">
        <v>30</v>
      </c>
      <c r="K333">
        <v>33</v>
      </c>
      <c r="L333">
        <v>0</v>
      </c>
      <c r="M333" s="1">
        <v>4.016</v>
      </c>
      <c r="N333" s="1">
        <v>20.003</v>
      </c>
      <c r="P333">
        <v>332</v>
      </c>
      <c r="Q333" t="s">
        <v>994</v>
      </c>
      <c r="R333" t="s">
        <v>28</v>
      </c>
      <c r="S333" s="2">
        <v>14</v>
      </c>
      <c r="T333" s="2">
        <v>10</v>
      </c>
      <c r="V333" t="s">
        <v>994</v>
      </c>
      <c r="W333" t="s">
        <v>120</v>
      </c>
      <c r="X333" t="s">
        <v>995</v>
      </c>
    </row>
    <row r="334" spans="1:24" ht="15" customHeight="1" x14ac:dyDescent="0.2">
      <c r="A334" t="s">
        <v>41</v>
      </c>
      <c r="B334" t="s">
        <v>117</v>
      </c>
      <c r="C334">
        <v>3</v>
      </c>
      <c r="D334" t="s">
        <v>993</v>
      </c>
      <c r="E334">
        <v>4</v>
      </c>
      <c r="F334">
        <v>31</v>
      </c>
      <c r="G334">
        <v>36</v>
      </c>
      <c r="H334">
        <v>39</v>
      </c>
      <c r="I334">
        <v>22</v>
      </c>
      <c r="J334">
        <v>27</v>
      </c>
      <c r="K334">
        <v>30</v>
      </c>
      <c r="L334">
        <v>0</v>
      </c>
      <c r="M334" s="1">
        <v>4.0170000000000003</v>
      </c>
      <c r="N334" s="1">
        <v>21.004000000000001</v>
      </c>
      <c r="P334">
        <v>333</v>
      </c>
      <c r="Q334" t="s">
        <v>996</v>
      </c>
      <c r="R334" t="s">
        <v>36</v>
      </c>
      <c r="S334" s="2">
        <v>12</v>
      </c>
      <c r="T334" s="2">
        <v>7</v>
      </c>
      <c r="V334" t="s">
        <v>996</v>
      </c>
      <c r="W334" t="s">
        <v>103</v>
      </c>
      <c r="X334" t="s">
        <v>997</v>
      </c>
    </row>
    <row r="335" spans="1:24" ht="15" customHeight="1" x14ac:dyDescent="0.2">
      <c r="A335" t="s">
        <v>41</v>
      </c>
      <c r="B335" t="s">
        <v>62</v>
      </c>
      <c r="C335">
        <v>3</v>
      </c>
      <c r="D335" t="s">
        <v>270</v>
      </c>
      <c r="E335">
        <v>4</v>
      </c>
      <c r="F335">
        <v>31</v>
      </c>
      <c r="G335">
        <v>36</v>
      </c>
      <c r="H335">
        <v>39</v>
      </c>
      <c r="I335">
        <v>21</v>
      </c>
      <c r="J335">
        <v>26</v>
      </c>
      <c r="K335">
        <v>29</v>
      </c>
      <c r="L335">
        <v>0</v>
      </c>
      <c r="M335" s="1">
        <v>4.0179999999999998</v>
      </c>
      <c r="N335" s="1">
        <v>22.004000000000001</v>
      </c>
      <c r="P335">
        <v>334</v>
      </c>
      <c r="Q335" t="s">
        <v>998</v>
      </c>
      <c r="R335" t="s">
        <v>28</v>
      </c>
      <c r="S335" s="2">
        <v>17</v>
      </c>
      <c r="T335" s="2">
        <v>6</v>
      </c>
      <c r="V335" t="s">
        <v>998</v>
      </c>
      <c r="W335" t="s">
        <v>37</v>
      </c>
      <c r="X335" t="s">
        <v>999</v>
      </c>
    </row>
    <row r="336" spans="1:24" ht="15" customHeight="1" x14ac:dyDescent="0.2">
      <c r="A336" t="s">
        <v>41</v>
      </c>
      <c r="B336" t="s">
        <v>69</v>
      </c>
      <c r="C336">
        <v>3</v>
      </c>
      <c r="D336" t="s">
        <v>864</v>
      </c>
      <c r="E336">
        <v>3</v>
      </c>
      <c r="F336">
        <v>25</v>
      </c>
      <c r="G336">
        <v>33</v>
      </c>
      <c r="H336">
        <v>35</v>
      </c>
      <c r="I336">
        <v>21</v>
      </c>
      <c r="J336">
        <v>29</v>
      </c>
      <c r="K336">
        <v>31</v>
      </c>
      <c r="L336">
        <v>0</v>
      </c>
      <c r="M336" s="1">
        <v>4.0190000000000001</v>
      </c>
      <c r="N336" s="1">
        <v>23.004000000000001</v>
      </c>
      <c r="P336">
        <v>335</v>
      </c>
      <c r="Q336" t="s">
        <v>768</v>
      </c>
      <c r="R336" t="s">
        <v>28</v>
      </c>
      <c r="S336" s="2">
        <v>18</v>
      </c>
      <c r="T336" s="2">
        <v>6</v>
      </c>
      <c r="V336" t="s">
        <v>768</v>
      </c>
      <c r="W336" t="s">
        <v>37</v>
      </c>
      <c r="X336" t="s">
        <v>1000</v>
      </c>
    </row>
    <row r="337" spans="1:24" ht="15" customHeight="1" x14ac:dyDescent="0.2">
      <c r="A337" t="s">
        <v>41</v>
      </c>
      <c r="B337" t="s">
        <v>133</v>
      </c>
      <c r="C337">
        <v>3</v>
      </c>
      <c r="D337" t="s">
        <v>134</v>
      </c>
      <c r="E337">
        <v>4</v>
      </c>
      <c r="F337">
        <v>31</v>
      </c>
      <c r="G337">
        <v>36</v>
      </c>
      <c r="H337">
        <v>39</v>
      </c>
      <c r="I337">
        <v>20</v>
      </c>
      <c r="J337">
        <v>25</v>
      </c>
      <c r="K337">
        <v>28</v>
      </c>
      <c r="L337">
        <v>0</v>
      </c>
      <c r="M337" s="1">
        <v>4.0199999999999996</v>
      </c>
      <c r="N337" s="1">
        <v>24.003</v>
      </c>
      <c r="P337">
        <v>336</v>
      </c>
      <c r="Q337" t="s">
        <v>851</v>
      </c>
      <c r="R337" t="s">
        <v>36</v>
      </c>
      <c r="S337" s="2">
        <v>13</v>
      </c>
      <c r="T337" s="2">
        <v>7</v>
      </c>
      <c r="V337" t="s">
        <v>851</v>
      </c>
      <c r="W337" t="s">
        <v>103</v>
      </c>
      <c r="X337" t="s">
        <v>1002</v>
      </c>
    </row>
    <row r="338" spans="1:24" ht="15" customHeight="1" x14ac:dyDescent="0.2">
      <c r="A338" t="s">
        <v>41</v>
      </c>
      <c r="B338" t="s">
        <v>139</v>
      </c>
      <c r="C338">
        <v>3</v>
      </c>
      <c r="D338" t="s">
        <v>1001</v>
      </c>
      <c r="E338">
        <v>4</v>
      </c>
      <c r="F338">
        <v>29</v>
      </c>
      <c r="G338">
        <v>34</v>
      </c>
      <c r="H338">
        <v>37</v>
      </c>
      <c r="I338">
        <v>26</v>
      </c>
      <c r="J338">
        <v>31</v>
      </c>
      <c r="K338">
        <v>34</v>
      </c>
      <c r="L338">
        <v>0</v>
      </c>
      <c r="M338" s="1">
        <v>4.0209999999999999</v>
      </c>
      <c r="N338" s="1">
        <v>25.004000000000001</v>
      </c>
      <c r="P338">
        <v>337</v>
      </c>
      <c r="Q338" t="s">
        <v>133</v>
      </c>
      <c r="R338" t="s">
        <v>36</v>
      </c>
      <c r="S338" s="2">
        <v>9</v>
      </c>
      <c r="T338" s="2">
        <v>0</v>
      </c>
      <c r="U338">
        <v>24</v>
      </c>
      <c r="V338" t="s">
        <v>133</v>
      </c>
      <c r="W338" t="s">
        <v>78</v>
      </c>
      <c r="X338" t="s">
        <v>1003</v>
      </c>
    </row>
    <row r="339" spans="1:24" ht="15" customHeight="1" x14ac:dyDescent="0.2">
      <c r="A339" t="s">
        <v>41</v>
      </c>
      <c r="B339" t="s">
        <v>144</v>
      </c>
      <c r="C339">
        <v>3</v>
      </c>
      <c r="D339" t="s">
        <v>971</v>
      </c>
      <c r="E339">
        <v>4</v>
      </c>
      <c r="F339">
        <v>28</v>
      </c>
      <c r="G339">
        <v>33</v>
      </c>
      <c r="H339">
        <v>36</v>
      </c>
      <c r="I339">
        <v>25</v>
      </c>
      <c r="J339">
        <v>30</v>
      </c>
      <c r="K339">
        <v>33</v>
      </c>
      <c r="L339">
        <v>0</v>
      </c>
      <c r="M339" s="1">
        <v>4.0220000000000002</v>
      </c>
      <c r="N339" s="1">
        <v>26.004000000000001</v>
      </c>
      <c r="P339">
        <v>338</v>
      </c>
      <c r="Q339" t="s">
        <v>134</v>
      </c>
      <c r="R339" t="s">
        <v>28</v>
      </c>
      <c r="S339" s="2">
        <v>16</v>
      </c>
      <c r="T339" s="2">
        <v>5</v>
      </c>
      <c r="V339" t="s">
        <v>134</v>
      </c>
      <c r="W339" t="s">
        <v>49</v>
      </c>
      <c r="X339" t="s">
        <v>1004</v>
      </c>
    </row>
    <row r="340" spans="1:24" ht="15" customHeight="1" x14ac:dyDescent="0.2">
      <c r="A340" t="s">
        <v>41</v>
      </c>
      <c r="B340" t="s">
        <v>75</v>
      </c>
      <c r="C340">
        <v>3</v>
      </c>
      <c r="D340" t="s">
        <v>149</v>
      </c>
      <c r="E340">
        <v>4</v>
      </c>
      <c r="F340">
        <v>26</v>
      </c>
      <c r="G340">
        <v>31</v>
      </c>
      <c r="H340">
        <v>34</v>
      </c>
      <c r="I340">
        <v>25</v>
      </c>
      <c r="J340">
        <v>30</v>
      </c>
      <c r="K340">
        <v>33</v>
      </c>
      <c r="L340">
        <v>0</v>
      </c>
      <c r="M340" s="1">
        <v>4.0229999999999997</v>
      </c>
      <c r="N340" s="1">
        <v>27.004000000000001</v>
      </c>
      <c r="P340">
        <v>339</v>
      </c>
      <c r="Q340" t="s">
        <v>1006</v>
      </c>
      <c r="R340" t="s">
        <v>28</v>
      </c>
      <c r="S340" s="2">
        <v>13</v>
      </c>
      <c r="T340" s="2">
        <v>9</v>
      </c>
      <c r="V340" t="s">
        <v>1006</v>
      </c>
      <c r="W340" t="s">
        <v>120</v>
      </c>
      <c r="X340" t="s">
        <v>1007</v>
      </c>
    </row>
    <row r="341" spans="1:24" ht="15" customHeight="1" x14ac:dyDescent="0.2">
      <c r="A341" t="s">
        <v>41</v>
      </c>
      <c r="B341" t="s">
        <v>81</v>
      </c>
      <c r="C341">
        <v>3</v>
      </c>
      <c r="D341" t="s">
        <v>1005</v>
      </c>
      <c r="E341">
        <v>3</v>
      </c>
      <c r="F341">
        <v>29</v>
      </c>
      <c r="G341">
        <v>37</v>
      </c>
      <c r="H341">
        <v>39</v>
      </c>
      <c r="I341">
        <v>21</v>
      </c>
      <c r="J341">
        <v>29</v>
      </c>
      <c r="K341">
        <v>31</v>
      </c>
      <c r="L341">
        <v>0</v>
      </c>
      <c r="M341" s="1">
        <v>4.024</v>
      </c>
      <c r="N341" s="1">
        <v>28.003</v>
      </c>
      <c r="P341">
        <v>340</v>
      </c>
      <c r="Q341" t="s">
        <v>139</v>
      </c>
      <c r="R341" t="s">
        <v>36</v>
      </c>
      <c r="S341" s="2">
        <v>9</v>
      </c>
      <c r="T341" s="2">
        <v>0</v>
      </c>
      <c r="U341">
        <v>25</v>
      </c>
      <c r="V341" t="s">
        <v>139</v>
      </c>
      <c r="W341" t="s">
        <v>78</v>
      </c>
      <c r="X341" t="s">
        <v>1009</v>
      </c>
    </row>
    <row r="342" spans="1:24" ht="15" customHeight="1" x14ac:dyDescent="0.2">
      <c r="A342" t="s">
        <v>41</v>
      </c>
      <c r="B342" t="s">
        <v>93</v>
      </c>
      <c r="C342">
        <v>3</v>
      </c>
      <c r="D342" t="s">
        <v>1008</v>
      </c>
      <c r="E342">
        <v>4</v>
      </c>
      <c r="F342">
        <v>28</v>
      </c>
      <c r="G342">
        <v>33</v>
      </c>
      <c r="H342">
        <v>36</v>
      </c>
      <c r="I342">
        <v>25</v>
      </c>
      <c r="J342">
        <v>30</v>
      </c>
      <c r="K342">
        <v>33</v>
      </c>
      <c r="L342">
        <v>0</v>
      </c>
      <c r="M342" s="1">
        <v>4.0250000000000004</v>
      </c>
      <c r="N342" s="1">
        <v>30.003</v>
      </c>
      <c r="P342">
        <v>341</v>
      </c>
      <c r="Q342" t="s">
        <v>554</v>
      </c>
      <c r="R342" t="s">
        <v>36</v>
      </c>
      <c r="S342" s="2">
        <v>10</v>
      </c>
      <c r="T342" s="2">
        <v>7</v>
      </c>
      <c r="V342" t="s">
        <v>554</v>
      </c>
      <c r="W342" t="s">
        <v>710</v>
      </c>
      <c r="X342" t="s">
        <v>1010</v>
      </c>
    </row>
    <row r="343" spans="1:24" ht="15" customHeight="1" x14ac:dyDescent="0.2">
      <c r="A343" t="s">
        <v>41</v>
      </c>
      <c r="B343" t="s">
        <v>159</v>
      </c>
      <c r="C343">
        <v>3</v>
      </c>
      <c r="D343" t="s">
        <v>177</v>
      </c>
      <c r="E343">
        <v>3</v>
      </c>
      <c r="F343">
        <v>31</v>
      </c>
      <c r="G343">
        <v>39</v>
      </c>
      <c r="H343">
        <v>41</v>
      </c>
      <c r="I343">
        <v>19</v>
      </c>
      <c r="J343">
        <v>27</v>
      </c>
      <c r="K343">
        <v>29</v>
      </c>
      <c r="L343">
        <v>0</v>
      </c>
      <c r="M343" s="1">
        <v>4.0259999999999998</v>
      </c>
      <c r="N343" s="1">
        <v>31.004000000000001</v>
      </c>
      <c r="P343">
        <v>342</v>
      </c>
      <c r="Q343" t="s">
        <v>1012</v>
      </c>
      <c r="R343" t="s">
        <v>36</v>
      </c>
      <c r="S343" s="2">
        <v>14</v>
      </c>
      <c r="T343" s="2">
        <v>6</v>
      </c>
      <c r="V343" t="s">
        <v>1012</v>
      </c>
      <c r="W343" t="s">
        <v>37</v>
      </c>
      <c r="X343" t="s">
        <v>1013</v>
      </c>
    </row>
    <row r="344" spans="1:24" ht="15" customHeight="1" x14ac:dyDescent="0.2">
      <c r="A344" t="s">
        <v>41</v>
      </c>
      <c r="B344" t="s">
        <v>106</v>
      </c>
      <c r="C344">
        <v>3</v>
      </c>
      <c r="D344" t="s">
        <v>1011</v>
      </c>
      <c r="E344">
        <v>4</v>
      </c>
      <c r="F344">
        <v>20</v>
      </c>
      <c r="G344">
        <v>25</v>
      </c>
      <c r="H344">
        <v>28</v>
      </c>
      <c r="I344">
        <v>33</v>
      </c>
      <c r="J344">
        <v>38</v>
      </c>
      <c r="K344">
        <v>41</v>
      </c>
      <c r="L344">
        <v>0</v>
      </c>
      <c r="M344" s="1">
        <v>4.0270000000000001</v>
      </c>
      <c r="N344" s="1">
        <v>33.003999999999998</v>
      </c>
      <c r="P344">
        <v>343</v>
      </c>
      <c r="Q344" t="s">
        <v>1014</v>
      </c>
      <c r="R344" t="s">
        <v>36</v>
      </c>
      <c r="S344" s="2">
        <v>5</v>
      </c>
      <c r="T344" s="2">
        <v>13</v>
      </c>
      <c r="V344" t="s">
        <v>1014</v>
      </c>
      <c r="W344" t="s">
        <v>66</v>
      </c>
      <c r="X344" t="s">
        <v>1015</v>
      </c>
    </row>
    <row r="345" spans="1:24" ht="15" customHeight="1" x14ac:dyDescent="0.2">
      <c r="A345" t="s">
        <v>41</v>
      </c>
      <c r="B345" t="s">
        <v>111</v>
      </c>
      <c r="C345">
        <v>3</v>
      </c>
      <c r="D345" t="s">
        <v>406</v>
      </c>
      <c r="E345">
        <v>4</v>
      </c>
      <c r="F345">
        <v>30</v>
      </c>
      <c r="G345">
        <v>35</v>
      </c>
      <c r="H345">
        <v>38</v>
      </c>
      <c r="I345">
        <v>23</v>
      </c>
      <c r="J345">
        <v>28</v>
      </c>
      <c r="K345">
        <v>31</v>
      </c>
      <c r="L345">
        <v>0</v>
      </c>
      <c r="M345" s="1">
        <v>4.0279999999999996</v>
      </c>
      <c r="N345" s="1">
        <v>34.003</v>
      </c>
      <c r="P345">
        <v>344</v>
      </c>
      <c r="Q345" t="s">
        <v>1017</v>
      </c>
      <c r="R345" t="s">
        <v>28</v>
      </c>
      <c r="S345" s="2">
        <v>12</v>
      </c>
      <c r="T345" s="2">
        <v>11</v>
      </c>
      <c r="V345" t="s">
        <v>1017</v>
      </c>
      <c r="W345" t="s">
        <v>37</v>
      </c>
      <c r="X345" t="s">
        <v>1018</v>
      </c>
    </row>
    <row r="346" spans="1:24" ht="15" customHeight="1" x14ac:dyDescent="0.2">
      <c r="A346" t="s">
        <v>41</v>
      </c>
      <c r="B346" t="s">
        <v>175</v>
      </c>
      <c r="C346">
        <v>3</v>
      </c>
      <c r="D346" t="s">
        <v>1016</v>
      </c>
      <c r="E346">
        <v>3</v>
      </c>
      <c r="F346">
        <v>23</v>
      </c>
      <c r="G346">
        <v>31</v>
      </c>
      <c r="H346">
        <v>33</v>
      </c>
      <c r="I346">
        <v>22</v>
      </c>
      <c r="J346">
        <v>30</v>
      </c>
      <c r="K346">
        <v>32</v>
      </c>
      <c r="L346">
        <v>0</v>
      </c>
      <c r="M346" s="1">
        <v>4.0289999999999999</v>
      </c>
      <c r="N346" s="1">
        <v>35.003999999999998</v>
      </c>
      <c r="P346">
        <v>345</v>
      </c>
      <c r="Q346" t="s">
        <v>1019</v>
      </c>
      <c r="R346" t="s">
        <v>28</v>
      </c>
      <c r="S346" s="2">
        <v>17</v>
      </c>
      <c r="T346" s="2">
        <v>5</v>
      </c>
      <c r="V346" t="s">
        <v>1019</v>
      </c>
      <c r="W346" t="s">
        <v>37</v>
      </c>
      <c r="X346" t="s">
        <v>1020</v>
      </c>
    </row>
    <row r="347" spans="1:24" ht="15" customHeight="1" x14ac:dyDescent="0.2">
      <c r="A347" t="s">
        <v>41</v>
      </c>
      <c r="B347" t="s">
        <v>116</v>
      </c>
      <c r="C347">
        <v>3</v>
      </c>
      <c r="D347" t="s">
        <v>1005</v>
      </c>
      <c r="E347">
        <v>3</v>
      </c>
      <c r="F347">
        <v>29</v>
      </c>
      <c r="G347">
        <v>37</v>
      </c>
      <c r="H347">
        <v>39</v>
      </c>
      <c r="I347">
        <v>21</v>
      </c>
      <c r="J347">
        <v>29</v>
      </c>
      <c r="K347">
        <v>31</v>
      </c>
      <c r="L347">
        <v>0</v>
      </c>
      <c r="M347" s="1">
        <v>4.03</v>
      </c>
      <c r="N347" s="1">
        <v>36.003999999999998</v>
      </c>
      <c r="P347">
        <v>346</v>
      </c>
      <c r="Q347" t="s">
        <v>1021</v>
      </c>
      <c r="R347" t="s">
        <v>28</v>
      </c>
      <c r="S347" s="2">
        <v>10</v>
      </c>
      <c r="T347" s="2">
        <v>13</v>
      </c>
      <c r="V347" t="s">
        <v>1021</v>
      </c>
      <c r="W347" t="s">
        <v>120</v>
      </c>
      <c r="X347" t="s">
        <v>1022</v>
      </c>
    </row>
    <row r="348" spans="1:24" ht="15" customHeight="1" x14ac:dyDescent="0.2">
      <c r="A348" t="s">
        <v>41</v>
      </c>
      <c r="B348" t="s">
        <v>186</v>
      </c>
      <c r="C348">
        <v>3</v>
      </c>
      <c r="D348" t="s">
        <v>981</v>
      </c>
      <c r="E348">
        <v>4</v>
      </c>
      <c r="F348">
        <v>34</v>
      </c>
      <c r="G348">
        <v>39</v>
      </c>
      <c r="H348">
        <v>42</v>
      </c>
      <c r="I348">
        <v>17</v>
      </c>
      <c r="J348">
        <v>22</v>
      </c>
      <c r="K348">
        <v>25</v>
      </c>
      <c r="L348">
        <v>0</v>
      </c>
      <c r="M348" s="1">
        <v>4.0309999999999997</v>
      </c>
      <c r="N348" s="1">
        <v>37.003999999999998</v>
      </c>
      <c r="P348">
        <v>347</v>
      </c>
      <c r="Q348" t="s">
        <v>1024</v>
      </c>
      <c r="R348" t="s">
        <v>28</v>
      </c>
      <c r="S348" s="2">
        <v>12</v>
      </c>
      <c r="T348" s="2">
        <v>10</v>
      </c>
      <c r="V348" t="s">
        <v>1024</v>
      </c>
      <c r="W348" t="s">
        <v>49</v>
      </c>
      <c r="X348" t="s">
        <v>1025</v>
      </c>
    </row>
    <row r="349" spans="1:24" ht="15" customHeight="1" x14ac:dyDescent="0.2">
      <c r="A349" t="s">
        <v>41</v>
      </c>
      <c r="B349" t="s">
        <v>192</v>
      </c>
      <c r="C349">
        <v>3</v>
      </c>
      <c r="D349" t="s">
        <v>1023</v>
      </c>
      <c r="E349">
        <v>4</v>
      </c>
      <c r="F349">
        <v>32</v>
      </c>
      <c r="G349">
        <v>37</v>
      </c>
      <c r="H349">
        <v>40</v>
      </c>
      <c r="I349">
        <v>22</v>
      </c>
      <c r="J349">
        <v>27</v>
      </c>
      <c r="K349">
        <v>30</v>
      </c>
      <c r="L349">
        <v>0</v>
      </c>
      <c r="M349" s="1">
        <v>4.032</v>
      </c>
      <c r="N349" s="1">
        <v>38.003</v>
      </c>
      <c r="P349">
        <v>348</v>
      </c>
      <c r="Q349" t="s">
        <v>1026</v>
      </c>
      <c r="R349" t="s">
        <v>28</v>
      </c>
      <c r="S349" s="2">
        <v>13</v>
      </c>
      <c r="T349" s="2">
        <v>10</v>
      </c>
      <c r="V349" t="s">
        <v>1026</v>
      </c>
      <c r="W349" t="s">
        <v>120</v>
      </c>
      <c r="X349" t="s">
        <v>1027</v>
      </c>
    </row>
    <row r="350" spans="1:24" ht="15" customHeight="1" x14ac:dyDescent="0.2">
      <c r="A350" t="s">
        <v>41</v>
      </c>
      <c r="B350" t="s">
        <v>123</v>
      </c>
      <c r="C350">
        <v>3</v>
      </c>
      <c r="D350" t="s">
        <v>532</v>
      </c>
      <c r="E350">
        <v>4</v>
      </c>
      <c r="F350">
        <v>29</v>
      </c>
      <c r="G350">
        <v>34</v>
      </c>
      <c r="H350">
        <v>37</v>
      </c>
      <c r="I350">
        <v>24</v>
      </c>
      <c r="J350">
        <v>29</v>
      </c>
      <c r="K350">
        <v>32</v>
      </c>
      <c r="L350">
        <v>0</v>
      </c>
      <c r="M350" s="1">
        <v>4.0330000000000004</v>
      </c>
      <c r="N350" s="1">
        <v>39.003</v>
      </c>
      <c r="P350">
        <v>349</v>
      </c>
      <c r="Q350" t="s">
        <v>1028</v>
      </c>
      <c r="R350" t="s">
        <v>28</v>
      </c>
      <c r="S350" s="2">
        <v>14</v>
      </c>
      <c r="T350" s="2">
        <v>10</v>
      </c>
      <c r="V350" t="s">
        <v>1028</v>
      </c>
      <c r="W350" t="s">
        <v>120</v>
      </c>
      <c r="X350" t="s">
        <v>1029</v>
      </c>
    </row>
    <row r="351" spans="1:24" ht="15" customHeight="1" x14ac:dyDescent="0.2">
      <c r="A351" t="s">
        <v>41</v>
      </c>
      <c r="B351" t="s">
        <v>202</v>
      </c>
      <c r="C351">
        <v>3</v>
      </c>
      <c r="D351" t="s">
        <v>42</v>
      </c>
      <c r="E351">
        <v>4</v>
      </c>
      <c r="F351">
        <v>31</v>
      </c>
      <c r="G351">
        <v>36</v>
      </c>
      <c r="H351">
        <v>39</v>
      </c>
      <c r="I351">
        <v>22</v>
      </c>
      <c r="J351">
        <v>27</v>
      </c>
      <c r="K351">
        <v>30</v>
      </c>
      <c r="L351">
        <v>0</v>
      </c>
      <c r="M351" s="1">
        <v>4.0339999999999998</v>
      </c>
      <c r="N351" s="1">
        <v>40.003</v>
      </c>
      <c r="P351">
        <v>350</v>
      </c>
      <c r="Q351" t="s">
        <v>1030</v>
      </c>
      <c r="R351" t="s">
        <v>28</v>
      </c>
      <c r="S351" s="2">
        <v>12</v>
      </c>
      <c r="T351" s="2">
        <v>8</v>
      </c>
      <c r="V351" t="s">
        <v>1030</v>
      </c>
      <c r="W351" t="s">
        <v>120</v>
      </c>
      <c r="X351" t="s">
        <v>1031</v>
      </c>
    </row>
    <row r="352" spans="1:24" ht="15" customHeight="1" x14ac:dyDescent="0.2">
      <c r="A352" t="s">
        <v>41</v>
      </c>
      <c r="B352" t="s">
        <v>128</v>
      </c>
      <c r="C352">
        <v>3</v>
      </c>
      <c r="D352" t="s">
        <v>811</v>
      </c>
      <c r="E352">
        <v>4</v>
      </c>
      <c r="F352">
        <v>29</v>
      </c>
      <c r="G352">
        <v>34</v>
      </c>
      <c r="H352">
        <v>37</v>
      </c>
      <c r="I352">
        <v>23</v>
      </c>
      <c r="J352">
        <v>28</v>
      </c>
      <c r="K352">
        <v>31</v>
      </c>
      <c r="L352">
        <v>0</v>
      </c>
      <c r="M352" s="1">
        <v>4.0350000000000001</v>
      </c>
      <c r="N352" s="1">
        <v>41.003999999999998</v>
      </c>
      <c r="P352">
        <v>351</v>
      </c>
      <c r="Q352" t="s">
        <v>1032</v>
      </c>
      <c r="R352" t="s">
        <v>374</v>
      </c>
      <c r="S352" s="2">
        <v>8</v>
      </c>
      <c r="T352" s="2">
        <v>3</v>
      </c>
      <c r="V352" t="s">
        <v>1032</v>
      </c>
      <c r="W352" t="s">
        <v>255</v>
      </c>
      <c r="X352" t="s">
        <v>1033</v>
      </c>
    </row>
    <row r="353" spans="1:24" ht="15" customHeight="1" x14ac:dyDescent="0.2">
      <c r="A353" t="s">
        <v>41</v>
      </c>
      <c r="B353" t="s">
        <v>132</v>
      </c>
      <c r="C353">
        <v>3</v>
      </c>
      <c r="D353" t="s">
        <v>725</v>
      </c>
      <c r="E353">
        <v>3</v>
      </c>
      <c r="F353">
        <v>31</v>
      </c>
      <c r="G353">
        <v>39</v>
      </c>
      <c r="H353">
        <v>41</v>
      </c>
      <c r="I353">
        <v>17</v>
      </c>
      <c r="J353">
        <v>25</v>
      </c>
      <c r="K353">
        <v>27</v>
      </c>
      <c r="L353">
        <v>0</v>
      </c>
      <c r="M353" s="1">
        <v>4.0359999999999996</v>
      </c>
      <c r="N353" s="1">
        <v>43.003999999999998</v>
      </c>
      <c r="P353">
        <v>352</v>
      </c>
      <c r="Q353" t="s">
        <v>1034</v>
      </c>
      <c r="R353" t="s">
        <v>36</v>
      </c>
      <c r="S353" s="2">
        <v>11</v>
      </c>
      <c r="T353" s="2">
        <v>5</v>
      </c>
      <c r="V353" t="s">
        <v>1034</v>
      </c>
      <c r="W353" t="s">
        <v>37</v>
      </c>
      <c r="X353" t="s">
        <v>1035</v>
      </c>
    </row>
    <row r="354" spans="1:24" ht="15" customHeight="1" x14ac:dyDescent="0.2">
      <c r="A354" t="s">
        <v>41</v>
      </c>
      <c r="B354" t="s">
        <v>138</v>
      </c>
      <c r="C354">
        <v>3</v>
      </c>
      <c r="D354" t="s">
        <v>357</v>
      </c>
      <c r="E354">
        <v>4</v>
      </c>
      <c r="F354">
        <v>27</v>
      </c>
      <c r="G354">
        <v>32</v>
      </c>
      <c r="H354">
        <v>35</v>
      </c>
      <c r="I354">
        <v>24</v>
      </c>
      <c r="J354">
        <v>29</v>
      </c>
      <c r="K354">
        <v>32</v>
      </c>
      <c r="L354">
        <v>0</v>
      </c>
      <c r="M354" s="1">
        <v>4.0369999999999999</v>
      </c>
      <c r="N354" s="1">
        <v>44.003</v>
      </c>
      <c r="P354">
        <v>353</v>
      </c>
      <c r="Q354" t="s">
        <v>753</v>
      </c>
      <c r="R354" t="s">
        <v>36</v>
      </c>
      <c r="S354" s="2">
        <v>9</v>
      </c>
      <c r="T354" s="2">
        <v>7</v>
      </c>
      <c r="V354" t="s">
        <v>753</v>
      </c>
      <c r="W354" t="s">
        <v>37</v>
      </c>
      <c r="X354" t="s">
        <v>1036</v>
      </c>
    </row>
    <row r="355" spans="1:24" ht="15" customHeight="1" x14ac:dyDescent="0.2">
      <c r="A355" t="s">
        <v>41</v>
      </c>
      <c r="B355" t="s">
        <v>231</v>
      </c>
      <c r="C355">
        <v>3</v>
      </c>
      <c r="D355" t="s">
        <v>819</v>
      </c>
      <c r="E355">
        <v>4</v>
      </c>
      <c r="F355">
        <v>31</v>
      </c>
      <c r="G355">
        <v>36</v>
      </c>
      <c r="H355">
        <v>39</v>
      </c>
      <c r="I355">
        <v>22</v>
      </c>
      <c r="J355">
        <v>27</v>
      </c>
      <c r="K355">
        <v>30</v>
      </c>
      <c r="L355">
        <v>0</v>
      </c>
      <c r="M355" s="1">
        <v>4.0380000000000003</v>
      </c>
      <c r="N355" s="1">
        <v>45.003999999999998</v>
      </c>
      <c r="P355">
        <v>354</v>
      </c>
      <c r="Q355" t="s">
        <v>226</v>
      </c>
      <c r="R355" t="s">
        <v>28</v>
      </c>
      <c r="S355" s="2">
        <v>4</v>
      </c>
      <c r="T355" s="2">
        <v>19</v>
      </c>
      <c r="V355" t="s">
        <v>226</v>
      </c>
      <c r="W355" t="s">
        <v>66</v>
      </c>
      <c r="X355" t="s">
        <v>1038</v>
      </c>
    </row>
    <row r="356" spans="1:24" ht="15" customHeight="1" x14ac:dyDescent="0.2">
      <c r="A356" t="s">
        <v>41</v>
      </c>
      <c r="B356" t="s">
        <v>237</v>
      </c>
      <c r="C356">
        <v>3</v>
      </c>
      <c r="D356" t="s">
        <v>1037</v>
      </c>
      <c r="E356">
        <v>3</v>
      </c>
      <c r="F356">
        <v>30</v>
      </c>
      <c r="G356">
        <v>38</v>
      </c>
      <c r="H356">
        <v>40</v>
      </c>
      <c r="I356">
        <v>18</v>
      </c>
      <c r="J356">
        <v>26</v>
      </c>
      <c r="K356">
        <v>28</v>
      </c>
      <c r="L356">
        <v>0</v>
      </c>
      <c r="M356" s="1">
        <v>4.0389999999999997</v>
      </c>
      <c r="N356" s="1">
        <v>46.003999999999998</v>
      </c>
      <c r="P356">
        <v>355</v>
      </c>
      <c r="Q356" t="s">
        <v>214</v>
      </c>
      <c r="R356" t="s">
        <v>36</v>
      </c>
      <c r="S356" s="2">
        <v>8</v>
      </c>
      <c r="T356" s="2">
        <v>8</v>
      </c>
      <c r="V356" t="s">
        <v>214</v>
      </c>
      <c r="W356" t="s">
        <v>66</v>
      </c>
      <c r="X356" t="s">
        <v>1039</v>
      </c>
    </row>
    <row r="357" spans="1:24" ht="15" customHeight="1" x14ac:dyDescent="0.2">
      <c r="A357" t="s">
        <v>41</v>
      </c>
      <c r="B357" t="s">
        <v>143</v>
      </c>
      <c r="C357">
        <v>3</v>
      </c>
      <c r="D357" t="s">
        <v>361</v>
      </c>
      <c r="E357">
        <v>4</v>
      </c>
      <c r="F357">
        <v>30</v>
      </c>
      <c r="G357">
        <v>35</v>
      </c>
      <c r="H357">
        <v>38</v>
      </c>
      <c r="I357">
        <v>24</v>
      </c>
      <c r="J357">
        <v>29</v>
      </c>
      <c r="K357">
        <v>32</v>
      </c>
      <c r="L357">
        <v>0</v>
      </c>
      <c r="M357" s="1">
        <v>4.04</v>
      </c>
      <c r="N357" s="1">
        <v>47.003</v>
      </c>
      <c r="P357">
        <v>356</v>
      </c>
      <c r="Q357" t="s">
        <v>144</v>
      </c>
      <c r="R357" t="s">
        <v>36</v>
      </c>
      <c r="S357" s="2">
        <v>5</v>
      </c>
      <c r="T357" s="2">
        <v>4</v>
      </c>
      <c r="U357">
        <v>26</v>
      </c>
      <c r="V357" t="s">
        <v>144</v>
      </c>
      <c r="W357" t="s">
        <v>78</v>
      </c>
      <c r="X357" t="s">
        <v>1040</v>
      </c>
    </row>
    <row r="358" spans="1:24" ht="15" customHeight="1" x14ac:dyDescent="0.2">
      <c r="A358" t="s">
        <v>41</v>
      </c>
      <c r="B358" t="s">
        <v>148</v>
      </c>
      <c r="C358">
        <v>3</v>
      </c>
      <c r="D358" t="s">
        <v>357</v>
      </c>
      <c r="E358">
        <v>4</v>
      </c>
      <c r="F358">
        <v>27</v>
      </c>
      <c r="G358">
        <v>32</v>
      </c>
      <c r="H358">
        <v>35</v>
      </c>
      <c r="I358">
        <v>24</v>
      </c>
      <c r="J358">
        <v>29</v>
      </c>
      <c r="K358">
        <v>32</v>
      </c>
      <c r="L358">
        <v>0</v>
      </c>
      <c r="M358" s="1">
        <v>4.0410000000000004</v>
      </c>
      <c r="N358" s="1">
        <v>48.003999999999998</v>
      </c>
      <c r="P358">
        <v>357</v>
      </c>
      <c r="Q358" t="s">
        <v>690</v>
      </c>
      <c r="R358" t="s">
        <v>28</v>
      </c>
      <c r="S358" s="2">
        <v>16</v>
      </c>
      <c r="T358" s="2">
        <v>6</v>
      </c>
      <c r="V358" t="s">
        <v>690</v>
      </c>
      <c r="W358" t="s">
        <v>103</v>
      </c>
      <c r="X358" t="s">
        <v>1041</v>
      </c>
    </row>
    <row r="359" spans="1:24" ht="15" customHeight="1" x14ac:dyDescent="0.2">
      <c r="A359" t="s">
        <v>41</v>
      </c>
      <c r="B359" t="s">
        <v>251</v>
      </c>
      <c r="C359">
        <v>3</v>
      </c>
      <c r="D359" t="s">
        <v>931</v>
      </c>
      <c r="E359">
        <v>3</v>
      </c>
      <c r="F359">
        <v>27</v>
      </c>
      <c r="G359">
        <v>35</v>
      </c>
      <c r="H359">
        <v>37</v>
      </c>
      <c r="I359">
        <v>20</v>
      </c>
      <c r="J359">
        <v>28</v>
      </c>
      <c r="K359">
        <v>30</v>
      </c>
      <c r="L359">
        <v>0</v>
      </c>
      <c r="M359" s="1">
        <v>4.0419999999999998</v>
      </c>
      <c r="N359" s="1">
        <v>49.003999999999998</v>
      </c>
      <c r="P359">
        <v>358</v>
      </c>
      <c r="Q359" t="s">
        <v>1043</v>
      </c>
      <c r="R359" t="s">
        <v>36</v>
      </c>
      <c r="S359" s="2">
        <v>15</v>
      </c>
      <c r="T359" s="2">
        <v>4</v>
      </c>
      <c r="V359" t="s">
        <v>1043</v>
      </c>
      <c r="W359" t="s">
        <v>103</v>
      </c>
      <c r="X359" t="s">
        <v>1044</v>
      </c>
    </row>
    <row r="360" spans="1:24" ht="15" customHeight="1" x14ac:dyDescent="0.2">
      <c r="A360" t="s">
        <v>41</v>
      </c>
      <c r="B360" t="s">
        <v>259</v>
      </c>
      <c r="C360">
        <v>3</v>
      </c>
      <c r="D360" t="s">
        <v>1042</v>
      </c>
      <c r="E360">
        <v>4</v>
      </c>
      <c r="F360">
        <v>28</v>
      </c>
      <c r="G360">
        <v>33</v>
      </c>
      <c r="H360">
        <v>36</v>
      </c>
      <c r="I360">
        <v>25</v>
      </c>
      <c r="J360">
        <v>30</v>
      </c>
      <c r="K360">
        <v>33</v>
      </c>
      <c r="L360">
        <v>0</v>
      </c>
      <c r="M360" s="1">
        <v>4.0430000000000001</v>
      </c>
      <c r="N360" s="1">
        <v>50.003999999999998</v>
      </c>
      <c r="P360">
        <v>359</v>
      </c>
      <c r="Q360" t="s">
        <v>1045</v>
      </c>
      <c r="R360" t="s">
        <v>28</v>
      </c>
      <c r="S360" s="2">
        <v>5</v>
      </c>
      <c r="T360" s="2">
        <v>16</v>
      </c>
      <c r="V360" t="s">
        <v>1045</v>
      </c>
      <c r="W360" t="s">
        <v>66</v>
      </c>
      <c r="X360" t="s">
        <v>1046</v>
      </c>
    </row>
    <row r="361" spans="1:24" ht="15" customHeight="1" x14ac:dyDescent="0.2">
      <c r="A361" t="s">
        <v>41</v>
      </c>
      <c r="B361" t="s">
        <v>264</v>
      </c>
      <c r="C361">
        <v>3</v>
      </c>
      <c r="D361" t="s">
        <v>988</v>
      </c>
      <c r="E361">
        <v>4</v>
      </c>
      <c r="F361">
        <v>30</v>
      </c>
      <c r="G361">
        <v>35</v>
      </c>
      <c r="H361">
        <v>38</v>
      </c>
      <c r="I361">
        <v>25</v>
      </c>
      <c r="J361">
        <v>30</v>
      </c>
      <c r="K361">
        <v>33</v>
      </c>
      <c r="L361">
        <v>0</v>
      </c>
      <c r="M361" s="1">
        <v>4.0439999999999996</v>
      </c>
      <c r="N361" s="1">
        <v>51.003</v>
      </c>
      <c r="P361">
        <v>360</v>
      </c>
      <c r="Q361" t="s">
        <v>1047</v>
      </c>
      <c r="R361" t="s">
        <v>36</v>
      </c>
      <c r="S361" s="2">
        <v>13</v>
      </c>
      <c r="T361" s="2">
        <v>7</v>
      </c>
      <c r="V361" t="s">
        <v>1047</v>
      </c>
      <c r="W361" t="s">
        <v>103</v>
      </c>
      <c r="X361" t="s">
        <v>1048</v>
      </c>
    </row>
    <row r="362" spans="1:24" ht="15" customHeight="1" x14ac:dyDescent="0.2">
      <c r="A362" t="s">
        <v>41</v>
      </c>
      <c r="B362" t="s">
        <v>153</v>
      </c>
      <c r="C362">
        <v>3</v>
      </c>
      <c r="D362" t="s">
        <v>1011</v>
      </c>
      <c r="E362">
        <v>4</v>
      </c>
      <c r="F362">
        <v>20</v>
      </c>
      <c r="G362">
        <v>25</v>
      </c>
      <c r="H362">
        <v>28</v>
      </c>
      <c r="I362">
        <v>33</v>
      </c>
      <c r="J362">
        <v>38</v>
      </c>
      <c r="K362">
        <v>41</v>
      </c>
      <c r="L362">
        <v>0</v>
      </c>
      <c r="M362" s="1">
        <v>4.0449999999999999</v>
      </c>
      <c r="N362" s="1">
        <v>52.003999999999998</v>
      </c>
      <c r="P362">
        <v>361</v>
      </c>
      <c r="Q362" t="s">
        <v>265</v>
      </c>
      <c r="R362" t="s">
        <v>36</v>
      </c>
      <c r="S362" s="2">
        <v>12</v>
      </c>
      <c r="T362" s="2">
        <v>4</v>
      </c>
      <c r="V362" t="s">
        <v>265</v>
      </c>
      <c r="W362" t="s">
        <v>29</v>
      </c>
      <c r="X362" t="s">
        <v>1050</v>
      </c>
    </row>
    <row r="363" spans="1:24" ht="15" customHeight="1" x14ac:dyDescent="0.2">
      <c r="A363" t="s">
        <v>41</v>
      </c>
      <c r="B363" t="s">
        <v>158</v>
      </c>
      <c r="C363">
        <v>3</v>
      </c>
      <c r="D363" t="s">
        <v>1049</v>
      </c>
      <c r="E363">
        <v>4</v>
      </c>
      <c r="F363">
        <v>33</v>
      </c>
      <c r="G363">
        <v>38</v>
      </c>
      <c r="H363">
        <v>41</v>
      </c>
      <c r="I363">
        <v>21</v>
      </c>
      <c r="J363">
        <v>26</v>
      </c>
      <c r="K363">
        <v>29</v>
      </c>
      <c r="L363">
        <v>0</v>
      </c>
      <c r="M363" s="1">
        <v>4.0460000000000003</v>
      </c>
      <c r="N363" s="1">
        <v>53.003999999999998</v>
      </c>
      <c r="P363">
        <v>362</v>
      </c>
      <c r="Q363" t="s">
        <v>1051</v>
      </c>
      <c r="R363" t="s">
        <v>36</v>
      </c>
      <c r="S363" s="2">
        <v>13</v>
      </c>
      <c r="T363" s="2">
        <v>5</v>
      </c>
      <c r="V363" t="s">
        <v>1051</v>
      </c>
      <c r="W363" t="s">
        <v>389</v>
      </c>
      <c r="X363" t="s">
        <v>1052</v>
      </c>
    </row>
    <row r="364" spans="1:24" ht="15" customHeight="1" x14ac:dyDescent="0.2">
      <c r="A364" t="s">
        <v>41</v>
      </c>
      <c r="B364" t="s">
        <v>280</v>
      </c>
      <c r="C364">
        <v>3</v>
      </c>
      <c r="D364" t="s">
        <v>343</v>
      </c>
      <c r="E364">
        <v>3</v>
      </c>
      <c r="F364">
        <v>19</v>
      </c>
      <c r="G364">
        <v>27</v>
      </c>
      <c r="H364">
        <v>29</v>
      </c>
      <c r="I364">
        <v>26</v>
      </c>
      <c r="J364">
        <v>34</v>
      </c>
      <c r="K364">
        <v>36</v>
      </c>
      <c r="L364">
        <v>0</v>
      </c>
      <c r="M364" s="1">
        <v>4.0469999999999997</v>
      </c>
      <c r="N364" s="1">
        <v>54.003999999999998</v>
      </c>
      <c r="P364">
        <v>363</v>
      </c>
      <c r="Q364" t="s">
        <v>524</v>
      </c>
      <c r="R364" t="s">
        <v>36</v>
      </c>
      <c r="S364" s="2">
        <v>6</v>
      </c>
      <c r="T364" s="2">
        <v>9</v>
      </c>
      <c r="V364" t="s">
        <v>524</v>
      </c>
      <c r="W364" t="s">
        <v>66</v>
      </c>
      <c r="X364" t="s">
        <v>1054</v>
      </c>
    </row>
    <row r="365" spans="1:24" ht="15" customHeight="1" x14ac:dyDescent="0.2">
      <c r="A365" t="s">
        <v>41</v>
      </c>
      <c r="B365" t="s">
        <v>164</v>
      </c>
      <c r="C365">
        <v>3</v>
      </c>
      <c r="D365" t="s">
        <v>1053</v>
      </c>
      <c r="E365">
        <v>4</v>
      </c>
      <c r="F365">
        <v>28</v>
      </c>
      <c r="G365">
        <v>33</v>
      </c>
      <c r="H365">
        <v>36</v>
      </c>
      <c r="I365">
        <v>27</v>
      </c>
      <c r="J365">
        <v>32</v>
      </c>
      <c r="K365">
        <v>35</v>
      </c>
      <c r="L365">
        <v>0</v>
      </c>
      <c r="M365" s="1">
        <v>4.048</v>
      </c>
      <c r="N365" s="1">
        <v>55.003999999999998</v>
      </c>
      <c r="P365">
        <v>364</v>
      </c>
      <c r="Q365" t="s">
        <v>1055</v>
      </c>
      <c r="R365" t="s">
        <v>28</v>
      </c>
      <c r="S365" s="2">
        <v>10</v>
      </c>
      <c r="T365" s="2">
        <v>11</v>
      </c>
      <c r="V365" t="s">
        <v>1056</v>
      </c>
      <c r="W365" t="s">
        <v>103</v>
      </c>
      <c r="X365" t="s">
        <v>1057</v>
      </c>
    </row>
    <row r="366" spans="1:24" ht="15" customHeight="1" x14ac:dyDescent="0.2">
      <c r="A366" t="s">
        <v>41</v>
      </c>
      <c r="B366" t="s">
        <v>169</v>
      </c>
      <c r="C366">
        <v>3</v>
      </c>
      <c r="D366" t="s">
        <v>357</v>
      </c>
      <c r="E366">
        <v>4</v>
      </c>
      <c r="F366">
        <v>27</v>
      </c>
      <c r="G366">
        <v>32</v>
      </c>
      <c r="H366">
        <v>35</v>
      </c>
      <c r="I366">
        <v>24</v>
      </c>
      <c r="J366">
        <v>29</v>
      </c>
      <c r="K366">
        <v>32</v>
      </c>
      <c r="L366">
        <v>0</v>
      </c>
      <c r="M366" s="1">
        <v>4.0490000000000004</v>
      </c>
      <c r="N366" s="1">
        <v>56.003999999999998</v>
      </c>
      <c r="P366">
        <v>365</v>
      </c>
      <c r="Q366" t="s">
        <v>1058</v>
      </c>
      <c r="R366" t="s">
        <v>28</v>
      </c>
      <c r="S366" s="2">
        <v>14</v>
      </c>
      <c r="T366" s="2">
        <v>11</v>
      </c>
      <c r="V366" t="s">
        <v>1058</v>
      </c>
      <c r="W366" t="s">
        <v>120</v>
      </c>
      <c r="X366" t="s">
        <v>1059</v>
      </c>
    </row>
    <row r="367" spans="1:24" ht="15" customHeight="1" x14ac:dyDescent="0.2">
      <c r="A367" t="s">
        <v>41</v>
      </c>
      <c r="B367" t="s">
        <v>174</v>
      </c>
      <c r="C367">
        <v>3</v>
      </c>
      <c r="D367" t="s">
        <v>493</v>
      </c>
      <c r="E367">
        <v>4</v>
      </c>
      <c r="F367">
        <v>29</v>
      </c>
      <c r="G367">
        <v>34</v>
      </c>
      <c r="H367">
        <v>37</v>
      </c>
      <c r="I367">
        <v>23</v>
      </c>
      <c r="J367">
        <v>28</v>
      </c>
      <c r="K367">
        <v>31</v>
      </c>
      <c r="L367">
        <v>0</v>
      </c>
      <c r="M367" s="1">
        <v>4.05</v>
      </c>
      <c r="N367" s="1">
        <v>57.003999999999998</v>
      </c>
      <c r="P367">
        <v>366</v>
      </c>
      <c r="Q367" t="s">
        <v>1060</v>
      </c>
      <c r="R367" t="s">
        <v>28</v>
      </c>
      <c r="S367" s="2">
        <v>14</v>
      </c>
      <c r="T367" s="2">
        <v>11</v>
      </c>
      <c r="V367" t="s">
        <v>1060</v>
      </c>
      <c r="W367" t="s">
        <v>120</v>
      </c>
      <c r="X367" t="s">
        <v>1061</v>
      </c>
    </row>
    <row r="368" spans="1:24" ht="15" customHeight="1" x14ac:dyDescent="0.2">
      <c r="A368" t="s">
        <v>41</v>
      </c>
      <c r="B368" t="s">
        <v>303</v>
      </c>
      <c r="C368">
        <v>3</v>
      </c>
      <c r="D368" t="s">
        <v>725</v>
      </c>
      <c r="E368">
        <v>3</v>
      </c>
      <c r="F368">
        <v>31</v>
      </c>
      <c r="G368">
        <v>39</v>
      </c>
      <c r="H368">
        <v>41</v>
      </c>
      <c r="I368">
        <v>17</v>
      </c>
      <c r="J368">
        <v>25</v>
      </c>
      <c r="K368">
        <v>27</v>
      </c>
      <c r="L368">
        <v>0</v>
      </c>
      <c r="M368" s="1">
        <v>4.0510000000000002</v>
      </c>
      <c r="N368" s="1">
        <v>59.003999999999998</v>
      </c>
      <c r="P368">
        <v>367</v>
      </c>
      <c r="Q368" t="s">
        <v>1062</v>
      </c>
      <c r="R368" t="s">
        <v>36</v>
      </c>
      <c r="S368" s="2">
        <v>12</v>
      </c>
      <c r="T368" s="2">
        <v>7</v>
      </c>
      <c r="V368" t="s">
        <v>1062</v>
      </c>
      <c r="W368" t="s">
        <v>29</v>
      </c>
      <c r="X368" t="s">
        <v>1063</v>
      </c>
    </row>
    <row r="369" spans="1:24" ht="15" customHeight="1" x14ac:dyDescent="0.2">
      <c r="A369" t="s">
        <v>41</v>
      </c>
      <c r="B369" t="s">
        <v>185</v>
      </c>
      <c r="C369">
        <v>3</v>
      </c>
      <c r="D369" t="s">
        <v>725</v>
      </c>
      <c r="E369">
        <v>3</v>
      </c>
      <c r="F369">
        <v>31</v>
      </c>
      <c r="G369">
        <v>39</v>
      </c>
      <c r="H369">
        <v>41</v>
      </c>
      <c r="I369">
        <v>17</v>
      </c>
      <c r="J369">
        <v>25</v>
      </c>
      <c r="K369">
        <v>27</v>
      </c>
      <c r="L369">
        <v>0</v>
      </c>
      <c r="M369" s="1">
        <v>4.0519999999999996</v>
      </c>
      <c r="N369" s="1">
        <v>60.003</v>
      </c>
      <c r="P369">
        <v>368</v>
      </c>
      <c r="Q369" t="s">
        <v>1064</v>
      </c>
      <c r="R369" t="s">
        <v>36</v>
      </c>
      <c r="S369" s="2">
        <v>13</v>
      </c>
      <c r="T369" s="2">
        <v>3</v>
      </c>
      <c r="V369" t="s">
        <v>1065</v>
      </c>
      <c r="W369" t="s">
        <v>37</v>
      </c>
      <c r="X369" t="s">
        <v>1066</v>
      </c>
    </row>
    <row r="370" spans="1:24" ht="15" customHeight="1" x14ac:dyDescent="0.2">
      <c r="A370" t="s">
        <v>41</v>
      </c>
      <c r="B370" t="s">
        <v>191</v>
      </c>
      <c r="C370">
        <v>3</v>
      </c>
      <c r="D370" t="s">
        <v>368</v>
      </c>
      <c r="E370">
        <v>4</v>
      </c>
      <c r="F370">
        <v>29</v>
      </c>
      <c r="G370">
        <v>34</v>
      </c>
      <c r="H370">
        <v>37</v>
      </c>
      <c r="I370">
        <v>25</v>
      </c>
      <c r="J370">
        <v>30</v>
      </c>
      <c r="K370">
        <v>33</v>
      </c>
      <c r="L370">
        <v>0</v>
      </c>
      <c r="M370" s="1">
        <v>4.0529999999999999</v>
      </c>
      <c r="N370" s="1">
        <v>61.003</v>
      </c>
      <c r="P370">
        <v>369</v>
      </c>
      <c r="Q370" t="s">
        <v>1067</v>
      </c>
      <c r="R370" t="s">
        <v>28</v>
      </c>
      <c r="S370" s="2">
        <v>6</v>
      </c>
      <c r="T370" s="2">
        <v>15</v>
      </c>
      <c r="V370" t="s">
        <v>1067</v>
      </c>
      <c r="W370" t="s">
        <v>66</v>
      </c>
      <c r="X370" t="s">
        <v>1068</v>
      </c>
    </row>
    <row r="371" spans="1:24" ht="15" customHeight="1" x14ac:dyDescent="0.2">
      <c r="A371" t="s">
        <v>41</v>
      </c>
      <c r="B371" t="s">
        <v>316</v>
      </c>
      <c r="C371">
        <v>3</v>
      </c>
      <c r="D371" t="s">
        <v>985</v>
      </c>
      <c r="E371">
        <v>4</v>
      </c>
      <c r="F371">
        <v>31</v>
      </c>
      <c r="G371">
        <v>36</v>
      </c>
      <c r="H371">
        <v>39</v>
      </c>
      <c r="I371">
        <v>24</v>
      </c>
      <c r="J371">
        <v>29</v>
      </c>
      <c r="K371">
        <v>32</v>
      </c>
      <c r="L371">
        <v>0</v>
      </c>
      <c r="M371" s="1">
        <v>4.0540000000000003</v>
      </c>
      <c r="N371" s="1">
        <v>62.003999999999998</v>
      </c>
      <c r="P371">
        <v>370</v>
      </c>
      <c r="Q371" t="s">
        <v>1069</v>
      </c>
      <c r="R371" t="s">
        <v>36</v>
      </c>
      <c r="S371" s="2">
        <v>13</v>
      </c>
      <c r="T371" s="2">
        <v>7</v>
      </c>
      <c r="V371" t="s">
        <v>1069</v>
      </c>
      <c r="W371" t="s">
        <v>29</v>
      </c>
      <c r="X371" t="s">
        <v>1070</v>
      </c>
    </row>
    <row r="372" spans="1:24" ht="15" customHeight="1" x14ac:dyDescent="0.2">
      <c r="A372" t="s">
        <v>41</v>
      </c>
      <c r="B372" t="s">
        <v>322</v>
      </c>
      <c r="C372">
        <v>3</v>
      </c>
      <c r="D372" t="s">
        <v>270</v>
      </c>
      <c r="E372">
        <v>4</v>
      </c>
      <c r="F372">
        <v>31</v>
      </c>
      <c r="G372">
        <v>36</v>
      </c>
      <c r="H372">
        <v>39</v>
      </c>
      <c r="I372">
        <v>21</v>
      </c>
      <c r="J372">
        <v>26</v>
      </c>
      <c r="K372">
        <v>29</v>
      </c>
      <c r="L372">
        <v>0</v>
      </c>
      <c r="M372" s="1">
        <v>4.0549999999999997</v>
      </c>
      <c r="N372" s="1">
        <v>63.003999999999998</v>
      </c>
      <c r="P372">
        <v>371</v>
      </c>
      <c r="Q372" t="s">
        <v>1071</v>
      </c>
      <c r="R372" t="s">
        <v>374</v>
      </c>
      <c r="S372" s="2">
        <v>5</v>
      </c>
      <c r="T372" s="2">
        <v>7</v>
      </c>
      <c r="V372" t="s">
        <v>1072</v>
      </c>
      <c r="W372" t="s">
        <v>710</v>
      </c>
      <c r="X372" t="s">
        <v>1073</v>
      </c>
    </row>
    <row r="373" spans="1:24" ht="15" customHeight="1" x14ac:dyDescent="0.2">
      <c r="A373" t="s">
        <v>41</v>
      </c>
      <c r="B373" t="s">
        <v>197</v>
      </c>
      <c r="C373">
        <v>3</v>
      </c>
      <c r="D373" t="s">
        <v>194</v>
      </c>
      <c r="E373">
        <v>4</v>
      </c>
      <c r="F373">
        <v>28</v>
      </c>
      <c r="G373">
        <v>33</v>
      </c>
      <c r="H373">
        <v>36</v>
      </c>
      <c r="I373">
        <v>26</v>
      </c>
      <c r="J373">
        <v>31</v>
      </c>
      <c r="K373">
        <v>34</v>
      </c>
      <c r="L373">
        <v>0</v>
      </c>
      <c r="M373" s="1">
        <v>4.056</v>
      </c>
      <c r="N373" s="1">
        <v>64.003</v>
      </c>
      <c r="P373">
        <v>372</v>
      </c>
      <c r="Q373" t="s">
        <v>1075</v>
      </c>
      <c r="R373" t="s">
        <v>28</v>
      </c>
      <c r="S373" s="2">
        <v>10</v>
      </c>
      <c r="T373" s="2">
        <v>10</v>
      </c>
      <c r="V373" t="s">
        <v>1075</v>
      </c>
      <c r="W373" t="s">
        <v>29</v>
      </c>
      <c r="X373" t="s">
        <v>1076</v>
      </c>
    </row>
    <row r="374" spans="1:24" ht="15" customHeight="1" x14ac:dyDescent="0.2">
      <c r="A374" t="s">
        <v>41</v>
      </c>
      <c r="B374" t="s">
        <v>332</v>
      </c>
      <c r="C374">
        <v>3</v>
      </c>
      <c r="D374" t="s">
        <v>1074</v>
      </c>
      <c r="E374">
        <v>4</v>
      </c>
      <c r="F374">
        <v>27</v>
      </c>
      <c r="G374">
        <v>32</v>
      </c>
      <c r="H374">
        <v>35</v>
      </c>
      <c r="I374">
        <v>25</v>
      </c>
      <c r="J374">
        <v>30</v>
      </c>
      <c r="K374">
        <v>33</v>
      </c>
      <c r="L374">
        <v>0</v>
      </c>
      <c r="M374" s="1">
        <v>4.0570000000000004</v>
      </c>
      <c r="N374" s="1">
        <v>65.004000000000005</v>
      </c>
      <c r="P374">
        <v>373</v>
      </c>
      <c r="Q374" t="s">
        <v>1077</v>
      </c>
      <c r="R374" t="s">
        <v>36</v>
      </c>
      <c r="S374" s="2">
        <v>11</v>
      </c>
      <c r="T374" s="2">
        <v>8</v>
      </c>
      <c r="V374" t="s">
        <v>1077</v>
      </c>
      <c r="W374" t="s">
        <v>120</v>
      </c>
      <c r="X374" t="s">
        <v>1078</v>
      </c>
    </row>
    <row r="375" spans="1:24" ht="15" customHeight="1" x14ac:dyDescent="0.2">
      <c r="A375" t="s">
        <v>41</v>
      </c>
      <c r="B375" t="s">
        <v>336</v>
      </c>
      <c r="C375">
        <v>3</v>
      </c>
      <c r="D375" t="s">
        <v>1049</v>
      </c>
      <c r="E375">
        <v>4</v>
      </c>
      <c r="F375">
        <v>33</v>
      </c>
      <c r="G375">
        <v>38</v>
      </c>
      <c r="H375">
        <v>41</v>
      </c>
      <c r="I375">
        <v>21</v>
      </c>
      <c r="J375">
        <v>26</v>
      </c>
      <c r="K375">
        <v>29</v>
      </c>
      <c r="L375">
        <v>0</v>
      </c>
      <c r="M375" s="1">
        <v>4.0579999999999998</v>
      </c>
      <c r="N375" s="1">
        <v>66.004000000000005</v>
      </c>
      <c r="P375">
        <v>374</v>
      </c>
      <c r="Q375" t="s">
        <v>938</v>
      </c>
      <c r="R375" t="s">
        <v>36</v>
      </c>
      <c r="S375" s="2">
        <v>8</v>
      </c>
      <c r="T375" s="2">
        <v>7</v>
      </c>
      <c r="V375" t="s">
        <v>938</v>
      </c>
      <c r="W375" t="s">
        <v>376</v>
      </c>
      <c r="X375" t="s">
        <v>1079</v>
      </c>
    </row>
    <row r="376" spans="1:24" ht="15" customHeight="1" x14ac:dyDescent="0.2">
      <c r="A376" t="s">
        <v>41</v>
      </c>
      <c r="B376" t="s">
        <v>341</v>
      </c>
      <c r="C376">
        <v>3</v>
      </c>
      <c r="D376" t="s">
        <v>342</v>
      </c>
      <c r="E376">
        <v>4</v>
      </c>
      <c r="F376">
        <v>22</v>
      </c>
      <c r="G376">
        <v>27</v>
      </c>
      <c r="H376">
        <v>30</v>
      </c>
      <c r="I376">
        <v>29</v>
      </c>
      <c r="J376">
        <v>34</v>
      </c>
      <c r="K376">
        <v>37</v>
      </c>
      <c r="L376">
        <v>0</v>
      </c>
      <c r="M376" s="1">
        <v>4.0590000000000002</v>
      </c>
      <c r="N376" s="1">
        <v>67.004000000000005</v>
      </c>
      <c r="P376">
        <v>375</v>
      </c>
      <c r="Q376" t="s">
        <v>75</v>
      </c>
      <c r="R376" t="s">
        <v>221</v>
      </c>
      <c r="S376" s="2">
        <v>3</v>
      </c>
      <c r="T376" s="2">
        <v>2</v>
      </c>
      <c r="U376">
        <v>27</v>
      </c>
      <c r="V376" t="s">
        <v>75</v>
      </c>
      <c r="W376" t="s">
        <v>78</v>
      </c>
      <c r="X376" t="s">
        <v>1080</v>
      </c>
    </row>
    <row r="377" spans="1:24" ht="15" customHeight="1" x14ac:dyDescent="0.2">
      <c r="A377" t="s">
        <v>41</v>
      </c>
      <c r="B377" t="s">
        <v>201</v>
      </c>
      <c r="C377">
        <v>3</v>
      </c>
      <c r="D377" t="s">
        <v>971</v>
      </c>
      <c r="E377">
        <v>4</v>
      </c>
      <c r="F377">
        <v>28</v>
      </c>
      <c r="G377">
        <v>33</v>
      </c>
      <c r="H377">
        <v>36</v>
      </c>
      <c r="I377">
        <v>25</v>
      </c>
      <c r="J377">
        <v>30</v>
      </c>
      <c r="K377">
        <v>33</v>
      </c>
      <c r="L377">
        <v>0</v>
      </c>
      <c r="M377" s="1">
        <v>4.0599999999999996</v>
      </c>
      <c r="N377" s="1">
        <v>68.004000000000005</v>
      </c>
      <c r="P377">
        <v>376</v>
      </c>
      <c r="Q377" t="s">
        <v>1081</v>
      </c>
      <c r="R377" t="s">
        <v>28</v>
      </c>
      <c r="S377" s="2">
        <v>14</v>
      </c>
      <c r="T377" s="2">
        <v>11</v>
      </c>
      <c r="V377" t="s">
        <v>1081</v>
      </c>
      <c r="W377" t="s">
        <v>120</v>
      </c>
      <c r="X377" t="s">
        <v>1082</v>
      </c>
    </row>
    <row r="378" spans="1:24" ht="15" customHeight="1" x14ac:dyDescent="0.2">
      <c r="A378" t="s">
        <v>41</v>
      </c>
      <c r="B378" t="s">
        <v>352</v>
      </c>
      <c r="C378">
        <v>3</v>
      </c>
      <c r="D378" t="s">
        <v>1047</v>
      </c>
      <c r="E378">
        <v>3</v>
      </c>
      <c r="F378">
        <v>28</v>
      </c>
      <c r="G378">
        <v>36</v>
      </c>
      <c r="H378">
        <v>38</v>
      </c>
      <c r="I378">
        <v>22</v>
      </c>
      <c r="J378">
        <v>30</v>
      </c>
      <c r="K378">
        <v>32</v>
      </c>
      <c r="L378">
        <v>0</v>
      </c>
      <c r="M378" s="1">
        <v>4.0609999999999999</v>
      </c>
      <c r="N378" s="1">
        <v>69.004000000000005</v>
      </c>
      <c r="P378">
        <v>377</v>
      </c>
      <c r="Q378" t="s">
        <v>1083</v>
      </c>
      <c r="R378" t="s">
        <v>36</v>
      </c>
      <c r="S378" s="2">
        <v>7</v>
      </c>
      <c r="T378" s="2">
        <v>13</v>
      </c>
      <c r="V378" t="s">
        <v>1083</v>
      </c>
      <c r="W378" t="s">
        <v>66</v>
      </c>
      <c r="X378" t="s">
        <v>1084</v>
      </c>
    </row>
    <row r="379" spans="1:24" ht="15" customHeight="1" x14ac:dyDescent="0.2">
      <c r="A379" t="s">
        <v>41</v>
      </c>
      <c r="B379" t="s">
        <v>356</v>
      </c>
      <c r="C379">
        <v>3</v>
      </c>
      <c r="D379" t="s">
        <v>42</v>
      </c>
      <c r="E379">
        <v>4</v>
      </c>
      <c r="F379">
        <v>31</v>
      </c>
      <c r="G379">
        <v>36</v>
      </c>
      <c r="H379">
        <v>39</v>
      </c>
      <c r="I379">
        <v>22</v>
      </c>
      <c r="J379">
        <v>27</v>
      </c>
      <c r="K379">
        <v>30</v>
      </c>
      <c r="L379">
        <v>0</v>
      </c>
      <c r="M379" s="1">
        <v>4.0620000000000003</v>
      </c>
      <c r="N379" s="1">
        <v>70.004000000000005</v>
      </c>
      <c r="P379">
        <v>378</v>
      </c>
      <c r="Q379" t="s">
        <v>1085</v>
      </c>
      <c r="R379" t="s">
        <v>28</v>
      </c>
      <c r="S379" s="2">
        <v>20</v>
      </c>
      <c r="T379" s="2">
        <v>3</v>
      </c>
      <c r="V379" t="s">
        <v>1085</v>
      </c>
      <c r="W379" t="s">
        <v>37</v>
      </c>
      <c r="X379" t="s">
        <v>1086</v>
      </c>
    </row>
    <row r="380" spans="1:24" ht="15" customHeight="1" x14ac:dyDescent="0.2">
      <c r="A380" t="s">
        <v>41</v>
      </c>
      <c r="B380" t="s">
        <v>359</v>
      </c>
      <c r="C380">
        <v>3</v>
      </c>
      <c r="D380" t="s">
        <v>1037</v>
      </c>
      <c r="E380">
        <v>3</v>
      </c>
      <c r="F380">
        <v>30</v>
      </c>
      <c r="G380">
        <v>38</v>
      </c>
      <c r="H380">
        <v>40</v>
      </c>
      <c r="I380">
        <v>18</v>
      </c>
      <c r="J380">
        <v>26</v>
      </c>
      <c r="K380">
        <v>28</v>
      </c>
      <c r="L380">
        <v>0</v>
      </c>
      <c r="M380" s="1">
        <v>4.0629999999999997</v>
      </c>
      <c r="N380" s="1">
        <v>71.004000000000005</v>
      </c>
      <c r="P380">
        <v>379</v>
      </c>
      <c r="Q380" t="s">
        <v>1087</v>
      </c>
      <c r="R380" t="s">
        <v>28</v>
      </c>
      <c r="S380" s="2">
        <v>13</v>
      </c>
      <c r="T380" s="2">
        <v>10</v>
      </c>
      <c r="V380" t="s">
        <v>1087</v>
      </c>
      <c r="W380" t="s">
        <v>103</v>
      </c>
      <c r="X380" t="s">
        <v>1088</v>
      </c>
    </row>
    <row r="381" spans="1:24" ht="15" customHeight="1" x14ac:dyDescent="0.2">
      <c r="A381" t="s">
        <v>41</v>
      </c>
      <c r="B381" t="s">
        <v>363</v>
      </c>
      <c r="C381">
        <v>3</v>
      </c>
      <c r="D381" t="s">
        <v>988</v>
      </c>
      <c r="E381">
        <v>4</v>
      </c>
      <c r="F381">
        <v>30</v>
      </c>
      <c r="G381">
        <v>35</v>
      </c>
      <c r="H381">
        <v>38</v>
      </c>
      <c r="I381">
        <v>25</v>
      </c>
      <c r="J381">
        <v>30</v>
      </c>
      <c r="K381">
        <v>33</v>
      </c>
      <c r="L381">
        <v>0</v>
      </c>
      <c r="M381" s="1">
        <v>4.0640000000000001</v>
      </c>
      <c r="N381" s="1">
        <v>72.004000000000005</v>
      </c>
      <c r="P381">
        <v>380</v>
      </c>
      <c r="Q381" t="s">
        <v>1089</v>
      </c>
      <c r="R381" t="s">
        <v>28</v>
      </c>
      <c r="S381" s="2">
        <v>13</v>
      </c>
      <c r="T381" s="2">
        <v>11</v>
      </c>
      <c r="V381" t="s">
        <v>1089</v>
      </c>
      <c r="W381" t="s">
        <v>37</v>
      </c>
      <c r="X381" t="s">
        <v>1090</v>
      </c>
    </row>
    <row r="382" spans="1:24" ht="15" customHeight="1" x14ac:dyDescent="0.2">
      <c r="A382" t="s">
        <v>41</v>
      </c>
      <c r="B382" t="s">
        <v>367</v>
      </c>
      <c r="C382">
        <v>3</v>
      </c>
      <c r="D382" t="s">
        <v>368</v>
      </c>
      <c r="E382">
        <v>4</v>
      </c>
      <c r="F382">
        <v>29</v>
      </c>
      <c r="G382">
        <v>34</v>
      </c>
      <c r="H382">
        <v>37</v>
      </c>
      <c r="I382">
        <v>25</v>
      </c>
      <c r="J382">
        <v>30</v>
      </c>
      <c r="K382">
        <v>33</v>
      </c>
      <c r="L382">
        <v>0</v>
      </c>
      <c r="M382" s="1">
        <v>4.0650000000000004</v>
      </c>
      <c r="N382" s="1">
        <v>73.004000000000005</v>
      </c>
      <c r="P382">
        <v>381</v>
      </c>
      <c r="Q382" t="s">
        <v>1092</v>
      </c>
      <c r="R382" t="s">
        <v>28</v>
      </c>
      <c r="S382" s="2">
        <v>7</v>
      </c>
      <c r="T382" s="2">
        <v>14</v>
      </c>
      <c r="V382" t="s">
        <v>1092</v>
      </c>
      <c r="W382" t="s">
        <v>66</v>
      </c>
      <c r="X382" t="s">
        <v>1093</v>
      </c>
    </row>
    <row r="383" spans="1:24" ht="15" customHeight="1" x14ac:dyDescent="0.2">
      <c r="A383" t="s">
        <v>41</v>
      </c>
      <c r="B383" t="s">
        <v>371</v>
      </c>
      <c r="C383">
        <v>3</v>
      </c>
      <c r="D383" t="s">
        <v>1091</v>
      </c>
      <c r="E383">
        <v>3</v>
      </c>
      <c r="F383">
        <v>25</v>
      </c>
      <c r="G383">
        <v>33</v>
      </c>
      <c r="H383">
        <v>35</v>
      </c>
      <c r="I383">
        <v>22</v>
      </c>
      <c r="J383">
        <v>30</v>
      </c>
      <c r="K383">
        <v>32</v>
      </c>
      <c r="L383">
        <v>0</v>
      </c>
      <c r="M383" s="1">
        <v>4.0659999999999998</v>
      </c>
      <c r="N383" s="1">
        <v>74.004000000000005</v>
      </c>
      <c r="P383">
        <v>382</v>
      </c>
      <c r="Q383" t="s">
        <v>1094</v>
      </c>
      <c r="R383" t="s">
        <v>36</v>
      </c>
      <c r="S383" s="2">
        <v>11</v>
      </c>
      <c r="T383" s="2">
        <v>6</v>
      </c>
      <c r="V383" t="s">
        <v>1094</v>
      </c>
      <c r="W383" t="s">
        <v>255</v>
      </c>
      <c r="X383" t="s">
        <v>1095</v>
      </c>
    </row>
    <row r="384" spans="1:24" ht="15" customHeight="1" x14ac:dyDescent="0.2">
      <c r="A384" t="s">
        <v>41</v>
      </c>
      <c r="B384" t="s">
        <v>378</v>
      </c>
      <c r="C384">
        <v>3</v>
      </c>
      <c r="D384" t="s">
        <v>1011</v>
      </c>
      <c r="E384">
        <v>4</v>
      </c>
      <c r="F384">
        <v>20</v>
      </c>
      <c r="G384">
        <v>25</v>
      </c>
      <c r="H384">
        <v>28</v>
      </c>
      <c r="I384">
        <v>33</v>
      </c>
      <c r="J384">
        <v>38</v>
      </c>
      <c r="K384">
        <v>41</v>
      </c>
      <c r="L384">
        <v>0</v>
      </c>
      <c r="M384" s="1">
        <v>4.0670000000000002</v>
      </c>
      <c r="N384" s="1">
        <v>75.003</v>
      </c>
      <c r="P384">
        <v>383</v>
      </c>
      <c r="Q384" t="s">
        <v>1097</v>
      </c>
      <c r="R384" t="s">
        <v>28</v>
      </c>
      <c r="S384" s="2">
        <v>15</v>
      </c>
      <c r="T384" s="2">
        <v>8</v>
      </c>
      <c r="V384" t="s">
        <v>1097</v>
      </c>
      <c r="W384" t="s">
        <v>120</v>
      </c>
      <c r="X384" t="s">
        <v>1098</v>
      </c>
    </row>
    <row r="385" spans="1:24" ht="15" customHeight="1" x14ac:dyDescent="0.2">
      <c r="A385" t="s">
        <v>41</v>
      </c>
      <c r="B385" t="s">
        <v>207</v>
      </c>
      <c r="C385">
        <v>3</v>
      </c>
      <c r="D385" t="s">
        <v>1096</v>
      </c>
      <c r="E385">
        <v>3</v>
      </c>
      <c r="F385">
        <v>31</v>
      </c>
      <c r="G385">
        <v>39</v>
      </c>
      <c r="H385">
        <v>41</v>
      </c>
      <c r="I385">
        <v>15</v>
      </c>
      <c r="J385">
        <v>23</v>
      </c>
      <c r="K385">
        <v>25</v>
      </c>
      <c r="L385">
        <v>0</v>
      </c>
      <c r="M385" s="1">
        <v>4.0679999999999996</v>
      </c>
      <c r="N385" s="1">
        <v>77.003</v>
      </c>
      <c r="P385">
        <v>384</v>
      </c>
      <c r="Q385" t="s">
        <v>1100</v>
      </c>
      <c r="R385" t="s">
        <v>28</v>
      </c>
      <c r="S385" s="2">
        <v>15</v>
      </c>
      <c r="T385" s="2">
        <v>8</v>
      </c>
      <c r="V385" t="s">
        <v>1100</v>
      </c>
      <c r="W385" t="s">
        <v>37</v>
      </c>
      <c r="X385" t="s">
        <v>1101</v>
      </c>
    </row>
    <row r="386" spans="1:24" ht="15" customHeight="1" x14ac:dyDescent="0.2">
      <c r="A386" t="s">
        <v>41</v>
      </c>
      <c r="B386" t="s">
        <v>386</v>
      </c>
      <c r="C386">
        <v>3</v>
      </c>
      <c r="D386" t="s">
        <v>2377</v>
      </c>
      <c r="E386">
        <v>4</v>
      </c>
      <c r="F386">
        <v>33</v>
      </c>
      <c r="G386">
        <v>38</v>
      </c>
      <c r="H386">
        <v>41</v>
      </c>
      <c r="I386">
        <v>21</v>
      </c>
      <c r="J386">
        <v>26</v>
      </c>
      <c r="K386">
        <v>29</v>
      </c>
      <c r="L386">
        <v>0</v>
      </c>
      <c r="M386" s="1">
        <v>4.069</v>
      </c>
      <c r="N386" s="1">
        <v>78.004000000000005</v>
      </c>
      <c r="P386">
        <v>385</v>
      </c>
      <c r="Q386" t="s">
        <v>1102</v>
      </c>
      <c r="R386" t="s">
        <v>28</v>
      </c>
      <c r="S386" s="2">
        <v>14</v>
      </c>
      <c r="T386" s="2">
        <v>10</v>
      </c>
      <c r="V386" t="s">
        <v>1102</v>
      </c>
      <c r="W386" t="s">
        <v>120</v>
      </c>
      <c r="X386" t="s">
        <v>1103</v>
      </c>
    </row>
    <row r="387" spans="1:24" ht="15" customHeight="1" x14ac:dyDescent="0.2">
      <c r="A387" t="s">
        <v>41</v>
      </c>
      <c r="B387" t="s">
        <v>212</v>
      </c>
      <c r="C387">
        <v>3</v>
      </c>
      <c r="D387" t="s">
        <v>1099</v>
      </c>
      <c r="E387">
        <v>2</v>
      </c>
      <c r="F387">
        <v>27</v>
      </c>
      <c r="G387">
        <v>40</v>
      </c>
      <c r="H387">
        <v>42</v>
      </c>
      <c r="I387">
        <v>12</v>
      </c>
      <c r="J387">
        <v>25</v>
      </c>
      <c r="K387">
        <v>27</v>
      </c>
      <c r="L387">
        <v>0</v>
      </c>
      <c r="M387" s="1">
        <v>4.07</v>
      </c>
      <c r="N387" s="1">
        <v>79.003</v>
      </c>
      <c r="P387">
        <v>386</v>
      </c>
      <c r="Q387" t="s">
        <v>1104</v>
      </c>
      <c r="R387" t="s">
        <v>28</v>
      </c>
      <c r="S387" s="2">
        <v>14</v>
      </c>
      <c r="T387" s="2">
        <v>9</v>
      </c>
      <c r="V387" t="s">
        <v>1104</v>
      </c>
      <c r="W387" t="s">
        <v>37</v>
      </c>
      <c r="X387" t="s">
        <v>1105</v>
      </c>
    </row>
    <row r="388" spans="1:24" ht="15" customHeight="1" x14ac:dyDescent="0.2">
      <c r="A388" t="s">
        <v>41</v>
      </c>
      <c r="B388" t="s">
        <v>218</v>
      </c>
      <c r="C388">
        <v>3</v>
      </c>
      <c r="D388" t="s">
        <v>610</v>
      </c>
      <c r="E388">
        <v>4</v>
      </c>
      <c r="F388">
        <v>15</v>
      </c>
      <c r="G388">
        <v>20</v>
      </c>
      <c r="H388">
        <v>23</v>
      </c>
      <c r="I388">
        <v>38</v>
      </c>
      <c r="J388">
        <v>43</v>
      </c>
      <c r="K388">
        <v>46</v>
      </c>
      <c r="L388">
        <v>0</v>
      </c>
      <c r="M388" s="1">
        <v>4.0709999999999997</v>
      </c>
      <c r="N388" s="1">
        <v>81.003</v>
      </c>
      <c r="P388">
        <v>387</v>
      </c>
      <c r="Q388" t="s">
        <v>1106</v>
      </c>
      <c r="R388" t="s">
        <v>28</v>
      </c>
      <c r="S388" s="2">
        <v>12</v>
      </c>
      <c r="T388" s="2">
        <v>9</v>
      </c>
      <c r="V388" t="s">
        <v>1106</v>
      </c>
      <c r="W388" t="s">
        <v>37</v>
      </c>
      <c r="X388" t="s">
        <v>1107</v>
      </c>
    </row>
    <row r="389" spans="1:24" ht="15" customHeight="1" x14ac:dyDescent="0.2">
      <c r="A389" t="s">
        <v>41</v>
      </c>
      <c r="B389" t="s">
        <v>402</v>
      </c>
      <c r="C389">
        <v>3</v>
      </c>
      <c r="D389" t="s">
        <v>1037</v>
      </c>
      <c r="E389">
        <v>3</v>
      </c>
      <c r="F389">
        <v>30</v>
      </c>
      <c r="G389">
        <v>38</v>
      </c>
      <c r="H389">
        <v>40</v>
      </c>
      <c r="I389">
        <v>18</v>
      </c>
      <c r="J389">
        <v>26</v>
      </c>
      <c r="K389">
        <v>28</v>
      </c>
      <c r="L389">
        <v>0</v>
      </c>
      <c r="M389" s="1">
        <v>4.0720000000000001</v>
      </c>
      <c r="N389" s="1">
        <v>83.004000000000005</v>
      </c>
      <c r="P389">
        <v>388</v>
      </c>
      <c r="Q389" t="s">
        <v>1108</v>
      </c>
      <c r="R389" t="s">
        <v>36</v>
      </c>
      <c r="S389" s="2">
        <v>5</v>
      </c>
      <c r="T389" s="2">
        <v>10</v>
      </c>
      <c r="V389" t="s">
        <v>1108</v>
      </c>
      <c r="W389" t="s">
        <v>66</v>
      </c>
      <c r="X389" t="s">
        <v>1109</v>
      </c>
    </row>
    <row r="390" spans="1:24" ht="15" customHeight="1" x14ac:dyDescent="0.2">
      <c r="A390" t="s">
        <v>41</v>
      </c>
      <c r="B390" t="s">
        <v>405</v>
      </c>
      <c r="C390">
        <v>3</v>
      </c>
      <c r="D390" t="s">
        <v>1047</v>
      </c>
      <c r="E390">
        <v>3</v>
      </c>
      <c r="F390">
        <v>28</v>
      </c>
      <c r="G390">
        <v>36</v>
      </c>
      <c r="H390">
        <v>38</v>
      </c>
      <c r="I390">
        <v>22</v>
      </c>
      <c r="J390">
        <v>30</v>
      </c>
      <c r="K390">
        <v>32</v>
      </c>
      <c r="L390">
        <v>0</v>
      </c>
      <c r="M390" s="1">
        <v>4.0730000000000004</v>
      </c>
      <c r="N390" s="1">
        <v>84.004000000000005</v>
      </c>
      <c r="P390">
        <v>389</v>
      </c>
      <c r="Q390" t="s">
        <v>1110</v>
      </c>
      <c r="R390" t="s">
        <v>36</v>
      </c>
      <c r="S390" s="2">
        <v>11</v>
      </c>
      <c r="T390" s="2">
        <v>7</v>
      </c>
      <c r="V390" t="s">
        <v>1110</v>
      </c>
      <c r="W390" t="s">
        <v>37</v>
      </c>
      <c r="X390" t="s">
        <v>1111</v>
      </c>
    </row>
    <row r="391" spans="1:24" ht="15" customHeight="1" x14ac:dyDescent="0.2">
      <c r="A391" t="s">
        <v>41</v>
      </c>
      <c r="B391" t="s">
        <v>408</v>
      </c>
      <c r="C391">
        <v>3</v>
      </c>
      <c r="D391" t="s">
        <v>1049</v>
      </c>
      <c r="E391">
        <v>4</v>
      </c>
      <c r="F391">
        <v>33</v>
      </c>
      <c r="G391">
        <v>38</v>
      </c>
      <c r="H391">
        <v>41</v>
      </c>
      <c r="I391">
        <v>21</v>
      </c>
      <c r="J391">
        <v>26</v>
      </c>
      <c r="K391">
        <v>29</v>
      </c>
      <c r="L391">
        <v>0</v>
      </c>
      <c r="M391" s="1">
        <v>4.0739999999999998</v>
      </c>
      <c r="N391" s="1">
        <v>85.003</v>
      </c>
      <c r="P391">
        <v>390</v>
      </c>
      <c r="Q391" t="s">
        <v>1112</v>
      </c>
      <c r="R391" t="s">
        <v>28</v>
      </c>
      <c r="S391" s="2">
        <v>14</v>
      </c>
      <c r="T391" s="2">
        <v>9</v>
      </c>
      <c r="V391" t="s">
        <v>1112</v>
      </c>
      <c r="W391" t="s">
        <v>37</v>
      </c>
      <c r="X391" t="s">
        <v>1113</v>
      </c>
    </row>
    <row r="392" spans="1:24" ht="15" customHeight="1" x14ac:dyDescent="0.2">
      <c r="A392" t="s">
        <v>41</v>
      </c>
      <c r="B392" t="s">
        <v>411</v>
      </c>
      <c r="C392">
        <v>3</v>
      </c>
      <c r="D392" t="s">
        <v>803</v>
      </c>
      <c r="E392">
        <v>3</v>
      </c>
      <c r="F392">
        <v>29</v>
      </c>
      <c r="G392">
        <v>37</v>
      </c>
      <c r="H392">
        <v>39</v>
      </c>
      <c r="I392">
        <v>18</v>
      </c>
      <c r="J392">
        <v>26</v>
      </c>
      <c r="K392">
        <v>28</v>
      </c>
      <c r="L392">
        <v>0</v>
      </c>
      <c r="M392" s="1">
        <v>4.0750000000000002</v>
      </c>
      <c r="N392" s="1">
        <v>86.004000000000005</v>
      </c>
      <c r="P392">
        <v>391</v>
      </c>
      <c r="Q392" t="s">
        <v>1114</v>
      </c>
      <c r="R392" t="s">
        <v>36</v>
      </c>
      <c r="S392" s="2">
        <v>6</v>
      </c>
      <c r="T392" s="2">
        <v>10</v>
      </c>
      <c r="V392" t="s">
        <v>1114</v>
      </c>
      <c r="W392" t="s">
        <v>710</v>
      </c>
      <c r="X392" t="s">
        <v>1115</v>
      </c>
    </row>
    <row r="393" spans="1:24" ht="15" customHeight="1" x14ac:dyDescent="0.2">
      <c r="A393" t="s">
        <v>41</v>
      </c>
      <c r="B393" t="s">
        <v>414</v>
      </c>
      <c r="C393">
        <v>3</v>
      </c>
      <c r="D393" t="s">
        <v>1037</v>
      </c>
      <c r="E393">
        <v>3</v>
      </c>
      <c r="F393">
        <v>30</v>
      </c>
      <c r="G393">
        <v>38</v>
      </c>
      <c r="H393">
        <v>40</v>
      </c>
      <c r="I393">
        <v>18</v>
      </c>
      <c r="J393">
        <v>26</v>
      </c>
      <c r="K393">
        <v>28</v>
      </c>
      <c r="L393">
        <v>0</v>
      </c>
      <c r="M393" s="1">
        <v>4.0759999999999996</v>
      </c>
      <c r="N393" s="1">
        <v>87.003</v>
      </c>
      <c r="P393">
        <v>392</v>
      </c>
      <c r="Q393" t="s">
        <v>605</v>
      </c>
      <c r="R393" t="s">
        <v>36</v>
      </c>
      <c r="S393" s="2">
        <v>4</v>
      </c>
      <c r="T393" s="2">
        <v>10</v>
      </c>
      <c r="V393" t="s">
        <v>605</v>
      </c>
      <c r="W393" t="s">
        <v>710</v>
      </c>
      <c r="X393" t="s">
        <v>1116</v>
      </c>
    </row>
    <row r="394" spans="1:24" ht="15" customHeight="1" x14ac:dyDescent="0.2">
      <c r="A394" t="s">
        <v>41</v>
      </c>
      <c r="B394" t="s">
        <v>416</v>
      </c>
      <c r="C394">
        <v>3</v>
      </c>
      <c r="D394" t="s">
        <v>922</v>
      </c>
      <c r="E394">
        <v>3</v>
      </c>
      <c r="F394">
        <v>27</v>
      </c>
      <c r="G394">
        <v>35</v>
      </c>
      <c r="H394">
        <v>37</v>
      </c>
      <c r="I394">
        <v>21</v>
      </c>
      <c r="J394">
        <v>29</v>
      </c>
      <c r="K394">
        <v>31</v>
      </c>
      <c r="L394">
        <v>0</v>
      </c>
      <c r="M394" s="1">
        <v>4.077</v>
      </c>
      <c r="N394" s="1">
        <v>88.003</v>
      </c>
      <c r="P394">
        <v>393</v>
      </c>
      <c r="Q394" t="s">
        <v>1117</v>
      </c>
      <c r="R394" t="s">
        <v>28</v>
      </c>
      <c r="S394" s="2">
        <v>12</v>
      </c>
      <c r="T394" s="2">
        <v>10</v>
      </c>
      <c r="V394" t="s">
        <v>1117</v>
      </c>
      <c r="W394" t="s">
        <v>103</v>
      </c>
      <c r="X394" t="s">
        <v>1118</v>
      </c>
    </row>
    <row r="395" spans="1:24" ht="15" customHeight="1" x14ac:dyDescent="0.2">
      <c r="A395" t="s">
        <v>41</v>
      </c>
      <c r="B395" t="s">
        <v>230</v>
      </c>
      <c r="C395">
        <v>3</v>
      </c>
      <c r="D395" t="s">
        <v>493</v>
      </c>
      <c r="E395">
        <v>4</v>
      </c>
      <c r="F395">
        <v>29</v>
      </c>
      <c r="G395">
        <v>34</v>
      </c>
      <c r="H395">
        <v>37</v>
      </c>
      <c r="I395">
        <v>23</v>
      </c>
      <c r="J395">
        <v>28</v>
      </c>
      <c r="K395">
        <v>31</v>
      </c>
      <c r="L395">
        <v>0</v>
      </c>
      <c r="M395" s="1">
        <v>4.0780000000000003</v>
      </c>
      <c r="N395" s="1">
        <v>89.004000000000005</v>
      </c>
      <c r="P395">
        <v>394</v>
      </c>
      <c r="Q395" t="s">
        <v>1119</v>
      </c>
      <c r="R395" t="s">
        <v>36</v>
      </c>
      <c r="S395" s="2">
        <v>13</v>
      </c>
      <c r="T395" s="2">
        <v>6</v>
      </c>
      <c r="V395" t="s">
        <v>1119</v>
      </c>
      <c r="W395" t="s">
        <v>120</v>
      </c>
      <c r="X395" t="s">
        <v>1120</v>
      </c>
    </row>
    <row r="396" spans="1:24" ht="15" customHeight="1" x14ac:dyDescent="0.2">
      <c r="A396" t="s">
        <v>41</v>
      </c>
      <c r="B396" t="s">
        <v>236</v>
      </c>
      <c r="C396">
        <v>3</v>
      </c>
      <c r="D396" t="s">
        <v>1049</v>
      </c>
      <c r="E396">
        <v>4</v>
      </c>
      <c r="F396">
        <v>33</v>
      </c>
      <c r="G396">
        <v>38</v>
      </c>
      <c r="H396">
        <v>41</v>
      </c>
      <c r="I396">
        <v>21</v>
      </c>
      <c r="J396">
        <v>26</v>
      </c>
      <c r="K396">
        <v>29</v>
      </c>
      <c r="L396">
        <v>0</v>
      </c>
      <c r="M396" s="1">
        <v>4.0789999999999997</v>
      </c>
      <c r="N396" s="1">
        <v>90.003</v>
      </c>
      <c r="P396">
        <v>395</v>
      </c>
      <c r="Q396" t="s">
        <v>1121</v>
      </c>
      <c r="R396" t="s">
        <v>36</v>
      </c>
      <c r="S396" s="2">
        <v>4</v>
      </c>
      <c r="T396" s="2">
        <v>10</v>
      </c>
      <c r="V396" t="s">
        <v>1121</v>
      </c>
      <c r="W396" t="s">
        <v>710</v>
      </c>
      <c r="X396" t="s">
        <v>1122</v>
      </c>
    </row>
    <row r="397" spans="1:24" ht="15" customHeight="1" x14ac:dyDescent="0.2">
      <c r="A397" t="s">
        <v>41</v>
      </c>
      <c r="B397" t="s">
        <v>425</v>
      </c>
      <c r="C397">
        <v>3</v>
      </c>
      <c r="D397" t="s">
        <v>1043</v>
      </c>
      <c r="E397">
        <v>3</v>
      </c>
      <c r="F397">
        <v>30</v>
      </c>
      <c r="G397">
        <v>38</v>
      </c>
      <c r="H397">
        <v>40</v>
      </c>
      <c r="I397">
        <v>19</v>
      </c>
      <c r="J397">
        <v>27</v>
      </c>
      <c r="K397">
        <v>29</v>
      </c>
      <c r="L397">
        <v>0</v>
      </c>
      <c r="M397" s="1">
        <v>4.08</v>
      </c>
      <c r="N397" s="1">
        <v>91.003</v>
      </c>
      <c r="P397">
        <v>396</v>
      </c>
      <c r="Q397" t="s">
        <v>1123</v>
      </c>
      <c r="R397" t="s">
        <v>374</v>
      </c>
      <c r="S397" s="2">
        <v>5</v>
      </c>
      <c r="T397" s="2">
        <v>8</v>
      </c>
      <c r="V397" t="s">
        <v>1123</v>
      </c>
      <c r="W397" t="s">
        <v>393</v>
      </c>
      <c r="X397" t="s">
        <v>1124</v>
      </c>
    </row>
    <row r="398" spans="1:24" ht="15" customHeight="1" x14ac:dyDescent="0.2">
      <c r="A398" t="s">
        <v>41</v>
      </c>
      <c r="B398" t="s">
        <v>429</v>
      </c>
      <c r="C398">
        <v>3</v>
      </c>
      <c r="D398" t="s">
        <v>909</v>
      </c>
      <c r="E398">
        <v>3</v>
      </c>
      <c r="F398">
        <v>22</v>
      </c>
      <c r="G398">
        <v>30</v>
      </c>
      <c r="H398">
        <v>32</v>
      </c>
      <c r="I398">
        <v>25</v>
      </c>
      <c r="J398">
        <v>33</v>
      </c>
      <c r="K398">
        <v>35</v>
      </c>
      <c r="L398">
        <v>0</v>
      </c>
      <c r="M398" s="1">
        <v>4.0810000000000004</v>
      </c>
      <c r="N398" s="1">
        <v>93.001999999999995</v>
      </c>
      <c r="P398">
        <v>397</v>
      </c>
      <c r="Q398" t="s">
        <v>1125</v>
      </c>
      <c r="R398" t="s">
        <v>28</v>
      </c>
      <c r="S398" s="2">
        <v>14</v>
      </c>
      <c r="T398" s="2">
        <v>11</v>
      </c>
      <c r="V398" t="s">
        <v>1125</v>
      </c>
      <c r="W398" t="s">
        <v>120</v>
      </c>
      <c r="X398" t="s">
        <v>1126</v>
      </c>
    </row>
    <row r="399" spans="1:24" ht="15" customHeight="1" x14ac:dyDescent="0.2">
      <c r="A399" t="s">
        <v>41</v>
      </c>
      <c r="B399" t="s">
        <v>241</v>
      </c>
      <c r="C399">
        <v>3</v>
      </c>
      <c r="D399" t="s">
        <v>1047</v>
      </c>
      <c r="E399">
        <v>3</v>
      </c>
      <c r="F399">
        <v>28</v>
      </c>
      <c r="G399">
        <v>36</v>
      </c>
      <c r="H399">
        <v>38</v>
      </c>
      <c r="I399">
        <v>22</v>
      </c>
      <c r="J399">
        <v>30</v>
      </c>
      <c r="K399">
        <v>32</v>
      </c>
      <c r="L399">
        <v>0</v>
      </c>
      <c r="M399" s="1">
        <v>4.0819999999999999</v>
      </c>
      <c r="N399" s="1">
        <v>94.004000000000005</v>
      </c>
      <c r="P399">
        <v>398</v>
      </c>
      <c r="Q399" t="s">
        <v>1127</v>
      </c>
      <c r="R399" t="s">
        <v>36</v>
      </c>
      <c r="S399" s="2">
        <v>8</v>
      </c>
      <c r="T399" s="2">
        <v>10</v>
      </c>
      <c r="V399" t="s">
        <v>1127</v>
      </c>
      <c r="W399" t="s">
        <v>66</v>
      </c>
      <c r="X399" t="s">
        <v>1128</v>
      </c>
    </row>
    <row r="400" spans="1:24" ht="15" customHeight="1" x14ac:dyDescent="0.2">
      <c r="A400" t="s">
        <v>41</v>
      </c>
      <c r="B400" t="s">
        <v>246</v>
      </c>
      <c r="C400">
        <v>3</v>
      </c>
      <c r="D400" t="s">
        <v>1099</v>
      </c>
      <c r="E400">
        <v>2</v>
      </c>
      <c r="F400">
        <v>27</v>
      </c>
      <c r="G400">
        <v>40</v>
      </c>
      <c r="H400">
        <v>42</v>
      </c>
      <c r="I400">
        <v>12</v>
      </c>
      <c r="J400">
        <v>25</v>
      </c>
      <c r="K400">
        <v>27</v>
      </c>
      <c r="L400">
        <v>0</v>
      </c>
      <c r="M400" s="1">
        <v>4.0830000000000002</v>
      </c>
      <c r="N400" s="1">
        <v>95.004000000000005</v>
      </c>
      <c r="P400">
        <v>399</v>
      </c>
      <c r="Q400" t="s">
        <v>1129</v>
      </c>
      <c r="R400" t="s">
        <v>28</v>
      </c>
      <c r="S400" s="2">
        <v>15</v>
      </c>
      <c r="T400" s="2">
        <v>9</v>
      </c>
      <c r="V400" t="s">
        <v>1129</v>
      </c>
      <c r="W400" t="s">
        <v>66</v>
      </c>
      <c r="X400" t="s">
        <v>1130</v>
      </c>
    </row>
    <row r="401" spans="1:24" ht="15" customHeight="1" x14ac:dyDescent="0.2">
      <c r="A401" t="s">
        <v>41</v>
      </c>
      <c r="B401" t="s">
        <v>436</v>
      </c>
      <c r="C401">
        <v>3</v>
      </c>
      <c r="D401" t="s">
        <v>134</v>
      </c>
      <c r="E401">
        <v>4</v>
      </c>
      <c r="F401">
        <v>31</v>
      </c>
      <c r="G401">
        <v>36</v>
      </c>
      <c r="H401">
        <v>39</v>
      </c>
      <c r="I401">
        <v>20</v>
      </c>
      <c r="J401">
        <v>25</v>
      </c>
      <c r="K401">
        <v>28</v>
      </c>
      <c r="L401">
        <v>0</v>
      </c>
      <c r="M401" s="1">
        <v>4.0839999999999996</v>
      </c>
      <c r="N401" s="1">
        <v>96.004000000000005</v>
      </c>
      <c r="P401">
        <v>400</v>
      </c>
      <c r="Q401" t="s">
        <v>81</v>
      </c>
      <c r="R401" t="s">
        <v>221</v>
      </c>
      <c r="S401" s="2">
        <v>0</v>
      </c>
      <c r="T401" s="2">
        <v>2</v>
      </c>
      <c r="U401">
        <v>28</v>
      </c>
      <c r="V401" t="s">
        <v>81</v>
      </c>
      <c r="W401" t="s">
        <v>78</v>
      </c>
      <c r="X401" t="s">
        <v>1131</v>
      </c>
    </row>
    <row r="402" spans="1:24" ht="15" customHeight="1" x14ac:dyDescent="0.2">
      <c r="A402" t="s">
        <v>41</v>
      </c>
      <c r="B402" t="s">
        <v>250</v>
      </c>
      <c r="C402">
        <v>3</v>
      </c>
      <c r="D402" t="s">
        <v>368</v>
      </c>
      <c r="E402">
        <v>4</v>
      </c>
      <c r="F402">
        <v>29</v>
      </c>
      <c r="G402">
        <v>34</v>
      </c>
      <c r="H402">
        <v>37</v>
      </c>
      <c r="I402">
        <v>25</v>
      </c>
      <c r="J402">
        <v>30</v>
      </c>
      <c r="K402">
        <v>33</v>
      </c>
      <c r="L402">
        <v>0</v>
      </c>
      <c r="M402" s="1">
        <v>4.085</v>
      </c>
      <c r="N402" s="1">
        <v>97.004000000000005</v>
      </c>
      <c r="P402">
        <v>401</v>
      </c>
      <c r="Q402" t="s">
        <v>781</v>
      </c>
      <c r="R402" t="s">
        <v>221</v>
      </c>
      <c r="S402" s="2">
        <v>8</v>
      </c>
      <c r="T402" s="2">
        <v>0</v>
      </c>
      <c r="V402" t="s">
        <v>781</v>
      </c>
      <c r="W402" t="s">
        <v>710</v>
      </c>
      <c r="X402" t="s">
        <v>1132</v>
      </c>
    </row>
    <row r="403" spans="1:24" ht="15" customHeight="1" x14ac:dyDescent="0.2">
      <c r="A403" t="s">
        <v>41</v>
      </c>
      <c r="B403" t="s">
        <v>258</v>
      </c>
      <c r="C403">
        <v>3</v>
      </c>
      <c r="D403" t="s">
        <v>457</v>
      </c>
      <c r="E403">
        <v>4</v>
      </c>
      <c r="F403">
        <v>22</v>
      </c>
      <c r="G403">
        <v>27</v>
      </c>
      <c r="H403">
        <v>30</v>
      </c>
      <c r="I403">
        <v>29</v>
      </c>
      <c r="J403">
        <v>34</v>
      </c>
      <c r="K403">
        <v>37</v>
      </c>
      <c r="L403">
        <v>0</v>
      </c>
      <c r="M403" s="1">
        <v>4.0860000000000003</v>
      </c>
      <c r="N403" s="1">
        <v>98.004000000000005</v>
      </c>
      <c r="P403">
        <v>402</v>
      </c>
      <c r="Q403" t="s">
        <v>1134</v>
      </c>
      <c r="R403" t="s">
        <v>36</v>
      </c>
      <c r="S403" s="2">
        <v>6</v>
      </c>
      <c r="T403" s="2">
        <v>10</v>
      </c>
      <c r="V403" t="s">
        <v>1134</v>
      </c>
      <c r="W403" t="s">
        <v>66</v>
      </c>
      <c r="X403" t="s">
        <v>1135</v>
      </c>
    </row>
    <row r="404" spans="1:24" ht="15" customHeight="1" x14ac:dyDescent="0.2">
      <c r="A404" t="s">
        <v>41</v>
      </c>
      <c r="B404" t="s">
        <v>263</v>
      </c>
      <c r="C404">
        <v>3</v>
      </c>
      <c r="D404" t="s">
        <v>985</v>
      </c>
      <c r="E404">
        <v>4</v>
      </c>
      <c r="F404">
        <v>31</v>
      </c>
      <c r="G404">
        <v>36</v>
      </c>
      <c r="H404">
        <v>39</v>
      </c>
      <c r="I404">
        <v>24</v>
      </c>
      <c r="J404">
        <v>29</v>
      </c>
      <c r="K404">
        <v>32</v>
      </c>
      <c r="L404">
        <v>0</v>
      </c>
      <c r="M404" s="1">
        <v>4.0869999999999997</v>
      </c>
      <c r="N404" s="1">
        <v>99.003</v>
      </c>
      <c r="P404">
        <v>403</v>
      </c>
      <c r="Q404" t="s">
        <v>1136</v>
      </c>
      <c r="R404" t="s">
        <v>28</v>
      </c>
      <c r="S404" s="2">
        <v>14</v>
      </c>
      <c r="T404" s="2">
        <v>10</v>
      </c>
      <c r="V404" t="s">
        <v>1136</v>
      </c>
      <c r="W404" t="s">
        <v>37</v>
      </c>
      <c r="X404" t="s">
        <v>1137</v>
      </c>
    </row>
    <row r="405" spans="1:24" ht="15" customHeight="1" x14ac:dyDescent="0.2">
      <c r="A405" t="s">
        <v>41</v>
      </c>
      <c r="B405" t="s">
        <v>269</v>
      </c>
      <c r="C405">
        <v>3</v>
      </c>
      <c r="D405" t="s">
        <v>1133</v>
      </c>
      <c r="E405">
        <v>4</v>
      </c>
      <c r="F405">
        <v>28</v>
      </c>
      <c r="G405">
        <v>33</v>
      </c>
      <c r="H405">
        <v>36</v>
      </c>
      <c r="I405">
        <v>26</v>
      </c>
      <c r="J405">
        <v>31</v>
      </c>
      <c r="K405">
        <v>34</v>
      </c>
      <c r="L405">
        <v>0</v>
      </c>
      <c r="M405" s="1">
        <v>4.0880000000000001</v>
      </c>
      <c r="N405" s="1">
        <v>100.004</v>
      </c>
      <c r="P405">
        <v>404</v>
      </c>
      <c r="Q405" t="s">
        <v>1138</v>
      </c>
      <c r="R405" t="s">
        <v>36</v>
      </c>
      <c r="S405" s="2">
        <v>15</v>
      </c>
      <c r="T405" s="2">
        <v>2</v>
      </c>
      <c r="V405" t="s">
        <v>1138</v>
      </c>
      <c r="W405" t="s">
        <v>103</v>
      </c>
      <c r="X405" t="s">
        <v>1139</v>
      </c>
    </row>
    <row r="406" spans="1:24" ht="15" customHeight="1" x14ac:dyDescent="0.2">
      <c r="A406" t="s">
        <v>41</v>
      </c>
      <c r="B406" t="s">
        <v>279</v>
      </c>
      <c r="C406">
        <v>3</v>
      </c>
      <c r="D406" t="s">
        <v>691</v>
      </c>
      <c r="E406">
        <v>4</v>
      </c>
      <c r="F406">
        <v>17</v>
      </c>
      <c r="G406">
        <v>22</v>
      </c>
      <c r="H406">
        <v>25</v>
      </c>
      <c r="I406">
        <v>34</v>
      </c>
      <c r="J406">
        <v>39</v>
      </c>
      <c r="K406">
        <v>42</v>
      </c>
      <c r="L406">
        <v>0</v>
      </c>
      <c r="M406" s="1">
        <v>4.0890000000000004</v>
      </c>
      <c r="N406" s="1">
        <v>101.003</v>
      </c>
      <c r="P406">
        <v>405</v>
      </c>
      <c r="Q406" t="s">
        <v>1140</v>
      </c>
      <c r="R406" t="s">
        <v>28</v>
      </c>
      <c r="S406" s="2">
        <v>15</v>
      </c>
      <c r="T406" s="2">
        <v>6</v>
      </c>
      <c r="V406" t="s">
        <v>1140</v>
      </c>
      <c r="W406" t="s">
        <v>103</v>
      </c>
      <c r="X406" t="s">
        <v>1141</v>
      </c>
    </row>
    <row r="407" spans="1:24" ht="15" customHeight="1" x14ac:dyDescent="0.2">
      <c r="A407" t="s">
        <v>41</v>
      </c>
      <c r="B407" t="s">
        <v>274</v>
      </c>
      <c r="C407">
        <v>3</v>
      </c>
      <c r="D407" t="s">
        <v>357</v>
      </c>
      <c r="E407">
        <v>4</v>
      </c>
      <c r="F407">
        <v>27</v>
      </c>
      <c r="G407">
        <v>32</v>
      </c>
      <c r="H407">
        <v>35</v>
      </c>
      <c r="I407">
        <v>24</v>
      </c>
      <c r="J407">
        <v>29</v>
      </c>
      <c r="K407">
        <v>32</v>
      </c>
      <c r="L407">
        <v>0</v>
      </c>
      <c r="M407" s="1">
        <v>4.09</v>
      </c>
      <c r="N407" s="1">
        <v>102.004</v>
      </c>
      <c r="P407">
        <v>406</v>
      </c>
      <c r="Q407" t="s">
        <v>1143</v>
      </c>
      <c r="R407" t="s">
        <v>28</v>
      </c>
      <c r="S407" s="2">
        <v>10</v>
      </c>
      <c r="T407" s="2">
        <v>13</v>
      </c>
      <c r="V407" t="s">
        <v>1143</v>
      </c>
      <c r="W407" t="s">
        <v>49</v>
      </c>
      <c r="X407" t="s">
        <v>1144</v>
      </c>
    </row>
    <row r="408" spans="1:24" ht="15" customHeight="1" x14ac:dyDescent="0.2">
      <c r="A408" t="s">
        <v>41</v>
      </c>
      <c r="B408" t="s">
        <v>285</v>
      </c>
      <c r="C408">
        <v>3</v>
      </c>
      <c r="D408" t="s">
        <v>985</v>
      </c>
      <c r="E408">
        <v>4</v>
      </c>
      <c r="F408">
        <v>31</v>
      </c>
      <c r="G408">
        <v>36</v>
      </c>
      <c r="H408">
        <v>39</v>
      </c>
      <c r="I408">
        <v>24</v>
      </c>
      <c r="J408">
        <v>29</v>
      </c>
      <c r="K408">
        <v>32</v>
      </c>
      <c r="L408">
        <v>0</v>
      </c>
      <c r="M408" s="1">
        <v>4.0910000000000002</v>
      </c>
      <c r="N408" s="1">
        <v>103.002</v>
      </c>
      <c r="P408">
        <v>407</v>
      </c>
      <c r="Q408" t="s">
        <v>1145</v>
      </c>
      <c r="R408" t="s">
        <v>28</v>
      </c>
      <c r="S408" s="2">
        <v>16</v>
      </c>
      <c r="T408" s="2">
        <v>9</v>
      </c>
      <c r="V408" t="s">
        <v>1145</v>
      </c>
      <c r="W408" t="s">
        <v>37</v>
      </c>
      <c r="X408" t="s">
        <v>1146</v>
      </c>
    </row>
    <row r="409" spans="1:24" ht="15" customHeight="1" x14ac:dyDescent="0.2">
      <c r="A409" t="s">
        <v>41</v>
      </c>
      <c r="B409" t="s">
        <v>290</v>
      </c>
      <c r="C409">
        <v>3</v>
      </c>
      <c r="D409" t="s">
        <v>1142</v>
      </c>
      <c r="E409">
        <v>4</v>
      </c>
      <c r="F409">
        <v>27</v>
      </c>
      <c r="G409">
        <v>32</v>
      </c>
      <c r="H409">
        <v>35</v>
      </c>
      <c r="I409">
        <v>26</v>
      </c>
      <c r="J409">
        <v>31</v>
      </c>
      <c r="K409">
        <v>34</v>
      </c>
      <c r="L409">
        <v>0</v>
      </c>
      <c r="M409" s="1">
        <v>4.0919999999999996</v>
      </c>
      <c r="N409" s="1">
        <v>104.003</v>
      </c>
      <c r="P409">
        <v>408</v>
      </c>
      <c r="Q409" t="s">
        <v>87</v>
      </c>
      <c r="R409" t="s">
        <v>221</v>
      </c>
      <c r="S409" s="2">
        <v>3</v>
      </c>
      <c r="T409" s="2">
        <v>2</v>
      </c>
      <c r="U409">
        <v>29</v>
      </c>
      <c r="V409" t="s">
        <v>87</v>
      </c>
      <c r="W409" t="s">
        <v>78</v>
      </c>
      <c r="X409" t="s">
        <v>1147</v>
      </c>
    </row>
    <row r="410" spans="1:24" ht="15" customHeight="1" x14ac:dyDescent="0.2">
      <c r="A410" t="s">
        <v>41</v>
      </c>
      <c r="B410" t="s">
        <v>298</v>
      </c>
      <c r="C410">
        <v>3</v>
      </c>
      <c r="D410" t="s">
        <v>1011</v>
      </c>
      <c r="E410">
        <v>4</v>
      </c>
      <c r="F410">
        <v>20</v>
      </c>
      <c r="G410">
        <v>25</v>
      </c>
      <c r="H410">
        <v>28</v>
      </c>
      <c r="I410">
        <v>33</v>
      </c>
      <c r="J410">
        <v>38</v>
      </c>
      <c r="K410">
        <v>41</v>
      </c>
      <c r="L410">
        <v>0</v>
      </c>
      <c r="M410" s="1">
        <v>4.093</v>
      </c>
      <c r="N410" s="1">
        <v>106.003</v>
      </c>
      <c r="P410">
        <v>409</v>
      </c>
      <c r="Q410" t="s">
        <v>1148</v>
      </c>
      <c r="R410" t="s">
        <v>28</v>
      </c>
      <c r="S410" s="2">
        <v>12</v>
      </c>
      <c r="T410" s="2">
        <v>9</v>
      </c>
      <c r="V410" t="s">
        <v>1148</v>
      </c>
      <c r="W410" t="s">
        <v>49</v>
      </c>
      <c r="X410" t="s">
        <v>1149</v>
      </c>
    </row>
    <row r="411" spans="1:24" ht="15" customHeight="1" x14ac:dyDescent="0.2">
      <c r="A411" t="s">
        <v>41</v>
      </c>
      <c r="B411" t="s">
        <v>302</v>
      </c>
      <c r="C411">
        <v>3</v>
      </c>
      <c r="D411" t="s">
        <v>166</v>
      </c>
      <c r="E411">
        <v>4</v>
      </c>
      <c r="F411">
        <v>29</v>
      </c>
      <c r="G411">
        <v>34</v>
      </c>
      <c r="H411">
        <v>37</v>
      </c>
      <c r="I411">
        <v>24</v>
      </c>
      <c r="J411">
        <v>29</v>
      </c>
      <c r="K411">
        <v>32</v>
      </c>
      <c r="L411">
        <v>0</v>
      </c>
      <c r="M411" s="1">
        <v>4.0940000000000003</v>
      </c>
      <c r="N411" s="1">
        <v>107.004</v>
      </c>
      <c r="P411">
        <v>410</v>
      </c>
      <c r="Q411" t="s">
        <v>1150</v>
      </c>
      <c r="R411" t="s">
        <v>36</v>
      </c>
      <c r="S411" s="2">
        <v>14</v>
      </c>
      <c r="T411" s="2">
        <v>6</v>
      </c>
      <c r="V411" t="s">
        <v>1150</v>
      </c>
      <c r="W411" t="s">
        <v>29</v>
      </c>
      <c r="X411" t="s">
        <v>1151</v>
      </c>
    </row>
    <row r="412" spans="1:24" ht="15" customHeight="1" x14ac:dyDescent="0.2">
      <c r="A412" t="s">
        <v>41</v>
      </c>
      <c r="B412" t="s">
        <v>464</v>
      </c>
      <c r="C412">
        <v>3</v>
      </c>
      <c r="D412" t="s">
        <v>725</v>
      </c>
      <c r="E412">
        <v>3</v>
      </c>
      <c r="F412">
        <v>31</v>
      </c>
      <c r="G412">
        <v>39</v>
      </c>
      <c r="H412">
        <v>41</v>
      </c>
      <c r="I412">
        <v>17</v>
      </c>
      <c r="J412">
        <v>25</v>
      </c>
      <c r="K412">
        <v>27</v>
      </c>
      <c r="L412">
        <v>0</v>
      </c>
      <c r="M412" s="1">
        <v>4.0949999999999998</v>
      </c>
      <c r="N412" s="1">
        <v>108.004</v>
      </c>
      <c r="P412">
        <v>411</v>
      </c>
      <c r="Q412" t="s">
        <v>1152</v>
      </c>
      <c r="R412" t="s">
        <v>36</v>
      </c>
      <c r="S412" s="2">
        <v>1</v>
      </c>
      <c r="T412" s="2">
        <v>15</v>
      </c>
      <c r="V412" t="s">
        <v>1152</v>
      </c>
      <c r="W412" t="s">
        <v>66</v>
      </c>
      <c r="X412" t="s">
        <v>1153</v>
      </c>
    </row>
    <row r="413" spans="1:24" ht="15" customHeight="1" x14ac:dyDescent="0.2">
      <c r="A413" t="s">
        <v>41</v>
      </c>
      <c r="B413" t="s">
        <v>699</v>
      </c>
      <c r="C413">
        <v>3</v>
      </c>
      <c r="D413" t="s">
        <v>1047</v>
      </c>
      <c r="E413">
        <v>3</v>
      </c>
      <c r="F413">
        <v>28</v>
      </c>
      <c r="G413">
        <v>36</v>
      </c>
      <c r="H413">
        <v>38</v>
      </c>
      <c r="I413">
        <v>22</v>
      </c>
      <c r="J413">
        <v>30</v>
      </c>
      <c r="K413">
        <v>32</v>
      </c>
      <c r="L413">
        <v>0</v>
      </c>
      <c r="M413" s="1">
        <v>4.0960000000000001</v>
      </c>
      <c r="N413" s="1">
        <v>109.003</v>
      </c>
      <c r="P413">
        <v>412</v>
      </c>
      <c r="Q413" t="s">
        <v>1154</v>
      </c>
      <c r="R413" t="s">
        <v>28</v>
      </c>
      <c r="S413" s="2">
        <v>16</v>
      </c>
      <c r="T413" s="2">
        <v>8</v>
      </c>
      <c r="V413" t="s">
        <v>1154</v>
      </c>
      <c r="W413" t="s">
        <v>37</v>
      </c>
      <c r="X413" t="s">
        <v>1155</v>
      </c>
    </row>
    <row r="414" spans="1:24" ht="15" customHeight="1" x14ac:dyDescent="0.2">
      <c r="A414" t="s">
        <v>41</v>
      </c>
      <c r="B414" t="s">
        <v>124</v>
      </c>
      <c r="C414">
        <v>3</v>
      </c>
      <c r="D414" t="s">
        <v>42</v>
      </c>
      <c r="E414">
        <v>4</v>
      </c>
      <c r="F414">
        <v>31</v>
      </c>
      <c r="G414">
        <v>36</v>
      </c>
      <c r="H414">
        <v>39</v>
      </c>
      <c r="I414">
        <v>22</v>
      </c>
      <c r="J414">
        <v>27</v>
      </c>
      <c r="K414">
        <v>30</v>
      </c>
      <c r="L414">
        <v>0</v>
      </c>
      <c r="M414" s="1">
        <v>4.0970000000000004</v>
      </c>
      <c r="N414" s="1">
        <v>110.002</v>
      </c>
      <c r="P414">
        <v>413</v>
      </c>
      <c r="Q414" t="s">
        <v>1157</v>
      </c>
      <c r="R414" t="s">
        <v>36</v>
      </c>
      <c r="S414" s="2">
        <v>8</v>
      </c>
      <c r="T414" s="2">
        <v>10</v>
      </c>
      <c r="V414" t="s">
        <v>1157</v>
      </c>
      <c r="W414" t="s">
        <v>376</v>
      </c>
      <c r="X414" t="s">
        <v>1158</v>
      </c>
    </row>
    <row r="415" spans="1:24" ht="15" customHeight="1" x14ac:dyDescent="0.2">
      <c r="A415" t="s">
        <v>41</v>
      </c>
      <c r="B415" t="s">
        <v>703</v>
      </c>
      <c r="C415">
        <v>3</v>
      </c>
      <c r="D415" t="s">
        <v>610</v>
      </c>
      <c r="E415">
        <v>4</v>
      </c>
      <c r="F415">
        <v>15</v>
      </c>
      <c r="G415">
        <v>20</v>
      </c>
      <c r="H415">
        <v>23</v>
      </c>
      <c r="I415">
        <v>38</v>
      </c>
      <c r="J415">
        <v>43</v>
      </c>
      <c r="K415">
        <v>46</v>
      </c>
      <c r="L415">
        <v>0</v>
      </c>
      <c r="M415" s="1">
        <v>4.0979999999999999</v>
      </c>
      <c r="N415" s="1">
        <v>111.003</v>
      </c>
      <c r="P415">
        <v>414</v>
      </c>
      <c r="Q415" t="s">
        <v>1159</v>
      </c>
      <c r="R415" t="s">
        <v>28</v>
      </c>
      <c r="S415" s="2">
        <v>15</v>
      </c>
      <c r="T415" s="2">
        <v>13</v>
      </c>
      <c r="V415" t="s">
        <v>1159</v>
      </c>
      <c r="W415" t="s">
        <v>120</v>
      </c>
      <c r="X415" t="s">
        <v>1160</v>
      </c>
    </row>
    <row r="416" spans="1:24" ht="15" customHeight="1" x14ac:dyDescent="0.2">
      <c r="A416" t="s">
        <v>41</v>
      </c>
      <c r="B416" t="s">
        <v>470</v>
      </c>
      <c r="C416">
        <v>3</v>
      </c>
      <c r="D416" t="s">
        <v>1156</v>
      </c>
      <c r="E416">
        <v>3</v>
      </c>
      <c r="F416">
        <v>25</v>
      </c>
      <c r="G416">
        <v>33</v>
      </c>
      <c r="H416">
        <v>35</v>
      </c>
      <c r="I416">
        <v>21</v>
      </c>
      <c r="J416">
        <v>29</v>
      </c>
      <c r="K416">
        <v>31</v>
      </c>
      <c r="L416">
        <v>0</v>
      </c>
      <c r="M416" s="1">
        <v>4.0990000000000002</v>
      </c>
      <c r="N416" s="1">
        <v>112.004</v>
      </c>
      <c r="P416">
        <v>415</v>
      </c>
      <c r="Q416" t="s">
        <v>1161</v>
      </c>
      <c r="R416" t="s">
        <v>36</v>
      </c>
      <c r="S416" s="2">
        <v>10</v>
      </c>
      <c r="T416" s="2">
        <v>9</v>
      </c>
      <c r="V416" t="s">
        <v>1161</v>
      </c>
      <c r="W416" t="s">
        <v>120</v>
      </c>
    </row>
    <row r="417" spans="1:24" ht="15" customHeight="1" x14ac:dyDescent="0.2">
      <c r="A417" t="s">
        <v>41</v>
      </c>
      <c r="B417" t="s">
        <v>53</v>
      </c>
      <c r="C417">
        <v>3</v>
      </c>
      <c r="D417" t="s">
        <v>971</v>
      </c>
      <c r="E417">
        <v>4</v>
      </c>
      <c r="F417">
        <v>28</v>
      </c>
      <c r="G417">
        <v>33</v>
      </c>
      <c r="H417">
        <v>36</v>
      </c>
      <c r="I417">
        <v>25</v>
      </c>
      <c r="J417">
        <v>30</v>
      </c>
      <c r="K417">
        <v>33</v>
      </c>
      <c r="L417">
        <v>0</v>
      </c>
      <c r="M417" s="1">
        <v>4.0999999999999996</v>
      </c>
      <c r="N417" s="1">
        <v>113.003</v>
      </c>
      <c r="P417">
        <v>416</v>
      </c>
      <c r="Q417" t="s">
        <v>1162</v>
      </c>
      <c r="R417" t="s">
        <v>36</v>
      </c>
      <c r="S417" s="2">
        <v>17</v>
      </c>
      <c r="T417" s="2">
        <v>3</v>
      </c>
      <c r="V417" t="s">
        <v>1162</v>
      </c>
      <c r="W417" t="s">
        <v>103</v>
      </c>
      <c r="X417" t="s">
        <v>1163</v>
      </c>
    </row>
    <row r="418" spans="1:24" ht="15" customHeight="1" x14ac:dyDescent="0.2">
      <c r="A418" t="s">
        <v>41</v>
      </c>
      <c r="B418" t="s">
        <v>476</v>
      </c>
      <c r="C418">
        <v>3</v>
      </c>
      <c r="D418" t="s">
        <v>134</v>
      </c>
      <c r="E418">
        <v>4</v>
      </c>
      <c r="F418">
        <v>31</v>
      </c>
      <c r="G418">
        <v>36</v>
      </c>
      <c r="H418">
        <v>39</v>
      </c>
      <c r="I418">
        <v>20</v>
      </c>
      <c r="J418">
        <v>25</v>
      </c>
      <c r="K418">
        <v>28</v>
      </c>
      <c r="L418">
        <v>0</v>
      </c>
      <c r="M418" s="1">
        <v>4.101</v>
      </c>
      <c r="N418" s="1">
        <v>114.003</v>
      </c>
      <c r="P418">
        <v>417</v>
      </c>
      <c r="Q418" t="s">
        <v>1164</v>
      </c>
      <c r="R418" t="s">
        <v>36</v>
      </c>
      <c r="S418" s="2">
        <v>3</v>
      </c>
      <c r="T418" s="2">
        <v>12</v>
      </c>
      <c r="V418" t="s">
        <v>1164</v>
      </c>
      <c r="W418" t="s">
        <v>66</v>
      </c>
      <c r="X418" t="s">
        <v>1165</v>
      </c>
    </row>
    <row r="419" spans="1:24" ht="15" customHeight="1" x14ac:dyDescent="0.2">
      <c r="A419" t="s">
        <v>41</v>
      </c>
      <c r="B419" t="s">
        <v>315</v>
      </c>
      <c r="C419">
        <v>3</v>
      </c>
      <c r="D419" t="s">
        <v>971</v>
      </c>
      <c r="E419">
        <v>4</v>
      </c>
      <c r="F419">
        <v>28</v>
      </c>
      <c r="G419">
        <v>33</v>
      </c>
      <c r="H419">
        <v>36</v>
      </c>
      <c r="I419">
        <v>25</v>
      </c>
      <c r="J419">
        <v>30</v>
      </c>
      <c r="K419">
        <v>33</v>
      </c>
      <c r="L419">
        <v>0</v>
      </c>
      <c r="M419" s="1">
        <v>4.1020000000000003</v>
      </c>
      <c r="N419" s="1">
        <v>115.004</v>
      </c>
      <c r="P419">
        <v>418</v>
      </c>
      <c r="Q419" t="s">
        <v>1166</v>
      </c>
      <c r="R419" t="s">
        <v>28</v>
      </c>
      <c r="S419" s="2">
        <v>14</v>
      </c>
      <c r="T419" s="2">
        <v>8</v>
      </c>
      <c r="V419" t="s">
        <v>1166</v>
      </c>
      <c r="W419" t="s">
        <v>37</v>
      </c>
      <c r="X419" t="s">
        <v>1167</v>
      </c>
    </row>
    <row r="420" spans="1:24" ht="15" customHeight="1" x14ac:dyDescent="0.2">
      <c r="A420" t="s">
        <v>41</v>
      </c>
      <c r="B420" t="s">
        <v>321</v>
      </c>
      <c r="C420">
        <v>3</v>
      </c>
      <c r="D420" t="s">
        <v>1005</v>
      </c>
      <c r="E420">
        <v>3</v>
      </c>
      <c r="F420">
        <v>29</v>
      </c>
      <c r="G420">
        <v>37</v>
      </c>
      <c r="H420">
        <v>39</v>
      </c>
      <c r="I420">
        <v>21</v>
      </c>
      <c r="J420">
        <v>29</v>
      </c>
      <c r="K420">
        <v>31</v>
      </c>
      <c r="L420">
        <v>0</v>
      </c>
      <c r="M420" s="1">
        <v>4.1029999999999998</v>
      </c>
      <c r="N420" s="1">
        <v>116.004</v>
      </c>
      <c r="P420">
        <v>419</v>
      </c>
      <c r="Q420" t="s">
        <v>1168</v>
      </c>
      <c r="R420" t="s">
        <v>36</v>
      </c>
      <c r="S420" s="2">
        <v>10</v>
      </c>
      <c r="T420" s="2">
        <v>8</v>
      </c>
      <c r="V420" t="s">
        <v>1168</v>
      </c>
      <c r="W420" t="s">
        <v>37</v>
      </c>
      <c r="X420" t="s">
        <v>1169</v>
      </c>
    </row>
    <row r="421" spans="1:24" ht="15" customHeight="1" x14ac:dyDescent="0.2">
      <c r="A421" t="s">
        <v>41</v>
      </c>
      <c r="B421" t="s">
        <v>483</v>
      </c>
      <c r="C421">
        <v>3</v>
      </c>
      <c r="D421" t="s">
        <v>357</v>
      </c>
      <c r="E421">
        <v>4</v>
      </c>
      <c r="F421">
        <v>27</v>
      </c>
      <c r="G421">
        <v>32</v>
      </c>
      <c r="H421">
        <v>35</v>
      </c>
      <c r="I421">
        <v>24</v>
      </c>
      <c r="J421">
        <v>29</v>
      </c>
      <c r="K421">
        <v>32</v>
      </c>
      <c r="L421">
        <v>0</v>
      </c>
      <c r="M421" s="1">
        <v>4.1040000000000001</v>
      </c>
      <c r="N421" s="1">
        <v>117.004</v>
      </c>
      <c r="P421">
        <v>420</v>
      </c>
      <c r="Q421" t="s">
        <v>1170</v>
      </c>
      <c r="R421" t="s">
        <v>28</v>
      </c>
      <c r="S421" s="2">
        <v>14</v>
      </c>
      <c r="T421" s="2">
        <v>10</v>
      </c>
      <c r="V421" t="s">
        <v>1170</v>
      </c>
      <c r="W421" t="s">
        <v>103</v>
      </c>
      <c r="X421" t="s">
        <v>1171</v>
      </c>
    </row>
    <row r="422" spans="1:24" ht="15" customHeight="1" x14ac:dyDescent="0.2">
      <c r="A422" t="s">
        <v>41</v>
      </c>
      <c r="B422" t="s">
        <v>326</v>
      </c>
      <c r="C422">
        <v>3</v>
      </c>
      <c r="D422" t="s">
        <v>1156</v>
      </c>
      <c r="E422">
        <v>3</v>
      </c>
      <c r="F422">
        <v>25</v>
      </c>
      <c r="G422">
        <v>33</v>
      </c>
      <c r="H422">
        <v>35</v>
      </c>
      <c r="I422">
        <v>21</v>
      </c>
      <c r="J422">
        <v>29</v>
      </c>
      <c r="K422">
        <v>31</v>
      </c>
      <c r="L422">
        <v>0</v>
      </c>
      <c r="M422" s="1">
        <v>4.1050000000000004</v>
      </c>
      <c r="N422" s="1">
        <v>118.004</v>
      </c>
      <c r="P422">
        <v>421</v>
      </c>
      <c r="Q422" t="s">
        <v>1172</v>
      </c>
      <c r="R422" t="s">
        <v>36</v>
      </c>
      <c r="S422" s="2">
        <v>2</v>
      </c>
      <c r="T422" s="2">
        <v>15</v>
      </c>
      <c r="V422" t="s">
        <v>1172</v>
      </c>
      <c r="W422" t="s">
        <v>66</v>
      </c>
      <c r="X422" t="s">
        <v>1173</v>
      </c>
    </row>
    <row r="423" spans="1:24" ht="15" customHeight="1" x14ac:dyDescent="0.2">
      <c r="A423" t="s">
        <v>41</v>
      </c>
      <c r="B423" t="s">
        <v>331</v>
      </c>
      <c r="C423">
        <v>3</v>
      </c>
      <c r="D423" t="s">
        <v>1047</v>
      </c>
      <c r="E423">
        <v>3</v>
      </c>
      <c r="F423">
        <v>28</v>
      </c>
      <c r="G423">
        <v>36</v>
      </c>
      <c r="H423">
        <v>38</v>
      </c>
      <c r="I423">
        <v>22</v>
      </c>
      <c r="J423">
        <v>30</v>
      </c>
      <c r="K423">
        <v>32</v>
      </c>
      <c r="L423">
        <v>0</v>
      </c>
      <c r="M423" s="1">
        <v>4.1059999999999999</v>
      </c>
      <c r="N423" s="1">
        <v>119.002</v>
      </c>
      <c r="P423">
        <v>422</v>
      </c>
      <c r="Q423" t="s">
        <v>93</v>
      </c>
      <c r="R423" t="s">
        <v>36</v>
      </c>
      <c r="S423" s="2">
        <v>7</v>
      </c>
      <c r="T423" s="2">
        <v>2</v>
      </c>
      <c r="U423">
        <v>30</v>
      </c>
      <c r="V423" t="s">
        <v>93</v>
      </c>
      <c r="W423" t="s">
        <v>78</v>
      </c>
      <c r="X423" t="s">
        <v>1175</v>
      </c>
    </row>
    <row r="424" spans="1:24" ht="15" customHeight="1" x14ac:dyDescent="0.2">
      <c r="A424" t="s">
        <v>41</v>
      </c>
      <c r="B424" t="s">
        <v>492</v>
      </c>
      <c r="C424">
        <v>3</v>
      </c>
      <c r="D424" t="s">
        <v>811</v>
      </c>
      <c r="E424">
        <v>4</v>
      </c>
      <c r="F424">
        <v>29</v>
      </c>
      <c r="G424">
        <v>34</v>
      </c>
      <c r="H424">
        <v>37</v>
      </c>
      <c r="I424">
        <v>23</v>
      </c>
      <c r="J424">
        <v>28</v>
      </c>
      <c r="K424">
        <v>31</v>
      </c>
      <c r="L424">
        <v>0</v>
      </c>
      <c r="M424" s="1">
        <v>4.1070000000000002</v>
      </c>
      <c r="N424" s="1">
        <v>121.004</v>
      </c>
      <c r="P424">
        <v>423</v>
      </c>
      <c r="Q424" t="s">
        <v>1176</v>
      </c>
      <c r="R424" t="s">
        <v>36</v>
      </c>
      <c r="S424" s="2">
        <v>12</v>
      </c>
      <c r="T424" s="2">
        <v>3</v>
      </c>
      <c r="V424" t="s">
        <v>1176</v>
      </c>
      <c r="W424" t="s">
        <v>49</v>
      </c>
      <c r="X424" t="s">
        <v>1177</v>
      </c>
    </row>
    <row r="425" spans="1:24" ht="15" customHeight="1" x14ac:dyDescent="0.2">
      <c r="A425" t="s">
        <v>41</v>
      </c>
      <c r="B425" t="s">
        <v>335</v>
      </c>
      <c r="C425">
        <v>3</v>
      </c>
      <c r="D425" t="s">
        <v>1174</v>
      </c>
      <c r="E425">
        <v>4</v>
      </c>
      <c r="F425">
        <v>29</v>
      </c>
      <c r="G425">
        <v>34</v>
      </c>
      <c r="H425">
        <v>37</v>
      </c>
      <c r="I425">
        <v>25</v>
      </c>
      <c r="J425">
        <v>30</v>
      </c>
      <c r="K425">
        <v>33</v>
      </c>
      <c r="L425">
        <v>0</v>
      </c>
      <c r="M425" s="1">
        <v>4.1079999999999997</v>
      </c>
      <c r="N425" s="1">
        <v>122.002</v>
      </c>
      <c r="P425">
        <v>424</v>
      </c>
      <c r="Q425" t="s">
        <v>1178</v>
      </c>
      <c r="R425" t="s">
        <v>28</v>
      </c>
      <c r="S425" s="2">
        <v>14</v>
      </c>
      <c r="T425" s="2">
        <v>8</v>
      </c>
      <c r="V425" t="s">
        <v>1179</v>
      </c>
      <c r="W425" t="s">
        <v>37</v>
      </c>
      <c r="X425" t="s">
        <v>1180</v>
      </c>
    </row>
    <row r="426" spans="1:24" ht="15" customHeight="1" x14ac:dyDescent="0.2">
      <c r="A426" t="s">
        <v>41</v>
      </c>
      <c r="B426" t="s">
        <v>340</v>
      </c>
      <c r="C426">
        <v>3</v>
      </c>
      <c r="D426" t="s">
        <v>1011</v>
      </c>
      <c r="E426">
        <v>4</v>
      </c>
      <c r="F426">
        <v>20</v>
      </c>
      <c r="G426">
        <v>25</v>
      </c>
      <c r="H426">
        <v>28</v>
      </c>
      <c r="I426">
        <v>33</v>
      </c>
      <c r="J426">
        <v>38</v>
      </c>
      <c r="K426">
        <v>41</v>
      </c>
      <c r="L426">
        <v>0</v>
      </c>
      <c r="M426" s="1">
        <v>4.109</v>
      </c>
      <c r="N426" s="1">
        <v>123.003</v>
      </c>
      <c r="P426">
        <v>425</v>
      </c>
      <c r="Q426" t="s">
        <v>1181</v>
      </c>
      <c r="R426" t="s">
        <v>28</v>
      </c>
      <c r="S426" s="2">
        <v>15</v>
      </c>
      <c r="T426" s="2">
        <v>8</v>
      </c>
      <c r="V426" t="s">
        <v>1181</v>
      </c>
      <c r="W426" t="s">
        <v>49</v>
      </c>
      <c r="X426" t="s">
        <v>1182</v>
      </c>
    </row>
    <row r="427" spans="1:24" ht="15" customHeight="1" x14ac:dyDescent="0.2">
      <c r="A427" t="s">
        <v>41</v>
      </c>
      <c r="B427" t="s">
        <v>346</v>
      </c>
      <c r="C427">
        <v>3</v>
      </c>
      <c r="D427" t="s">
        <v>862</v>
      </c>
      <c r="E427">
        <v>4</v>
      </c>
      <c r="F427">
        <v>32</v>
      </c>
      <c r="G427">
        <v>37</v>
      </c>
      <c r="H427">
        <v>40</v>
      </c>
      <c r="I427">
        <v>21</v>
      </c>
      <c r="J427">
        <v>26</v>
      </c>
      <c r="K427">
        <v>29</v>
      </c>
      <c r="L427">
        <v>0</v>
      </c>
      <c r="M427" s="1">
        <v>4.1100000000000003</v>
      </c>
      <c r="N427" s="1">
        <v>124.004</v>
      </c>
      <c r="P427">
        <v>426</v>
      </c>
      <c r="Q427" t="s">
        <v>1183</v>
      </c>
      <c r="R427" t="s">
        <v>36</v>
      </c>
      <c r="S427" s="2">
        <v>12</v>
      </c>
      <c r="T427" s="2">
        <v>5</v>
      </c>
      <c r="V427" t="s">
        <v>1183</v>
      </c>
      <c r="W427" t="s">
        <v>37</v>
      </c>
      <c r="X427" t="s">
        <v>1184</v>
      </c>
    </row>
    <row r="428" spans="1:24" ht="15" customHeight="1" x14ac:dyDescent="0.2">
      <c r="A428" t="s">
        <v>41</v>
      </c>
      <c r="B428" t="s">
        <v>498</v>
      </c>
      <c r="C428">
        <v>3</v>
      </c>
      <c r="D428" t="s">
        <v>1042</v>
      </c>
      <c r="E428">
        <v>4</v>
      </c>
      <c r="F428">
        <v>28</v>
      </c>
      <c r="G428">
        <v>33</v>
      </c>
      <c r="H428">
        <v>36</v>
      </c>
      <c r="I428">
        <v>25</v>
      </c>
      <c r="J428">
        <v>30</v>
      </c>
      <c r="K428">
        <v>33</v>
      </c>
      <c r="L428">
        <v>0</v>
      </c>
      <c r="M428" s="1">
        <v>4.1109999999999998</v>
      </c>
      <c r="N428" s="1">
        <v>125.004</v>
      </c>
      <c r="P428">
        <v>427</v>
      </c>
      <c r="Q428" t="s">
        <v>1185</v>
      </c>
      <c r="R428" t="s">
        <v>36</v>
      </c>
      <c r="S428" s="2">
        <v>0</v>
      </c>
      <c r="T428" s="2">
        <v>16</v>
      </c>
      <c r="V428" t="s">
        <v>1185</v>
      </c>
      <c r="W428" t="s">
        <v>66</v>
      </c>
      <c r="X428" t="s">
        <v>1186</v>
      </c>
    </row>
    <row r="429" spans="1:24" ht="15" customHeight="1" x14ac:dyDescent="0.2">
      <c r="A429" t="s">
        <v>41</v>
      </c>
      <c r="B429" t="s">
        <v>351</v>
      </c>
      <c r="C429">
        <v>3</v>
      </c>
      <c r="D429" t="s">
        <v>177</v>
      </c>
      <c r="E429">
        <v>3</v>
      </c>
      <c r="F429">
        <v>31</v>
      </c>
      <c r="G429">
        <v>39</v>
      </c>
      <c r="H429">
        <v>41</v>
      </c>
      <c r="I429">
        <v>19</v>
      </c>
      <c r="J429">
        <v>27</v>
      </c>
      <c r="K429">
        <v>29</v>
      </c>
      <c r="L429">
        <v>0</v>
      </c>
      <c r="M429" s="1">
        <v>4.1120000000000001</v>
      </c>
      <c r="N429" s="1">
        <v>126.003</v>
      </c>
      <c r="P429">
        <v>428</v>
      </c>
      <c r="Q429" t="s">
        <v>1187</v>
      </c>
      <c r="R429" t="s">
        <v>36</v>
      </c>
      <c r="S429" s="2">
        <v>3</v>
      </c>
      <c r="T429" s="2">
        <v>16</v>
      </c>
      <c r="V429" t="s">
        <v>1187</v>
      </c>
      <c r="W429" t="s">
        <v>66</v>
      </c>
      <c r="X429" t="s">
        <v>1188</v>
      </c>
    </row>
    <row r="430" spans="1:24" ht="15" customHeight="1" x14ac:dyDescent="0.2">
      <c r="A430" t="s">
        <v>41</v>
      </c>
      <c r="B430" t="s">
        <v>355</v>
      </c>
      <c r="C430">
        <v>3</v>
      </c>
      <c r="D430" t="s">
        <v>1174</v>
      </c>
      <c r="E430">
        <v>4</v>
      </c>
      <c r="F430">
        <v>29</v>
      </c>
      <c r="G430">
        <v>34</v>
      </c>
      <c r="H430">
        <v>37</v>
      </c>
      <c r="I430">
        <v>25</v>
      </c>
      <c r="J430">
        <v>30</v>
      </c>
      <c r="K430">
        <v>33</v>
      </c>
      <c r="L430">
        <v>0</v>
      </c>
      <c r="M430" s="1">
        <v>4.1130000000000004</v>
      </c>
      <c r="N430" s="1">
        <v>128.00299999999999</v>
      </c>
      <c r="P430">
        <v>429</v>
      </c>
      <c r="Q430" t="s">
        <v>1189</v>
      </c>
      <c r="R430" t="s">
        <v>36</v>
      </c>
      <c r="S430" s="2">
        <v>12</v>
      </c>
      <c r="T430" s="2">
        <v>7</v>
      </c>
      <c r="V430" t="s">
        <v>1189</v>
      </c>
      <c r="W430" t="s">
        <v>37</v>
      </c>
      <c r="X430" t="s">
        <v>1190</v>
      </c>
    </row>
    <row r="431" spans="1:24" ht="15" customHeight="1" x14ac:dyDescent="0.2">
      <c r="A431" t="s">
        <v>47</v>
      </c>
      <c r="B431" t="s">
        <v>40</v>
      </c>
      <c r="C431">
        <v>3</v>
      </c>
      <c r="D431" t="s">
        <v>731</v>
      </c>
      <c r="E431">
        <v>3</v>
      </c>
      <c r="F431">
        <v>24</v>
      </c>
      <c r="G431">
        <v>32</v>
      </c>
      <c r="H431">
        <v>34</v>
      </c>
      <c r="I431">
        <v>24</v>
      </c>
      <c r="J431">
        <v>32</v>
      </c>
      <c r="K431">
        <v>34</v>
      </c>
      <c r="L431">
        <v>0</v>
      </c>
      <c r="M431" s="1">
        <v>5.0049999999999999</v>
      </c>
      <c r="N431" s="1">
        <v>6.0030000000000001</v>
      </c>
      <c r="P431">
        <v>430</v>
      </c>
      <c r="Q431" t="s">
        <v>1191</v>
      </c>
      <c r="R431" t="s">
        <v>28</v>
      </c>
      <c r="S431" s="2">
        <v>16</v>
      </c>
      <c r="T431" s="2">
        <v>7</v>
      </c>
      <c r="V431" t="s">
        <v>1191</v>
      </c>
      <c r="W431" t="s">
        <v>120</v>
      </c>
    </row>
    <row r="432" spans="1:24" ht="15" customHeight="1" x14ac:dyDescent="0.2">
      <c r="A432" t="s">
        <v>47</v>
      </c>
      <c r="B432" t="s">
        <v>46</v>
      </c>
      <c r="C432">
        <v>3</v>
      </c>
      <c r="D432" t="s">
        <v>996</v>
      </c>
      <c r="E432">
        <v>3</v>
      </c>
      <c r="F432">
        <v>27</v>
      </c>
      <c r="G432">
        <v>35</v>
      </c>
      <c r="H432">
        <v>37</v>
      </c>
      <c r="I432">
        <v>22</v>
      </c>
      <c r="J432">
        <v>30</v>
      </c>
      <c r="K432">
        <v>32</v>
      </c>
      <c r="L432">
        <v>0</v>
      </c>
      <c r="M432" s="1">
        <v>5.0060000000000002</v>
      </c>
      <c r="N432" s="1">
        <v>7.0039999999999996</v>
      </c>
      <c r="P432">
        <v>431</v>
      </c>
      <c r="Q432" t="s">
        <v>1192</v>
      </c>
      <c r="R432" t="s">
        <v>36</v>
      </c>
      <c r="S432" s="2">
        <v>10</v>
      </c>
      <c r="T432" s="2">
        <v>5</v>
      </c>
      <c r="V432" t="s">
        <v>1192</v>
      </c>
      <c r="W432" t="s">
        <v>103</v>
      </c>
      <c r="X432" t="s">
        <v>1193</v>
      </c>
    </row>
    <row r="433" spans="1:24" ht="15" customHeight="1" x14ac:dyDescent="0.2">
      <c r="A433" t="s">
        <v>47</v>
      </c>
      <c r="B433" t="s">
        <v>63</v>
      </c>
      <c r="C433">
        <v>3</v>
      </c>
      <c r="D433" t="s">
        <v>906</v>
      </c>
      <c r="E433">
        <v>4</v>
      </c>
      <c r="F433">
        <v>31</v>
      </c>
      <c r="G433">
        <v>36</v>
      </c>
      <c r="H433">
        <v>39</v>
      </c>
      <c r="I433">
        <v>23</v>
      </c>
      <c r="J433">
        <v>28</v>
      </c>
      <c r="K433">
        <v>31</v>
      </c>
      <c r="L433">
        <v>0</v>
      </c>
      <c r="M433" s="1">
        <v>5.0069999999999997</v>
      </c>
      <c r="N433" s="1">
        <v>9.0039999999999996</v>
      </c>
      <c r="P433">
        <v>432</v>
      </c>
      <c r="Q433" t="s">
        <v>1194</v>
      </c>
      <c r="R433" t="s">
        <v>36</v>
      </c>
      <c r="S433" s="2">
        <v>9</v>
      </c>
      <c r="T433" s="2">
        <v>9</v>
      </c>
      <c r="V433" t="s">
        <v>1194</v>
      </c>
      <c r="W433" t="s">
        <v>29</v>
      </c>
      <c r="X433" t="s">
        <v>1195</v>
      </c>
    </row>
    <row r="434" spans="1:24" ht="15" customHeight="1" x14ac:dyDescent="0.2">
      <c r="A434" t="s">
        <v>47</v>
      </c>
      <c r="B434" t="s">
        <v>70</v>
      </c>
      <c r="C434">
        <v>3</v>
      </c>
      <c r="D434" t="s">
        <v>742</v>
      </c>
      <c r="E434">
        <v>3</v>
      </c>
      <c r="F434">
        <v>27</v>
      </c>
      <c r="G434">
        <v>35</v>
      </c>
      <c r="H434">
        <v>37</v>
      </c>
      <c r="I434">
        <v>17</v>
      </c>
      <c r="J434">
        <v>25</v>
      </c>
      <c r="K434">
        <v>27</v>
      </c>
      <c r="L434">
        <v>0</v>
      </c>
      <c r="M434" s="1">
        <v>5.008</v>
      </c>
      <c r="N434" s="1">
        <v>10.005000000000001</v>
      </c>
      <c r="P434">
        <v>433</v>
      </c>
      <c r="Q434" t="s">
        <v>1196</v>
      </c>
      <c r="R434" t="s">
        <v>36</v>
      </c>
      <c r="S434" s="2">
        <v>12</v>
      </c>
      <c r="T434" s="2">
        <v>4</v>
      </c>
      <c r="V434" t="s">
        <v>1196</v>
      </c>
      <c r="W434" t="s">
        <v>103</v>
      </c>
      <c r="X434" t="s">
        <v>1197</v>
      </c>
    </row>
    <row r="435" spans="1:24" ht="15" customHeight="1" x14ac:dyDescent="0.2">
      <c r="A435" t="s">
        <v>47</v>
      </c>
      <c r="B435" t="s">
        <v>76</v>
      </c>
      <c r="C435">
        <v>3</v>
      </c>
      <c r="D435" t="s">
        <v>527</v>
      </c>
      <c r="E435">
        <v>3</v>
      </c>
      <c r="F435">
        <v>27</v>
      </c>
      <c r="G435">
        <v>35</v>
      </c>
      <c r="H435">
        <v>37</v>
      </c>
      <c r="I435">
        <v>22</v>
      </c>
      <c r="J435">
        <v>30</v>
      </c>
      <c r="K435">
        <v>32</v>
      </c>
      <c r="L435">
        <v>0</v>
      </c>
      <c r="M435" s="1">
        <v>5.0090000000000003</v>
      </c>
      <c r="N435" s="1">
        <v>11.005000000000001</v>
      </c>
      <c r="P435">
        <v>434</v>
      </c>
      <c r="Q435" t="s">
        <v>1199</v>
      </c>
      <c r="R435" t="s">
        <v>28</v>
      </c>
      <c r="S435" s="2">
        <v>15</v>
      </c>
      <c r="T435" s="2">
        <v>7</v>
      </c>
      <c r="V435" t="s">
        <v>1199</v>
      </c>
      <c r="W435" t="s">
        <v>37</v>
      </c>
      <c r="X435" t="s">
        <v>1200</v>
      </c>
    </row>
    <row r="436" spans="1:24" ht="15" customHeight="1" x14ac:dyDescent="0.2">
      <c r="A436" t="s">
        <v>47</v>
      </c>
      <c r="B436" t="s">
        <v>82</v>
      </c>
      <c r="C436">
        <v>3</v>
      </c>
      <c r="D436" t="s">
        <v>996</v>
      </c>
      <c r="E436">
        <v>3</v>
      </c>
      <c r="F436">
        <v>27</v>
      </c>
      <c r="G436">
        <v>35</v>
      </c>
      <c r="H436">
        <v>37</v>
      </c>
      <c r="I436">
        <v>22</v>
      </c>
      <c r="J436">
        <v>30</v>
      </c>
      <c r="K436">
        <v>32</v>
      </c>
      <c r="L436">
        <v>0</v>
      </c>
      <c r="M436" s="1">
        <v>5.01</v>
      </c>
      <c r="N436" s="1">
        <v>12.005000000000001</v>
      </c>
      <c r="P436">
        <v>435</v>
      </c>
      <c r="Q436" t="s">
        <v>1201</v>
      </c>
      <c r="R436" t="s">
        <v>36</v>
      </c>
      <c r="S436" s="2">
        <v>13</v>
      </c>
      <c r="T436" s="2">
        <v>4</v>
      </c>
      <c r="V436" t="s">
        <v>1201</v>
      </c>
      <c r="W436" t="s">
        <v>222</v>
      </c>
      <c r="X436" t="s">
        <v>1202</v>
      </c>
    </row>
    <row r="437" spans="1:24" ht="15" customHeight="1" x14ac:dyDescent="0.2">
      <c r="A437" t="s">
        <v>47</v>
      </c>
      <c r="B437" t="s">
        <v>88</v>
      </c>
      <c r="C437">
        <v>3</v>
      </c>
      <c r="D437" t="s">
        <v>1198</v>
      </c>
      <c r="E437">
        <v>3</v>
      </c>
      <c r="F437">
        <v>28</v>
      </c>
      <c r="G437">
        <v>36</v>
      </c>
      <c r="H437">
        <v>38</v>
      </c>
      <c r="I437">
        <v>20</v>
      </c>
      <c r="J437">
        <v>28</v>
      </c>
      <c r="K437">
        <v>30</v>
      </c>
      <c r="L437">
        <v>0</v>
      </c>
      <c r="M437" s="1">
        <v>5.0110000000000001</v>
      </c>
      <c r="N437" s="1">
        <v>13.004</v>
      </c>
      <c r="P437">
        <v>436</v>
      </c>
      <c r="Q437" t="s">
        <v>1204</v>
      </c>
      <c r="R437" t="s">
        <v>28</v>
      </c>
      <c r="S437" s="2">
        <v>15</v>
      </c>
      <c r="T437" s="2">
        <v>6</v>
      </c>
      <c r="V437" t="s">
        <v>1205</v>
      </c>
      <c r="W437" t="s">
        <v>49</v>
      </c>
      <c r="X437" t="s">
        <v>1206</v>
      </c>
    </row>
    <row r="438" spans="1:24" ht="15" customHeight="1" x14ac:dyDescent="0.2">
      <c r="A438" t="s">
        <v>47</v>
      </c>
      <c r="B438" t="s">
        <v>94</v>
      </c>
      <c r="C438">
        <v>3</v>
      </c>
      <c r="D438" t="s">
        <v>642</v>
      </c>
      <c r="E438">
        <v>4</v>
      </c>
      <c r="F438">
        <v>31</v>
      </c>
      <c r="G438">
        <v>36</v>
      </c>
      <c r="H438">
        <v>39</v>
      </c>
      <c r="I438">
        <v>23</v>
      </c>
      <c r="J438">
        <v>28</v>
      </c>
      <c r="K438">
        <v>31</v>
      </c>
      <c r="L438">
        <v>0</v>
      </c>
      <c r="M438" s="1">
        <v>5.0119999999999996</v>
      </c>
      <c r="N438" s="1">
        <v>14.005000000000001</v>
      </c>
      <c r="P438">
        <v>437</v>
      </c>
      <c r="Q438" t="s">
        <v>159</v>
      </c>
      <c r="R438" t="s">
        <v>36</v>
      </c>
      <c r="S438" s="2">
        <v>5</v>
      </c>
      <c r="T438" s="2">
        <v>4</v>
      </c>
      <c r="U438">
        <v>31</v>
      </c>
      <c r="V438" t="s">
        <v>159</v>
      </c>
      <c r="W438" t="s">
        <v>78</v>
      </c>
      <c r="X438" t="s">
        <v>1208</v>
      </c>
    </row>
    <row r="439" spans="1:24" ht="15" customHeight="1" x14ac:dyDescent="0.2">
      <c r="A439" t="s">
        <v>47</v>
      </c>
      <c r="B439" t="s">
        <v>3027</v>
      </c>
      <c r="C439">
        <v>3</v>
      </c>
      <c r="D439" t="s">
        <v>3050</v>
      </c>
      <c r="E439">
        <v>4</v>
      </c>
      <c r="F439">
        <v>22</v>
      </c>
      <c r="G439">
        <v>27</v>
      </c>
      <c r="H439">
        <v>30</v>
      </c>
      <c r="I439">
        <v>33</v>
      </c>
      <c r="J439">
        <v>38</v>
      </c>
      <c r="K439">
        <v>41</v>
      </c>
      <c r="L439">
        <v>0</v>
      </c>
      <c r="M439" s="1">
        <v>5.0129999999999999</v>
      </c>
      <c r="N439" s="1">
        <v>15.004</v>
      </c>
      <c r="P439">
        <v>438</v>
      </c>
      <c r="Q439" t="s">
        <v>1210</v>
      </c>
      <c r="R439" t="s">
        <v>28</v>
      </c>
      <c r="S439" s="2">
        <v>12</v>
      </c>
      <c r="T439" s="2">
        <v>10</v>
      </c>
      <c r="V439" t="s">
        <v>1210</v>
      </c>
      <c r="W439" t="s">
        <v>120</v>
      </c>
      <c r="X439" t="s">
        <v>1211</v>
      </c>
    </row>
    <row r="440" spans="1:24" ht="15" customHeight="1" x14ac:dyDescent="0.2">
      <c r="A440" t="s">
        <v>47</v>
      </c>
      <c r="B440" t="s">
        <v>534</v>
      </c>
      <c r="C440">
        <v>3</v>
      </c>
      <c r="D440" t="s">
        <v>1203</v>
      </c>
      <c r="E440">
        <v>4</v>
      </c>
      <c r="F440">
        <v>26</v>
      </c>
      <c r="G440">
        <v>31</v>
      </c>
      <c r="H440">
        <v>34</v>
      </c>
      <c r="I440">
        <v>25</v>
      </c>
      <c r="J440">
        <v>30</v>
      </c>
      <c r="K440">
        <v>33</v>
      </c>
      <c r="L440">
        <v>0</v>
      </c>
      <c r="M440" s="1">
        <v>5.0140000000000002</v>
      </c>
      <c r="N440" s="1">
        <v>16.004000000000001</v>
      </c>
      <c r="P440">
        <v>439</v>
      </c>
      <c r="Q440" t="s">
        <v>1213</v>
      </c>
      <c r="R440" t="s">
        <v>28</v>
      </c>
      <c r="S440" s="2">
        <v>15</v>
      </c>
      <c r="T440" s="2">
        <v>9</v>
      </c>
      <c r="V440" t="s">
        <v>1213</v>
      </c>
      <c r="W440" t="s">
        <v>49</v>
      </c>
      <c r="X440" t="s">
        <v>1214</v>
      </c>
    </row>
    <row r="441" spans="1:24" ht="15" customHeight="1" x14ac:dyDescent="0.2">
      <c r="A441" t="s">
        <v>47</v>
      </c>
      <c r="B441" t="s">
        <v>100</v>
      </c>
      <c r="C441">
        <v>3</v>
      </c>
      <c r="D441" t="s">
        <v>1207</v>
      </c>
      <c r="E441">
        <v>4</v>
      </c>
      <c r="F441">
        <v>29</v>
      </c>
      <c r="G441">
        <v>34</v>
      </c>
      <c r="H441">
        <v>37</v>
      </c>
      <c r="I441">
        <v>22</v>
      </c>
      <c r="J441">
        <v>27</v>
      </c>
      <c r="K441">
        <v>30</v>
      </c>
      <c r="L441">
        <v>0</v>
      </c>
      <c r="M441" s="1">
        <v>5.0149999999999997</v>
      </c>
      <c r="N441" s="1">
        <v>17.003</v>
      </c>
      <c r="P441">
        <v>440</v>
      </c>
      <c r="Q441" t="s">
        <v>1216</v>
      </c>
      <c r="R441" t="s">
        <v>28</v>
      </c>
      <c r="S441" s="2">
        <v>5</v>
      </c>
      <c r="T441" s="2">
        <v>16</v>
      </c>
      <c r="V441" t="s">
        <v>1216</v>
      </c>
      <c r="W441" t="s">
        <v>66</v>
      </c>
      <c r="X441" t="s">
        <v>1217</v>
      </c>
    </row>
    <row r="442" spans="1:24" ht="15" customHeight="1" x14ac:dyDescent="0.2">
      <c r="A442" t="s">
        <v>47</v>
      </c>
      <c r="B442" t="s">
        <v>107</v>
      </c>
      <c r="C442">
        <v>3</v>
      </c>
      <c r="D442" t="s">
        <v>1209</v>
      </c>
      <c r="E442">
        <v>3</v>
      </c>
      <c r="F442">
        <v>28</v>
      </c>
      <c r="G442">
        <v>36</v>
      </c>
      <c r="H442">
        <v>38</v>
      </c>
      <c r="I442">
        <v>20</v>
      </c>
      <c r="J442">
        <v>28</v>
      </c>
      <c r="K442">
        <v>30</v>
      </c>
      <c r="L442">
        <v>0</v>
      </c>
      <c r="M442" s="1">
        <v>5.016</v>
      </c>
      <c r="N442" s="1">
        <v>18.004999999999999</v>
      </c>
      <c r="P442">
        <v>441</v>
      </c>
      <c r="Q442" t="s">
        <v>99</v>
      </c>
      <c r="R442" t="s">
        <v>221</v>
      </c>
      <c r="S442" s="2">
        <v>2</v>
      </c>
      <c r="T442" s="2">
        <v>3</v>
      </c>
      <c r="U442">
        <v>32</v>
      </c>
      <c r="V442" t="s">
        <v>99</v>
      </c>
      <c r="W442" t="s">
        <v>78</v>
      </c>
      <c r="X442" t="s">
        <v>1218</v>
      </c>
    </row>
    <row r="443" spans="1:24" ht="15" customHeight="1" x14ac:dyDescent="0.2">
      <c r="A443" t="s">
        <v>47</v>
      </c>
      <c r="B443" t="s">
        <v>57</v>
      </c>
      <c r="C443">
        <v>3</v>
      </c>
      <c r="D443" t="s">
        <v>1212</v>
      </c>
      <c r="E443">
        <v>4</v>
      </c>
      <c r="F443">
        <v>30</v>
      </c>
      <c r="G443">
        <v>35</v>
      </c>
      <c r="H443">
        <v>38</v>
      </c>
      <c r="I443">
        <v>23</v>
      </c>
      <c r="J443">
        <v>28</v>
      </c>
      <c r="K443">
        <v>31</v>
      </c>
      <c r="L443">
        <v>0</v>
      </c>
      <c r="M443" s="1">
        <v>5.0170000000000003</v>
      </c>
      <c r="N443" s="1">
        <v>19.004000000000001</v>
      </c>
      <c r="P443">
        <v>442</v>
      </c>
      <c r="Q443" t="s">
        <v>560</v>
      </c>
      <c r="R443" t="s">
        <v>36</v>
      </c>
      <c r="S443" s="2">
        <v>3</v>
      </c>
      <c r="T443" s="2">
        <v>11</v>
      </c>
      <c r="V443" t="s">
        <v>560</v>
      </c>
      <c r="W443" t="s">
        <v>393</v>
      </c>
      <c r="X443" t="s">
        <v>1219</v>
      </c>
    </row>
    <row r="444" spans="1:24" ht="15" customHeight="1" x14ac:dyDescent="0.2">
      <c r="A444" t="s">
        <v>47</v>
      </c>
      <c r="B444" t="s">
        <v>165</v>
      </c>
      <c r="C444">
        <v>3</v>
      </c>
      <c r="D444" t="s">
        <v>1215</v>
      </c>
      <c r="E444">
        <v>4</v>
      </c>
      <c r="F444">
        <v>33</v>
      </c>
      <c r="G444">
        <v>38</v>
      </c>
      <c r="H444">
        <v>41</v>
      </c>
      <c r="I444">
        <v>22</v>
      </c>
      <c r="J444">
        <v>27</v>
      </c>
      <c r="K444">
        <v>30</v>
      </c>
      <c r="L444">
        <v>0</v>
      </c>
      <c r="M444" s="1">
        <v>5.0179999999999998</v>
      </c>
      <c r="N444" s="1">
        <v>20.004000000000001</v>
      </c>
      <c r="P444">
        <v>443</v>
      </c>
      <c r="Q444" t="s">
        <v>659</v>
      </c>
      <c r="R444" t="s">
        <v>28</v>
      </c>
      <c r="S444" s="2">
        <v>7</v>
      </c>
      <c r="T444" s="2">
        <v>16</v>
      </c>
      <c r="V444" t="s">
        <v>659</v>
      </c>
      <c r="W444" t="s">
        <v>66</v>
      </c>
      <c r="X444" t="s">
        <v>1220</v>
      </c>
    </row>
    <row r="445" spans="1:24" ht="15" customHeight="1" x14ac:dyDescent="0.2">
      <c r="A445" t="s">
        <v>47</v>
      </c>
      <c r="B445" t="s">
        <v>117</v>
      </c>
      <c r="C445">
        <v>3</v>
      </c>
      <c r="D445" t="s">
        <v>763</v>
      </c>
      <c r="E445">
        <v>4</v>
      </c>
      <c r="F445">
        <v>32</v>
      </c>
      <c r="G445">
        <v>37</v>
      </c>
      <c r="H445">
        <v>40</v>
      </c>
      <c r="I445">
        <v>23</v>
      </c>
      <c r="J445">
        <v>28</v>
      </c>
      <c r="K445">
        <v>31</v>
      </c>
      <c r="L445">
        <v>0</v>
      </c>
      <c r="M445" s="1">
        <v>5.0190000000000001</v>
      </c>
      <c r="N445" s="1">
        <v>21.004999999999999</v>
      </c>
      <c r="P445">
        <v>444</v>
      </c>
      <c r="Q445" t="s">
        <v>1222</v>
      </c>
      <c r="R445" t="s">
        <v>28</v>
      </c>
      <c r="S445" s="2">
        <v>14</v>
      </c>
      <c r="T445" s="2">
        <v>8</v>
      </c>
      <c r="V445" t="s">
        <v>1222</v>
      </c>
      <c r="W445" t="s">
        <v>29</v>
      </c>
    </row>
    <row r="446" spans="1:24" ht="15" customHeight="1" x14ac:dyDescent="0.2">
      <c r="A446" t="s">
        <v>47</v>
      </c>
      <c r="B446" t="s">
        <v>69</v>
      </c>
      <c r="C446">
        <v>3</v>
      </c>
      <c r="D446" t="s">
        <v>996</v>
      </c>
      <c r="E446">
        <v>3</v>
      </c>
      <c r="F446">
        <v>27</v>
      </c>
      <c r="G446">
        <v>35</v>
      </c>
      <c r="H446">
        <v>37</v>
      </c>
      <c r="I446">
        <v>22</v>
      </c>
      <c r="J446">
        <v>30</v>
      </c>
      <c r="K446">
        <v>32</v>
      </c>
      <c r="L446">
        <v>0</v>
      </c>
      <c r="M446" s="1">
        <v>5.0199999999999996</v>
      </c>
      <c r="N446" s="1">
        <v>23.004999999999999</v>
      </c>
      <c r="P446">
        <v>445</v>
      </c>
      <c r="Q446" t="s">
        <v>106</v>
      </c>
      <c r="R446" t="s">
        <v>36</v>
      </c>
      <c r="S446" s="2">
        <v>4</v>
      </c>
      <c r="T446" s="2">
        <v>5</v>
      </c>
      <c r="U446">
        <v>33</v>
      </c>
      <c r="V446" t="s">
        <v>106</v>
      </c>
      <c r="W446" t="s">
        <v>78</v>
      </c>
      <c r="X446" t="s">
        <v>1223</v>
      </c>
    </row>
    <row r="447" spans="1:24" ht="15" customHeight="1" x14ac:dyDescent="0.2">
      <c r="A447" t="s">
        <v>47</v>
      </c>
      <c r="B447" t="s">
        <v>133</v>
      </c>
      <c r="C447">
        <v>3</v>
      </c>
      <c r="D447" t="s">
        <v>1198</v>
      </c>
      <c r="E447">
        <v>3</v>
      </c>
      <c r="F447">
        <v>28</v>
      </c>
      <c r="G447">
        <v>36</v>
      </c>
      <c r="H447">
        <v>38</v>
      </c>
      <c r="I447">
        <v>20</v>
      </c>
      <c r="J447">
        <v>28</v>
      </c>
      <c r="K447">
        <v>30</v>
      </c>
      <c r="L447">
        <v>0</v>
      </c>
      <c r="M447" s="1">
        <v>5.0209999999999999</v>
      </c>
      <c r="N447" s="1">
        <v>24.004000000000001</v>
      </c>
      <c r="P447">
        <v>446</v>
      </c>
      <c r="Q447" t="s">
        <v>725</v>
      </c>
      <c r="R447" t="s">
        <v>36</v>
      </c>
      <c r="S447" s="2">
        <v>16</v>
      </c>
      <c r="T447" s="2">
        <v>2</v>
      </c>
      <c r="V447" t="s">
        <v>725</v>
      </c>
      <c r="W447" t="s">
        <v>49</v>
      </c>
      <c r="X447" t="s">
        <v>1224</v>
      </c>
    </row>
    <row r="448" spans="1:24" ht="15" customHeight="1" x14ac:dyDescent="0.2">
      <c r="A448" t="s">
        <v>47</v>
      </c>
      <c r="B448" t="s">
        <v>144</v>
      </c>
      <c r="C448">
        <v>3</v>
      </c>
      <c r="D448" t="s">
        <v>1221</v>
      </c>
      <c r="E448">
        <v>4</v>
      </c>
      <c r="F448">
        <v>29</v>
      </c>
      <c r="G448">
        <v>34</v>
      </c>
      <c r="H448">
        <v>37</v>
      </c>
      <c r="I448">
        <v>25</v>
      </c>
      <c r="J448">
        <v>30</v>
      </c>
      <c r="K448">
        <v>33</v>
      </c>
      <c r="L448">
        <v>0</v>
      </c>
      <c r="M448" s="1">
        <v>5.0220000000000002</v>
      </c>
      <c r="N448" s="1">
        <v>26.004999999999999</v>
      </c>
      <c r="P448">
        <v>447</v>
      </c>
      <c r="Q448" t="s">
        <v>1226</v>
      </c>
      <c r="R448" t="s">
        <v>36</v>
      </c>
      <c r="S448" s="2">
        <v>7</v>
      </c>
      <c r="T448" s="2">
        <v>7</v>
      </c>
      <c r="V448" t="s">
        <v>1226</v>
      </c>
      <c r="W448" t="s">
        <v>222</v>
      </c>
      <c r="X448" t="s">
        <v>1227</v>
      </c>
    </row>
    <row r="449" spans="1:24" ht="15" customHeight="1" x14ac:dyDescent="0.2">
      <c r="A449" t="s">
        <v>47</v>
      </c>
      <c r="B449" t="s">
        <v>75</v>
      </c>
      <c r="C449">
        <v>3</v>
      </c>
      <c r="D449" t="s">
        <v>1104</v>
      </c>
      <c r="E449">
        <v>4</v>
      </c>
      <c r="F449">
        <v>29</v>
      </c>
      <c r="G449">
        <v>34</v>
      </c>
      <c r="H449">
        <v>37</v>
      </c>
      <c r="I449">
        <v>24</v>
      </c>
      <c r="J449">
        <v>29</v>
      </c>
      <c r="K449">
        <v>32</v>
      </c>
      <c r="L449">
        <v>0</v>
      </c>
      <c r="M449" s="1">
        <v>5.0229999999999997</v>
      </c>
      <c r="N449" s="1">
        <v>27.004999999999999</v>
      </c>
      <c r="P449">
        <v>448</v>
      </c>
      <c r="Q449" t="s">
        <v>1229</v>
      </c>
      <c r="R449" t="s">
        <v>36</v>
      </c>
      <c r="S449" s="2">
        <v>14</v>
      </c>
      <c r="T449" s="2">
        <v>5</v>
      </c>
      <c r="V449" t="s">
        <v>1229</v>
      </c>
      <c r="W449" t="s">
        <v>49</v>
      </c>
      <c r="X449" t="s">
        <v>1230</v>
      </c>
    </row>
    <row r="450" spans="1:24" ht="15" customHeight="1" x14ac:dyDescent="0.2">
      <c r="A450" t="s">
        <v>47</v>
      </c>
      <c r="B450" t="s">
        <v>81</v>
      </c>
      <c r="C450">
        <v>3</v>
      </c>
      <c r="D450" t="s">
        <v>906</v>
      </c>
      <c r="E450">
        <v>4</v>
      </c>
      <c r="F450">
        <v>31</v>
      </c>
      <c r="G450">
        <v>36</v>
      </c>
      <c r="H450">
        <v>39</v>
      </c>
      <c r="I450">
        <v>23</v>
      </c>
      <c r="J450">
        <v>28</v>
      </c>
      <c r="K450">
        <v>31</v>
      </c>
      <c r="L450">
        <v>0</v>
      </c>
      <c r="M450" s="1">
        <v>5.024</v>
      </c>
      <c r="N450" s="1">
        <v>28.004000000000001</v>
      </c>
      <c r="P450">
        <v>449</v>
      </c>
      <c r="Q450" t="s">
        <v>1231</v>
      </c>
      <c r="R450" t="s">
        <v>28</v>
      </c>
      <c r="S450" s="2">
        <v>13</v>
      </c>
      <c r="T450" s="2">
        <v>10</v>
      </c>
      <c r="V450" t="s">
        <v>1231</v>
      </c>
      <c r="W450" t="s">
        <v>120</v>
      </c>
      <c r="X450" t="s">
        <v>1232</v>
      </c>
    </row>
    <row r="451" spans="1:24" ht="15" customHeight="1" x14ac:dyDescent="0.2">
      <c r="A451" t="s">
        <v>47</v>
      </c>
      <c r="B451" t="s">
        <v>87</v>
      </c>
      <c r="C451">
        <v>3</v>
      </c>
      <c r="D451" t="s">
        <v>1225</v>
      </c>
      <c r="E451">
        <v>3</v>
      </c>
      <c r="F451">
        <v>24</v>
      </c>
      <c r="G451">
        <v>32</v>
      </c>
      <c r="H451">
        <v>34</v>
      </c>
      <c r="I451">
        <v>23</v>
      </c>
      <c r="J451">
        <v>31</v>
      </c>
      <c r="K451">
        <v>33</v>
      </c>
      <c r="L451">
        <v>0</v>
      </c>
      <c r="M451" s="1">
        <v>5.0250000000000004</v>
      </c>
      <c r="N451" s="1">
        <v>29.001999999999999</v>
      </c>
      <c r="P451">
        <v>450</v>
      </c>
      <c r="Q451" t="s">
        <v>1233</v>
      </c>
      <c r="R451" t="s">
        <v>28</v>
      </c>
      <c r="S451" s="2">
        <v>18</v>
      </c>
      <c r="T451" s="2">
        <v>6</v>
      </c>
      <c r="V451" t="s">
        <v>1233</v>
      </c>
      <c r="W451" t="s">
        <v>120</v>
      </c>
      <c r="X451" t="s">
        <v>1234</v>
      </c>
    </row>
    <row r="452" spans="1:24" ht="15" customHeight="1" x14ac:dyDescent="0.2">
      <c r="A452" t="s">
        <v>47</v>
      </c>
      <c r="B452" t="s">
        <v>93</v>
      </c>
      <c r="C452">
        <v>3</v>
      </c>
      <c r="D452" t="s">
        <v>1228</v>
      </c>
      <c r="E452">
        <v>4</v>
      </c>
      <c r="F452">
        <v>30</v>
      </c>
      <c r="G452">
        <v>35</v>
      </c>
      <c r="H452">
        <v>38</v>
      </c>
      <c r="I452">
        <v>23</v>
      </c>
      <c r="J452">
        <v>28</v>
      </c>
      <c r="K452">
        <v>31</v>
      </c>
      <c r="L452">
        <v>0</v>
      </c>
      <c r="M452" s="1">
        <v>5.0259999999999998</v>
      </c>
      <c r="N452" s="1">
        <v>30.004000000000001</v>
      </c>
      <c r="P452">
        <v>451</v>
      </c>
      <c r="Q452" t="s">
        <v>1236</v>
      </c>
      <c r="R452" t="s">
        <v>36</v>
      </c>
      <c r="S452" s="2">
        <v>5</v>
      </c>
      <c r="T452" s="2">
        <v>10</v>
      </c>
      <c r="V452" t="s">
        <v>1236</v>
      </c>
      <c r="W452" t="s">
        <v>103</v>
      </c>
      <c r="X452" t="s">
        <v>1237</v>
      </c>
    </row>
    <row r="453" spans="1:24" ht="15" customHeight="1" x14ac:dyDescent="0.2">
      <c r="A453" t="s">
        <v>47</v>
      </c>
      <c r="B453" t="s">
        <v>159</v>
      </c>
      <c r="C453">
        <v>3</v>
      </c>
      <c r="D453" t="s">
        <v>155</v>
      </c>
      <c r="E453">
        <v>3</v>
      </c>
      <c r="F453">
        <v>23</v>
      </c>
      <c r="G453">
        <v>31</v>
      </c>
      <c r="H453">
        <v>33</v>
      </c>
      <c r="I453">
        <v>23</v>
      </c>
      <c r="J453">
        <v>31</v>
      </c>
      <c r="K453">
        <v>33</v>
      </c>
      <c r="L453">
        <v>0</v>
      </c>
      <c r="M453" s="1">
        <v>5.0270000000000001</v>
      </c>
      <c r="N453" s="1">
        <v>31.004999999999999</v>
      </c>
      <c r="P453">
        <v>452</v>
      </c>
      <c r="Q453" t="s">
        <v>722</v>
      </c>
      <c r="R453" t="s">
        <v>36</v>
      </c>
      <c r="S453" s="2">
        <v>3</v>
      </c>
      <c r="T453" s="2">
        <v>14</v>
      </c>
      <c r="V453" t="s">
        <v>722</v>
      </c>
      <c r="W453" t="s">
        <v>66</v>
      </c>
    </row>
    <row r="454" spans="1:24" ht="15" customHeight="1" x14ac:dyDescent="0.2">
      <c r="A454" t="s">
        <v>47</v>
      </c>
      <c r="B454" t="s">
        <v>111</v>
      </c>
      <c r="C454">
        <v>3</v>
      </c>
      <c r="D454" t="s">
        <v>893</v>
      </c>
      <c r="E454">
        <v>4</v>
      </c>
      <c r="F454">
        <v>30</v>
      </c>
      <c r="G454">
        <v>35</v>
      </c>
      <c r="H454">
        <v>38</v>
      </c>
      <c r="I454">
        <v>25</v>
      </c>
      <c r="J454">
        <v>30</v>
      </c>
      <c r="K454">
        <v>33</v>
      </c>
      <c r="L454">
        <v>0</v>
      </c>
      <c r="M454" s="1">
        <v>5.0279999999999996</v>
      </c>
      <c r="N454" s="1">
        <v>34.003999999999998</v>
      </c>
      <c r="P454">
        <v>453</v>
      </c>
      <c r="Q454" t="s">
        <v>1239</v>
      </c>
      <c r="R454" t="s">
        <v>36</v>
      </c>
      <c r="S454" s="2">
        <v>18</v>
      </c>
      <c r="T454" s="2">
        <v>2</v>
      </c>
      <c r="V454" t="s">
        <v>1239</v>
      </c>
      <c r="W454" t="s">
        <v>120</v>
      </c>
      <c r="X454" t="s">
        <v>1240</v>
      </c>
    </row>
    <row r="455" spans="1:24" ht="15" customHeight="1" x14ac:dyDescent="0.2">
      <c r="A455" t="s">
        <v>47</v>
      </c>
      <c r="B455" t="s">
        <v>175</v>
      </c>
      <c r="C455">
        <v>3</v>
      </c>
      <c r="D455" t="s">
        <v>1235</v>
      </c>
      <c r="E455">
        <v>3</v>
      </c>
      <c r="F455">
        <v>25</v>
      </c>
      <c r="G455">
        <v>33</v>
      </c>
      <c r="H455">
        <v>35</v>
      </c>
      <c r="I455">
        <v>23</v>
      </c>
      <c r="J455">
        <v>31</v>
      </c>
      <c r="K455">
        <v>33</v>
      </c>
      <c r="L455">
        <v>0</v>
      </c>
      <c r="M455" s="1">
        <v>5.0289999999999999</v>
      </c>
      <c r="N455" s="1">
        <v>35.005000000000003</v>
      </c>
      <c r="P455">
        <v>454</v>
      </c>
      <c r="Q455" t="s">
        <v>884</v>
      </c>
      <c r="R455" t="s">
        <v>28</v>
      </c>
      <c r="S455" s="2">
        <v>17</v>
      </c>
      <c r="T455" s="2">
        <v>8</v>
      </c>
      <c r="V455" t="s">
        <v>884</v>
      </c>
      <c r="W455" t="s">
        <v>120</v>
      </c>
      <c r="X455" t="s">
        <v>1241</v>
      </c>
    </row>
    <row r="456" spans="1:24" ht="15" customHeight="1" x14ac:dyDescent="0.2">
      <c r="A456" t="s">
        <v>47</v>
      </c>
      <c r="B456" t="s">
        <v>116</v>
      </c>
      <c r="C456">
        <v>3</v>
      </c>
      <c r="D456" t="s">
        <v>822</v>
      </c>
      <c r="E456">
        <v>3</v>
      </c>
      <c r="F456">
        <v>26</v>
      </c>
      <c r="G456">
        <v>34</v>
      </c>
      <c r="H456">
        <v>36</v>
      </c>
      <c r="I456">
        <v>21</v>
      </c>
      <c r="J456">
        <v>29</v>
      </c>
      <c r="K456">
        <v>31</v>
      </c>
      <c r="L456">
        <v>0</v>
      </c>
      <c r="M456" s="1">
        <v>5.03</v>
      </c>
      <c r="N456" s="1">
        <v>36.005000000000003</v>
      </c>
      <c r="P456">
        <v>455</v>
      </c>
      <c r="Q456" t="s">
        <v>1242</v>
      </c>
      <c r="R456" t="s">
        <v>28</v>
      </c>
      <c r="S456" s="2">
        <v>13</v>
      </c>
      <c r="T456" s="2">
        <v>8</v>
      </c>
      <c r="V456" t="s">
        <v>1242</v>
      </c>
      <c r="W456" t="s">
        <v>120</v>
      </c>
      <c r="X456" t="s">
        <v>1243</v>
      </c>
    </row>
    <row r="457" spans="1:24" ht="15" customHeight="1" x14ac:dyDescent="0.2">
      <c r="A457" t="s">
        <v>47</v>
      </c>
      <c r="B457" t="s">
        <v>192</v>
      </c>
      <c r="C457">
        <v>3</v>
      </c>
      <c r="D457" t="s">
        <v>1238</v>
      </c>
      <c r="E457">
        <v>4</v>
      </c>
      <c r="F457">
        <v>29</v>
      </c>
      <c r="G457">
        <v>34</v>
      </c>
      <c r="H457">
        <v>37</v>
      </c>
      <c r="I457">
        <v>26</v>
      </c>
      <c r="J457">
        <v>31</v>
      </c>
      <c r="K457">
        <v>34</v>
      </c>
      <c r="L457">
        <v>0</v>
      </c>
      <c r="M457" s="1">
        <v>5.0309999999999997</v>
      </c>
      <c r="N457" s="1">
        <v>38.003999999999998</v>
      </c>
      <c r="P457">
        <v>456</v>
      </c>
      <c r="Q457" t="s">
        <v>111</v>
      </c>
      <c r="R457" t="s">
        <v>221</v>
      </c>
      <c r="S457" s="2">
        <v>2</v>
      </c>
      <c r="T457" s="2">
        <v>0</v>
      </c>
      <c r="U457">
        <v>34</v>
      </c>
      <c r="V457" t="s">
        <v>111</v>
      </c>
      <c r="W457" t="s">
        <v>78</v>
      </c>
      <c r="X457" t="s">
        <v>1245</v>
      </c>
    </row>
    <row r="458" spans="1:24" ht="15" customHeight="1" x14ac:dyDescent="0.2">
      <c r="A458" t="s">
        <v>47</v>
      </c>
      <c r="B458" t="s">
        <v>123</v>
      </c>
      <c r="C458">
        <v>3</v>
      </c>
      <c r="D458" t="s">
        <v>1228</v>
      </c>
      <c r="E458">
        <v>4</v>
      </c>
      <c r="F458">
        <v>30</v>
      </c>
      <c r="G458">
        <v>35</v>
      </c>
      <c r="H458">
        <v>38</v>
      </c>
      <c r="I458">
        <v>23</v>
      </c>
      <c r="J458">
        <v>28</v>
      </c>
      <c r="K458">
        <v>31</v>
      </c>
      <c r="L458">
        <v>0</v>
      </c>
      <c r="M458" s="1">
        <v>5.032</v>
      </c>
      <c r="N458" s="1">
        <v>39.003999999999998</v>
      </c>
      <c r="P458">
        <v>457</v>
      </c>
      <c r="Q458" t="s">
        <v>1247</v>
      </c>
      <c r="R458" t="s">
        <v>28</v>
      </c>
      <c r="S458" s="2">
        <v>18</v>
      </c>
      <c r="T458" s="2">
        <v>4</v>
      </c>
      <c r="V458" t="s">
        <v>1247</v>
      </c>
      <c r="W458" t="s">
        <v>37</v>
      </c>
      <c r="X458" t="s">
        <v>1248</v>
      </c>
    </row>
    <row r="459" spans="1:24" ht="15" customHeight="1" x14ac:dyDescent="0.2">
      <c r="A459" t="s">
        <v>47</v>
      </c>
      <c r="B459" t="s">
        <v>128</v>
      </c>
      <c r="C459">
        <v>3</v>
      </c>
      <c r="D459" t="s">
        <v>651</v>
      </c>
      <c r="E459">
        <v>4</v>
      </c>
      <c r="F459">
        <v>30</v>
      </c>
      <c r="G459">
        <v>35</v>
      </c>
      <c r="H459">
        <v>38</v>
      </c>
      <c r="I459">
        <v>23</v>
      </c>
      <c r="J459">
        <v>28</v>
      </c>
      <c r="K459">
        <v>31</v>
      </c>
      <c r="L459">
        <v>0</v>
      </c>
      <c r="M459" s="1">
        <v>5.0330000000000004</v>
      </c>
      <c r="N459" s="1">
        <v>41.005000000000003</v>
      </c>
      <c r="P459">
        <v>458</v>
      </c>
      <c r="Q459" t="s">
        <v>1250</v>
      </c>
      <c r="R459" t="s">
        <v>374</v>
      </c>
      <c r="S459" s="2">
        <v>8</v>
      </c>
      <c r="T459" s="2">
        <v>4</v>
      </c>
      <c r="V459" t="s">
        <v>1250</v>
      </c>
      <c r="W459" t="s">
        <v>389</v>
      </c>
      <c r="X459" t="s">
        <v>1251</v>
      </c>
    </row>
    <row r="460" spans="1:24" ht="15" customHeight="1" x14ac:dyDescent="0.2">
      <c r="A460" t="s">
        <v>47</v>
      </c>
      <c r="B460" t="s">
        <v>213</v>
      </c>
      <c r="C460">
        <v>3</v>
      </c>
      <c r="D460" t="s">
        <v>1244</v>
      </c>
      <c r="E460">
        <v>3</v>
      </c>
      <c r="F460">
        <v>27</v>
      </c>
      <c r="G460">
        <v>35</v>
      </c>
      <c r="H460">
        <v>37</v>
      </c>
      <c r="I460">
        <v>18</v>
      </c>
      <c r="J460">
        <v>26</v>
      </c>
      <c r="K460">
        <v>28</v>
      </c>
      <c r="L460">
        <v>0</v>
      </c>
      <c r="M460" s="1">
        <v>5.0339999999999998</v>
      </c>
      <c r="N460" s="1">
        <v>42.003</v>
      </c>
      <c r="P460">
        <v>459</v>
      </c>
      <c r="Q460" t="s">
        <v>797</v>
      </c>
      <c r="R460" t="s">
        <v>28</v>
      </c>
      <c r="S460" s="2">
        <v>13</v>
      </c>
      <c r="T460" s="2">
        <v>8</v>
      </c>
      <c r="V460" t="s">
        <v>797</v>
      </c>
      <c r="W460" t="s">
        <v>120</v>
      </c>
      <c r="X460" t="s">
        <v>1253</v>
      </c>
    </row>
    <row r="461" spans="1:24" ht="15" customHeight="1" x14ac:dyDescent="0.2">
      <c r="A461" t="s">
        <v>47</v>
      </c>
      <c r="B461" t="s">
        <v>132</v>
      </c>
      <c r="C461">
        <v>3</v>
      </c>
      <c r="D461" t="s">
        <v>1246</v>
      </c>
      <c r="E461">
        <v>4</v>
      </c>
      <c r="F461">
        <v>28</v>
      </c>
      <c r="G461">
        <v>33</v>
      </c>
      <c r="H461">
        <v>36</v>
      </c>
      <c r="I461">
        <v>25</v>
      </c>
      <c r="J461">
        <v>30</v>
      </c>
      <c r="K461">
        <v>33</v>
      </c>
      <c r="L461">
        <v>0</v>
      </c>
      <c r="M461" s="1">
        <v>5.0350000000000001</v>
      </c>
      <c r="N461" s="1">
        <v>43.005000000000003</v>
      </c>
      <c r="P461">
        <v>460</v>
      </c>
      <c r="Q461" t="s">
        <v>1255</v>
      </c>
      <c r="R461" t="s">
        <v>28</v>
      </c>
      <c r="S461" s="2">
        <v>3</v>
      </c>
      <c r="T461" s="2">
        <v>21</v>
      </c>
      <c r="V461" t="s">
        <v>1255</v>
      </c>
      <c r="W461" t="s">
        <v>66</v>
      </c>
      <c r="X461" t="s">
        <v>1256</v>
      </c>
    </row>
    <row r="462" spans="1:24" ht="15" customHeight="1" x14ac:dyDescent="0.2">
      <c r="A462" t="s">
        <v>47</v>
      </c>
      <c r="B462" t="s">
        <v>138</v>
      </c>
      <c r="C462">
        <v>3</v>
      </c>
      <c r="D462" t="s">
        <v>1249</v>
      </c>
      <c r="E462">
        <v>4</v>
      </c>
      <c r="F462">
        <v>18</v>
      </c>
      <c r="G462">
        <v>23</v>
      </c>
      <c r="H462">
        <v>26</v>
      </c>
      <c r="I462">
        <v>34</v>
      </c>
      <c r="J462">
        <v>39</v>
      </c>
      <c r="K462">
        <v>42</v>
      </c>
      <c r="L462">
        <v>0</v>
      </c>
      <c r="M462" s="1">
        <v>5.0359999999999996</v>
      </c>
      <c r="N462" s="1">
        <v>44.003999999999998</v>
      </c>
      <c r="P462">
        <v>461</v>
      </c>
      <c r="Q462" t="s">
        <v>1257</v>
      </c>
      <c r="R462" t="s">
        <v>374</v>
      </c>
      <c r="S462" s="2">
        <v>8</v>
      </c>
      <c r="T462" s="2">
        <v>3</v>
      </c>
      <c r="V462" t="s">
        <v>1257</v>
      </c>
      <c r="W462" t="s">
        <v>376</v>
      </c>
      <c r="X462" t="s">
        <v>1258</v>
      </c>
    </row>
    <row r="463" spans="1:24" ht="15" customHeight="1" x14ac:dyDescent="0.2">
      <c r="A463" t="s">
        <v>47</v>
      </c>
      <c r="B463" t="s">
        <v>231</v>
      </c>
      <c r="C463">
        <v>3</v>
      </c>
      <c r="D463" t="s">
        <v>1252</v>
      </c>
      <c r="E463">
        <v>4</v>
      </c>
      <c r="F463">
        <v>34</v>
      </c>
      <c r="G463">
        <v>39</v>
      </c>
      <c r="H463">
        <v>42</v>
      </c>
      <c r="I463">
        <v>21</v>
      </c>
      <c r="J463">
        <v>26</v>
      </c>
      <c r="K463">
        <v>29</v>
      </c>
      <c r="L463">
        <v>0</v>
      </c>
      <c r="M463" s="1">
        <v>5.0369999999999999</v>
      </c>
      <c r="N463" s="1">
        <v>45.005000000000003</v>
      </c>
      <c r="P463">
        <v>462</v>
      </c>
      <c r="Q463" t="s">
        <v>1259</v>
      </c>
      <c r="R463" t="s">
        <v>374</v>
      </c>
      <c r="S463" s="2">
        <v>11</v>
      </c>
      <c r="T463" s="2">
        <v>0</v>
      </c>
      <c r="V463" t="s">
        <v>1259</v>
      </c>
      <c r="W463" t="s">
        <v>389</v>
      </c>
      <c r="X463" t="s">
        <v>1260</v>
      </c>
    </row>
    <row r="464" spans="1:24" ht="15" customHeight="1" x14ac:dyDescent="0.2">
      <c r="A464" t="s">
        <v>47</v>
      </c>
      <c r="B464" t="s">
        <v>237</v>
      </c>
      <c r="C464">
        <v>3</v>
      </c>
      <c r="D464" t="s">
        <v>1254</v>
      </c>
      <c r="E464">
        <v>3</v>
      </c>
      <c r="F464">
        <v>15</v>
      </c>
      <c r="G464">
        <v>23</v>
      </c>
      <c r="H464">
        <v>25</v>
      </c>
      <c r="I464">
        <v>35</v>
      </c>
      <c r="J464">
        <v>43</v>
      </c>
      <c r="K464">
        <v>45</v>
      </c>
      <c r="L464">
        <v>0</v>
      </c>
      <c r="M464" s="1">
        <v>5.0380000000000003</v>
      </c>
      <c r="N464" s="1">
        <v>46.005000000000003</v>
      </c>
      <c r="P464">
        <v>463</v>
      </c>
      <c r="Q464" t="s">
        <v>1261</v>
      </c>
      <c r="R464" t="s">
        <v>28</v>
      </c>
      <c r="S464" s="2">
        <v>20</v>
      </c>
      <c r="T464" s="2">
        <v>3</v>
      </c>
      <c r="V464" t="s">
        <v>1261</v>
      </c>
      <c r="W464" t="s">
        <v>120</v>
      </c>
      <c r="X464" t="s">
        <v>1262</v>
      </c>
    </row>
    <row r="465" spans="1:24" ht="15" customHeight="1" x14ac:dyDescent="0.2">
      <c r="A465" t="s">
        <v>47</v>
      </c>
      <c r="B465" t="s">
        <v>148</v>
      </c>
      <c r="C465">
        <v>3</v>
      </c>
      <c r="D465" t="s">
        <v>728</v>
      </c>
      <c r="E465">
        <v>4</v>
      </c>
      <c r="F465">
        <v>33</v>
      </c>
      <c r="G465">
        <v>38</v>
      </c>
      <c r="H465">
        <v>41</v>
      </c>
      <c r="I465">
        <v>22</v>
      </c>
      <c r="J465">
        <v>27</v>
      </c>
      <c r="K465">
        <v>30</v>
      </c>
      <c r="L465">
        <v>0</v>
      </c>
      <c r="M465" s="1">
        <v>5.0389999999999997</v>
      </c>
      <c r="N465" s="1">
        <v>48.005000000000003</v>
      </c>
      <c r="P465">
        <v>464</v>
      </c>
      <c r="Q465" t="s">
        <v>1263</v>
      </c>
      <c r="R465" t="s">
        <v>28</v>
      </c>
      <c r="S465" s="2">
        <v>16</v>
      </c>
      <c r="T465" s="2">
        <v>9</v>
      </c>
      <c r="V465" t="s">
        <v>1263</v>
      </c>
      <c r="W465" t="s">
        <v>120</v>
      </c>
      <c r="X465" t="s">
        <v>1264</v>
      </c>
    </row>
    <row r="466" spans="1:24" ht="15" customHeight="1" x14ac:dyDescent="0.2">
      <c r="A466" t="s">
        <v>47</v>
      </c>
      <c r="B466" t="s">
        <v>251</v>
      </c>
      <c r="C466">
        <v>3</v>
      </c>
      <c r="D466" t="s">
        <v>996</v>
      </c>
      <c r="E466">
        <v>3</v>
      </c>
      <c r="F466">
        <v>27</v>
      </c>
      <c r="G466">
        <v>35</v>
      </c>
      <c r="H466">
        <v>37</v>
      </c>
      <c r="I466">
        <v>22</v>
      </c>
      <c r="J466">
        <v>30</v>
      </c>
      <c r="K466">
        <v>32</v>
      </c>
      <c r="L466">
        <v>0</v>
      </c>
      <c r="M466" s="1">
        <v>5.04</v>
      </c>
      <c r="N466" s="1">
        <v>49.005000000000003</v>
      </c>
      <c r="P466">
        <v>465</v>
      </c>
      <c r="Q466" t="s">
        <v>1266</v>
      </c>
      <c r="R466" t="s">
        <v>36</v>
      </c>
      <c r="S466" s="2">
        <v>9</v>
      </c>
      <c r="T466" s="2">
        <v>9</v>
      </c>
      <c r="V466" t="s">
        <v>1266</v>
      </c>
      <c r="W466" t="s">
        <v>103</v>
      </c>
      <c r="X466" t="s">
        <v>1267</v>
      </c>
    </row>
    <row r="467" spans="1:24" ht="15" customHeight="1" x14ac:dyDescent="0.2">
      <c r="A467" t="s">
        <v>47</v>
      </c>
      <c r="B467" t="s">
        <v>259</v>
      </c>
      <c r="C467">
        <v>3</v>
      </c>
      <c r="D467" t="s">
        <v>43</v>
      </c>
      <c r="E467">
        <v>3</v>
      </c>
      <c r="F467">
        <v>28</v>
      </c>
      <c r="G467">
        <v>36</v>
      </c>
      <c r="H467">
        <v>38</v>
      </c>
      <c r="I467">
        <v>22</v>
      </c>
      <c r="J467">
        <v>30</v>
      </c>
      <c r="K467">
        <v>32</v>
      </c>
      <c r="L467">
        <v>0</v>
      </c>
      <c r="M467" s="1">
        <v>5.0410000000000004</v>
      </c>
      <c r="N467" s="1">
        <v>50.005000000000003</v>
      </c>
      <c r="P467">
        <v>466</v>
      </c>
      <c r="Q467" t="s">
        <v>1268</v>
      </c>
      <c r="R467" t="s">
        <v>374</v>
      </c>
      <c r="S467" s="2">
        <v>7</v>
      </c>
      <c r="T467" s="2">
        <v>4</v>
      </c>
      <c r="V467" t="s">
        <v>1268</v>
      </c>
      <c r="W467" t="s">
        <v>376</v>
      </c>
      <c r="X467" t="s">
        <v>1269</v>
      </c>
    </row>
    <row r="468" spans="1:24" ht="15" customHeight="1" x14ac:dyDescent="0.2">
      <c r="A468" t="s">
        <v>47</v>
      </c>
      <c r="B468" t="s">
        <v>264</v>
      </c>
      <c r="C468">
        <v>3</v>
      </c>
      <c r="D468" t="s">
        <v>1215</v>
      </c>
      <c r="E468">
        <v>4</v>
      </c>
      <c r="F468">
        <v>33</v>
      </c>
      <c r="G468">
        <v>38</v>
      </c>
      <c r="H468">
        <v>41</v>
      </c>
      <c r="I468">
        <v>22</v>
      </c>
      <c r="J468">
        <v>27</v>
      </c>
      <c r="K468">
        <v>30</v>
      </c>
      <c r="L468">
        <v>0</v>
      </c>
      <c r="M468" s="1">
        <v>5.0419999999999998</v>
      </c>
      <c r="N468" s="1">
        <v>51.003999999999998</v>
      </c>
      <c r="P468">
        <v>467</v>
      </c>
      <c r="Q468" t="s">
        <v>1270</v>
      </c>
      <c r="R468" t="s">
        <v>28</v>
      </c>
      <c r="S468" s="2">
        <v>5</v>
      </c>
      <c r="T468" s="2">
        <v>17</v>
      </c>
      <c r="V468" t="s">
        <v>1270</v>
      </c>
      <c r="W468" t="s">
        <v>66</v>
      </c>
      <c r="X468" t="s">
        <v>1271</v>
      </c>
    </row>
    <row r="469" spans="1:24" ht="15" customHeight="1" x14ac:dyDescent="0.2">
      <c r="A469" t="s">
        <v>47</v>
      </c>
      <c r="B469" t="s">
        <v>153</v>
      </c>
      <c r="C469">
        <v>3</v>
      </c>
      <c r="D469" t="s">
        <v>1265</v>
      </c>
      <c r="E469">
        <v>3</v>
      </c>
      <c r="F469">
        <v>28</v>
      </c>
      <c r="G469">
        <v>36</v>
      </c>
      <c r="H469">
        <v>38</v>
      </c>
      <c r="I469">
        <v>20</v>
      </c>
      <c r="J469">
        <v>28</v>
      </c>
      <c r="K469">
        <v>30</v>
      </c>
      <c r="L469">
        <v>0</v>
      </c>
      <c r="M469" s="1">
        <v>5.0430000000000001</v>
      </c>
      <c r="N469" s="1">
        <v>52.005000000000003</v>
      </c>
      <c r="P469">
        <v>468</v>
      </c>
      <c r="Q469" t="s">
        <v>1272</v>
      </c>
      <c r="R469" t="s">
        <v>36</v>
      </c>
      <c r="S469" s="2">
        <v>14</v>
      </c>
      <c r="T469" s="2">
        <v>2</v>
      </c>
      <c r="V469" t="s">
        <v>1272</v>
      </c>
      <c r="W469" t="s">
        <v>37</v>
      </c>
      <c r="X469" t="s">
        <v>1273</v>
      </c>
    </row>
    <row r="470" spans="1:24" ht="15" customHeight="1" x14ac:dyDescent="0.2">
      <c r="A470" t="s">
        <v>47</v>
      </c>
      <c r="B470" t="s">
        <v>158</v>
      </c>
      <c r="C470">
        <v>3</v>
      </c>
      <c r="D470" t="s">
        <v>1058</v>
      </c>
      <c r="E470">
        <v>4</v>
      </c>
      <c r="F470">
        <v>29</v>
      </c>
      <c r="G470">
        <v>34</v>
      </c>
      <c r="H470">
        <v>37</v>
      </c>
      <c r="I470">
        <v>26</v>
      </c>
      <c r="J470">
        <v>31</v>
      </c>
      <c r="K470">
        <v>34</v>
      </c>
      <c r="L470">
        <v>0</v>
      </c>
      <c r="M470" s="1">
        <v>5.0439999999999996</v>
      </c>
      <c r="N470" s="1">
        <v>53.005000000000003</v>
      </c>
      <c r="P470">
        <v>469</v>
      </c>
      <c r="Q470" t="s">
        <v>1275</v>
      </c>
      <c r="R470" t="s">
        <v>36</v>
      </c>
      <c r="S470" s="2">
        <v>14</v>
      </c>
      <c r="T470" s="2">
        <v>4</v>
      </c>
      <c r="V470" t="s">
        <v>1275</v>
      </c>
      <c r="W470" t="s">
        <v>49</v>
      </c>
      <c r="X470" t="s">
        <v>1276</v>
      </c>
    </row>
    <row r="471" spans="1:24" ht="15" customHeight="1" x14ac:dyDescent="0.2">
      <c r="A471" t="s">
        <v>47</v>
      </c>
      <c r="B471" t="s">
        <v>280</v>
      </c>
      <c r="C471">
        <v>3</v>
      </c>
      <c r="D471" t="s">
        <v>1228</v>
      </c>
      <c r="E471">
        <v>4</v>
      </c>
      <c r="F471">
        <v>30</v>
      </c>
      <c r="G471">
        <v>35</v>
      </c>
      <c r="H471">
        <v>38</v>
      </c>
      <c r="I471">
        <v>23</v>
      </c>
      <c r="J471">
        <v>28</v>
      </c>
      <c r="K471">
        <v>31</v>
      </c>
      <c r="L471">
        <v>0</v>
      </c>
      <c r="M471" s="1">
        <v>5.0449999999999999</v>
      </c>
      <c r="N471" s="1">
        <v>54.005000000000003</v>
      </c>
      <c r="P471">
        <v>470</v>
      </c>
      <c r="Q471" t="s">
        <v>175</v>
      </c>
      <c r="R471" t="s">
        <v>36</v>
      </c>
      <c r="S471" s="2">
        <v>5</v>
      </c>
      <c r="T471" s="2">
        <v>4</v>
      </c>
      <c r="U471">
        <v>35</v>
      </c>
      <c r="V471" t="s">
        <v>175</v>
      </c>
      <c r="W471" t="s">
        <v>78</v>
      </c>
      <c r="X471" t="s">
        <v>1277</v>
      </c>
    </row>
    <row r="472" spans="1:24" ht="15" customHeight="1" x14ac:dyDescent="0.2">
      <c r="A472" t="s">
        <v>47</v>
      </c>
      <c r="B472" t="s">
        <v>164</v>
      </c>
      <c r="C472">
        <v>3</v>
      </c>
      <c r="D472" t="s">
        <v>1225</v>
      </c>
      <c r="E472">
        <v>3</v>
      </c>
      <c r="F472">
        <v>24</v>
      </c>
      <c r="G472">
        <v>32</v>
      </c>
      <c r="H472">
        <v>34</v>
      </c>
      <c r="I472">
        <v>23</v>
      </c>
      <c r="J472">
        <v>31</v>
      </c>
      <c r="K472">
        <v>33</v>
      </c>
      <c r="L472">
        <v>0</v>
      </c>
      <c r="M472" s="1">
        <v>5.0460000000000003</v>
      </c>
      <c r="N472" s="1">
        <v>55.005000000000003</v>
      </c>
      <c r="P472">
        <v>471</v>
      </c>
      <c r="Q472" t="s">
        <v>1279</v>
      </c>
      <c r="R472" t="s">
        <v>28</v>
      </c>
      <c r="S472" s="2">
        <v>13</v>
      </c>
      <c r="T472" s="2">
        <v>9</v>
      </c>
      <c r="V472" t="s">
        <v>1279</v>
      </c>
      <c r="W472" t="s">
        <v>103</v>
      </c>
      <c r="X472" t="s">
        <v>1280</v>
      </c>
    </row>
    <row r="473" spans="1:24" ht="15" customHeight="1" x14ac:dyDescent="0.2">
      <c r="A473" t="s">
        <v>47</v>
      </c>
      <c r="B473" t="s">
        <v>169</v>
      </c>
      <c r="C473">
        <v>3</v>
      </c>
      <c r="D473" t="s">
        <v>1274</v>
      </c>
      <c r="E473">
        <v>3</v>
      </c>
      <c r="F473">
        <v>25</v>
      </c>
      <c r="G473">
        <v>33</v>
      </c>
      <c r="H473">
        <v>35</v>
      </c>
      <c r="I473">
        <v>20</v>
      </c>
      <c r="J473">
        <v>28</v>
      </c>
      <c r="K473">
        <v>30</v>
      </c>
      <c r="L473">
        <v>0</v>
      </c>
      <c r="M473" s="1">
        <v>5.0469999999999997</v>
      </c>
      <c r="N473" s="1">
        <v>56.005000000000003</v>
      </c>
      <c r="P473">
        <v>472</v>
      </c>
      <c r="Q473" t="s">
        <v>1281</v>
      </c>
      <c r="R473" t="s">
        <v>374</v>
      </c>
      <c r="S473" s="2">
        <v>10</v>
      </c>
      <c r="T473" s="2">
        <v>2</v>
      </c>
      <c r="V473" t="s">
        <v>1281</v>
      </c>
      <c r="W473" t="s">
        <v>255</v>
      </c>
      <c r="X473" t="s">
        <v>1282</v>
      </c>
    </row>
    <row r="474" spans="1:24" ht="15" customHeight="1" x14ac:dyDescent="0.2">
      <c r="A474" t="s">
        <v>47</v>
      </c>
      <c r="B474" t="s">
        <v>174</v>
      </c>
      <c r="C474">
        <v>3</v>
      </c>
      <c r="D474" t="s">
        <v>1203</v>
      </c>
      <c r="E474">
        <v>4</v>
      </c>
      <c r="F474">
        <v>26</v>
      </c>
      <c r="G474">
        <v>31</v>
      </c>
      <c r="H474">
        <v>34</v>
      </c>
      <c r="I474">
        <v>25</v>
      </c>
      <c r="J474">
        <v>30</v>
      </c>
      <c r="K474">
        <v>33</v>
      </c>
      <c r="L474">
        <v>0</v>
      </c>
      <c r="M474" s="1">
        <v>5.048</v>
      </c>
      <c r="N474" s="1">
        <v>57.005000000000003</v>
      </c>
      <c r="P474">
        <v>473</v>
      </c>
      <c r="Q474" t="s">
        <v>1284</v>
      </c>
      <c r="R474" t="s">
        <v>28</v>
      </c>
      <c r="S474" s="2">
        <v>18</v>
      </c>
      <c r="T474" s="2">
        <v>3</v>
      </c>
      <c r="V474" t="s">
        <v>1284</v>
      </c>
      <c r="W474" t="s">
        <v>49</v>
      </c>
      <c r="X474" t="s">
        <v>1285</v>
      </c>
    </row>
    <row r="475" spans="1:24" ht="15" customHeight="1" x14ac:dyDescent="0.2">
      <c r="A475" t="s">
        <v>47</v>
      </c>
      <c r="B475" t="s">
        <v>180</v>
      </c>
      <c r="C475">
        <v>3</v>
      </c>
      <c r="D475" t="s">
        <v>1278</v>
      </c>
      <c r="E475">
        <v>4</v>
      </c>
      <c r="F475">
        <v>31</v>
      </c>
      <c r="G475">
        <v>36</v>
      </c>
      <c r="H475">
        <v>39</v>
      </c>
      <c r="I475">
        <v>23</v>
      </c>
      <c r="J475">
        <v>28</v>
      </c>
      <c r="K475">
        <v>31</v>
      </c>
      <c r="L475">
        <v>0</v>
      </c>
      <c r="M475" s="1">
        <v>5.0490000000000004</v>
      </c>
      <c r="N475" s="1">
        <v>58.003999999999998</v>
      </c>
      <c r="P475">
        <v>474</v>
      </c>
      <c r="Q475" t="s">
        <v>101</v>
      </c>
      <c r="R475" t="s">
        <v>28</v>
      </c>
      <c r="S475" s="2">
        <v>13</v>
      </c>
      <c r="T475" s="2">
        <v>11</v>
      </c>
      <c r="V475" t="s">
        <v>101</v>
      </c>
      <c r="W475" t="s">
        <v>37</v>
      </c>
      <c r="X475" t="s">
        <v>1286</v>
      </c>
    </row>
    <row r="476" spans="1:24" ht="15" customHeight="1" x14ac:dyDescent="0.2">
      <c r="A476" t="s">
        <v>47</v>
      </c>
      <c r="B476" t="s">
        <v>303</v>
      </c>
      <c r="C476">
        <v>3</v>
      </c>
      <c r="D476" t="s">
        <v>271</v>
      </c>
      <c r="E476">
        <v>3</v>
      </c>
      <c r="F476">
        <v>25</v>
      </c>
      <c r="G476">
        <v>33</v>
      </c>
      <c r="H476">
        <v>35</v>
      </c>
      <c r="I476">
        <v>20</v>
      </c>
      <c r="J476">
        <v>28</v>
      </c>
      <c r="K476">
        <v>30</v>
      </c>
      <c r="L476">
        <v>0</v>
      </c>
      <c r="M476" s="1">
        <v>5.05</v>
      </c>
      <c r="N476" s="1">
        <v>59.005000000000003</v>
      </c>
      <c r="P476">
        <v>475</v>
      </c>
      <c r="Q476" t="s">
        <v>1287</v>
      </c>
      <c r="R476" t="s">
        <v>36</v>
      </c>
      <c r="S476" s="2">
        <v>2</v>
      </c>
      <c r="T476" s="2">
        <v>15</v>
      </c>
      <c r="V476" t="s">
        <v>1287</v>
      </c>
      <c r="W476" t="s">
        <v>66</v>
      </c>
      <c r="X476" t="s">
        <v>1288</v>
      </c>
    </row>
    <row r="477" spans="1:24" ht="15" customHeight="1" x14ac:dyDescent="0.2">
      <c r="A477" t="s">
        <v>47</v>
      </c>
      <c r="B477" t="s">
        <v>185</v>
      </c>
      <c r="C477">
        <v>3</v>
      </c>
      <c r="D477" t="s">
        <v>1283</v>
      </c>
      <c r="E477">
        <v>4</v>
      </c>
      <c r="F477">
        <v>33</v>
      </c>
      <c r="G477">
        <v>38</v>
      </c>
      <c r="H477">
        <v>41</v>
      </c>
      <c r="I477">
        <v>21</v>
      </c>
      <c r="J477">
        <v>26</v>
      </c>
      <c r="K477">
        <v>29</v>
      </c>
      <c r="L477">
        <v>0</v>
      </c>
      <c r="M477" s="1">
        <v>5.0510000000000002</v>
      </c>
      <c r="N477" s="1">
        <v>60.003999999999998</v>
      </c>
      <c r="P477">
        <v>476</v>
      </c>
      <c r="Q477" t="s">
        <v>1289</v>
      </c>
      <c r="R477" t="s">
        <v>36</v>
      </c>
      <c r="S477" s="2">
        <v>15</v>
      </c>
      <c r="T477" s="2">
        <v>4</v>
      </c>
      <c r="V477" t="s">
        <v>1289</v>
      </c>
      <c r="W477" t="s">
        <v>49</v>
      </c>
      <c r="X477" t="s">
        <v>1290</v>
      </c>
    </row>
    <row r="478" spans="1:24" ht="15" customHeight="1" x14ac:dyDescent="0.2">
      <c r="A478" t="s">
        <v>47</v>
      </c>
      <c r="B478" t="s">
        <v>191</v>
      </c>
      <c r="C478">
        <v>3</v>
      </c>
      <c r="D478" t="s">
        <v>1235</v>
      </c>
      <c r="E478">
        <v>3</v>
      </c>
      <c r="F478">
        <v>25</v>
      </c>
      <c r="G478">
        <v>33</v>
      </c>
      <c r="H478">
        <v>35</v>
      </c>
      <c r="I478">
        <v>23</v>
      </c>
      <c r="J478">
        <v>31</v>
      </c>
      <c r="K478">
        <v>33</v>
      </c>
      <c r="L478">
        <v>0</v>
      </c>
      <c r="M478" s="1">
        <v>5.0519999999999996</v>
      </c>
      <c r="N478" s="1">
        <v>61.003999999999998</v>
      </c>
      <c r="P478">
        <v>477</v>
      </c>
      <c r="Q478" t="s">
        <v>1292</v>
      </c>
      <c r="R478" t="s">
        <v>36</v>
      </c>
      <c r="S478" s="2">
        <v>19</v>
      </c>
      <c r="T478" s="2">
        <v>0</v>
      </c>
      <c r="V478" t="s">
        <v>1292</v>
      </c>
      <c r="W478" t="s">
        <v>49</v>
      </c>
      <c r="X478" t="s">
        <v>1293</v>
      </c>
    </row>
    <row r="479" spans="1:24" ht="15" customHeight="1" x14ac:dyDescent="0.2">
      <c r="A479" t="s">
        <v>47</v>
      </c>
      <c r="B479" t="s">
        <v>316</v>
      </c>
      <c r="C479">
        <v>3</v>
      </c>
      <c r="D479" t="s">
        <v>851</v>
      </c>
      <c r="E479">
        <v>3</v>
      </c>
      <c r="F479">
        <v>28</v>
      </c>
      <c r="G479">
        <v>36</v>
      </c>
      <c r="H479">
        <v>38</v>
      </c>
      <c r="I479">
        <v>22</v>
      </c>
      <c r="J479">
        <v>30</v>
      </c>
      <c r="K479">
        <v>32</v>
      </c>
      <c r="L479">
        <v>0</v>
      </c>
      <c r="M479" s="1">
        <v>5.0529999999999999</v>
      </c>
      <c r="N479" s="1">
        <v>62.005000000000003</v>
      </c>
      <c r="P479">
        <v>478</v>
      </c>
      <c r="Q479" t="s">
        <v>1294</v>
      </c>
      <c r="R479" t="s">
        <v>221</v>
      </c>
      <c r="S479" s="2">
        <v>5</v>
      </c>
      <c r="T479" s="2">
        <v>2</v>
      </c>
      <c r="V479" t="s">
        <v>1294</v>
      </c>
      <c r="W479" t="s">
        <v>376</v>
      </c>
      <c r="X479" t="s">
        <v>1295</v>
      </c>
    </row>
    <row r="480" spans="1:24" ht="15" customHeight="1" x14ac:dyDescent="0.2">
      <c r="A480" t="s">
        <v>47</v>
      </c>
      <c r="B480" t="s">
        <v>197</v>
      </c>
      <c r="C480">
        <v>3</v>
      </c>
      <c r="D480" t="s">
        <v>701</v>
      </c>
      <c r="E480">
        <v>4</v>
      </c>
      <c r="F480">
        <v>29</v>
      </c>
      <c r="G480">
        <v>34</v>
      </c>
      <c r="H480">
        <v>37</v>
      </c>
      <c r="I480">
        <v>24</v>
      </c>
      <c r="J480">
        <v>29</v>
      </c>
      <c r="K480">
        <v>32</v>
      </c>
      <c r="L480">
        <v>0</v>
      </c>
      <c r="M480" s="1">
        <v>5.0540000000000003</v>
      </c>
      <c r="N480" s="1">
        <v>64.004000000000005</v>
      </c>
      <c r="P480">
        <v>479</v>
      </c>
      <c r="Q480" t="s">
        <v>1296</v>
      </c>
      <c r="R480" t="s">
        <v>36</v>
      </c>
      <c r="S480" s="2">
        <v>0</v>
      </c>
      <c r="T480" s="2">
        <v>15</v>
      </c>
      <c r="V480" t="s">
        <v>1296</v>
      </c>
      <c r="W480" t="s">
        <v>66</v>
      </c>
      <c r="X480" t="s">
        <v>1297</v>
      </c>
    </row>
    <row r="481" spans="1:24" ht="15" customHeight="1" x14ac:dyDescent="0.2">
      <c r="A481" t="s">
        <v>47</v>
      </c>
      <c r="B481" t="s">
        <v>332</v>
      </c>
      <c r="C481">
        <v>3</v>
      </c>
      <c r="D481" t="s">
        <v>1291</v>
      </c>
      <c r="E481">
        <v>4</v>
      </c>
      <c r="F481">
        <v>30</v>
      </c>
      <c r="G481">
        <v>35</v>
      </c>
      <c r="H481">
        <v>38</v>
      </c>
      <c r="I481">
        <v>22</v>
      </c>
      <c r="J481">
        <v>27</v>
      </c>
      <c r="K481">
        <v>30</v>
      </c>
      <c r="L481">
        <v>0</v>
      </c>
      <c r="M481" s="1">
        <v>5.0549999999999997</v>
      </c>
      <c r="N481" s="1">
        <v>65.004999999999995</v>
      </c>
      <c r="P481">
        <v>480</v>
      </c>
      <c r="Q481" t="s">
        <v>1298</v>
      </c>
      <c r="R481" t="s">
        <v>28</v>
      </c>
      <c r="S481" s="2">
        <v>3</v>
      </c>
      <c r="T481" s="2">
        <v>18</v>
      </c>
      <c r="V481" t="s">
        <v>1298</v>
      </c>
      <c r="W481" t="s">
        <v>66</v>
      </c>
      <c r="X481" t="s">
        <v>1299</v>
      </c>
    </row>
    <row r="482" spans="1:24" ht="15" customHeight="1" x14ac:dyDescent="0.2">
      <c r="A482" t="s">
        <v>47</v>
      </c>
      <c r="B482" t="s">
        <v>336</v>
      </c>
      <c r="C482">
        <v>3</v>
      </c>
      <c r="D482" t="s">
        <v>1212</v>
      </c>
      <c r="E482">
        <v>4</v>
      </c>
      <c r="F482">
        <v>30</v>
      </c>
      <c r="G482">
        <v>35</v>
      </c>
      <c r="H482">
        <v>38</v>
      </c>
      <c r="I482">
        <v>23</v>
      </c>
      <c r="J482">
        <v>28</v>
      </c>
      <c r="K482">
        <v>31</v>
      </c>
      <c r="L482">
        <v>0</v>
      </c>
      <c r="M482" s="1">
        <v>5.056</v>
      </c>
      <c r="N482" s="1">
        <v>66.004999999999995</v>
      </c>
      <c r="P482">
        <v>481</v>
      </c>
      <c r="Q482" t="s">
        <v>1300</v>
      </c>
      <c r="R482" t="s">
        <v>36</v>
      </c>
      <c r="S482" s="2">
        <v>10</v>
      </c>
      <c r="T482" s="2">
        <v>10</v>
      </c>
      <c r="V482" t="s">
        <v>1300</v>
      </c>
      <c r="W482" t="s">
        <v>103</v>
      </c>
      <c r="X482" t="s">
        <v>1301</v>
      </c>
    </row>
    <row r="483" spans="1:24" ht="15" customHeight="1" x14ac:dyDescent="0.2">
      <c r="A483" t="s">
        <v>47</v>
      </c>
      <c r="B483" t="s">
        <v>341</v>
      </c>
      <c r="C483">
        <v>3</v>
      </c>
      <c r="D483" t="s">
        <v>471</v>
      </c>
      <c r="E483">
        <v>4</v>
      </c>
      <c r="F483">
        <v>28</v>
      </c>
      <c r="G483">
        <v>33</v>
      </c>
      <c r="H483">
        <v>36</v>
      </c>
      <c r="I483">
        <v>23</v>
      </c>
      <c r="J483">
        <v>28</v>
      </c>
      <c r="K483">
        <v>31</v>
      </c>
      <c r="L483">
        <v>0</v>
      </c>
      <c r="M483" s="1">
        <v>5.0570000000000004</v>
      </c>
      <c r="N483" s="1">
        <v>67.004999999999995</v>
      </c>
      <c r="P483">
        <v>482</v>
      </c>
      <c r="Q483" t="s">
        <v>1302</v>
      </c>
      <c r="R483" t="s">
        <v>36</v>
      </c>
      <c r="S483" s="2">
        <v>11</v>
      </c>
      <c r="T483" s="2">
        <v>6</v>
      </c>
      <c r="V483" t="s">
        <v>1302</v>
      </c>
      <c r="W483" t="s">
        <v>29</v>
      </c>
      <c r="X483" t="s">
        <v>1303</v>
      </c>
    </row>
    <row r="484" spans="1:24" ht="15" customHeight="1" x14ac:dyDescent="0.2">
      <c r="A484" t="s">
        <v>47</v>
      </c>
      <c r="B484" t="s">
        <v>201</v>
      </c>
      <c r="C484">
        <v>3</v>
      </c>
      <c r="D484" t="s">
        <v>893</v>
      </c>
      <c r="E484">
        <v>4</v>
      </c>
      <c r="F484">
        <v>30</v>
      </c>
      <c r="G484">
        <v>35</v>
      </c>
      <c r="H484">
        <v>38</v>
      </c>
      <c r="I484">
        <v>25</v>
      </c>
      <c r="J484">
        <v>30</v>
      </c>
      <c r="K484">
        <v>33</v>
      </c>
      <c r="L484">
        <v>0</v>
      </c>
      <c r="M484" s="1">
        <v>5.0579999999999998</v>
      </c>
      <c r="N484" s="1">
        <v>68.004999999999995</v>
      </c>
      <c r="P484">
        <v>483</v>
      </c>
      <c r="Q484" t="s">
        <v>1304</v>
      </c>
      <c r="R484" t="s">
        <v>28</v>
      </c>
      <c r="S484" s="2">
        <v>16</v>
      </c>
      <c r="T484" s="2">
        <v>6</v>
      </c>
      <c r="V484" t="s">
        <v>1304</v>
      </c>
      <c r="W484" t="s">
        <v>103</v>
      </c>
      <c r="X484" t="s">
        <v>1305</v>
      </c>
    </row>
    <row r="485" spans="1:24" ht="15" customHeight="1" x14ac:dyDescent="0.2">
      <c r="A485" t="s">
        <v>47</v>
      </c>
      <c r="B485" t="s">
        <v>352</v>
      </c>
      <c r="C485">
        <v>3</v>
      </c>
      <c r="D485" t="s">
        <v>155</v>
      </c>
      <c r="E485">
        <v>3</v>
      </c>
      <c r="F485">
        <v>23</v>
      </c>
      <c r="G485">
        <v>31</v>
      </c>
      <c r="H485">
        <v>33</v>
      </c>
      <c r="I485">
        <v>23</v>
      </c>
      <c r="J485">
        <v>31</v>
      </c>
      <c r="K485">
        <v>33</v>
      </c>
      <c r="L485">
        <v>0</v>
      </c>
      <c r="M485" s="1">
        <v>5.0590000000000002</v>
      </c>
      <c r="N485" s="1">
        <v>69.004999999999995</v>
      </c>
      <c r="P485">
        <v>484</v>
      </c>
      <c r="Q485" t="s">
        <v>627</v>
      </c>
      <c r="R485" t="s">
        <v>36</v>
      </c>
      <c r="S485" s="2">
        <v>13</v>
      </c>
      <c r="T485" s="2">
        <v>4</v>
      </c>
      <c r="V485" t="s">
        <v>627</v>
      </c>
      <c r="W485" t="s">
        <v>103</v>
      </c>
      <c r="X485" t="s">
        <v>1307</v>
      </c>
    </row>
    <row r="486" spans="1:24" ht="15" customHeight="1" x14ac:dyDescent="0.2">
      <c r="A486" t="s">
        <v>47</v>
      </c>
      <c r="B486" t="s">
        <v>356</v>
      </c>
      <c r="C486">
        <v>3</v>
      </c>
      <c r="D486" t="s">
        <v>1265</v>
      </c>
      <c r="E486">
        <v>3</v>
      </c>
      <c r="F486">
        <v>28</v>
      </c>
      <c r="G486">
        <v>36</v>
      </c>
      <c r="H486">
        <v>38</v>
      </c>
      <c r="I486">
        <v>20</v>
      </c>
      <c r="J486">
        <v>28</v>
      </c>
      <c r="K486">
        <v>30</v>
      </c>
      <c r="L486">
        <v>0</v>
      </c>
      <c r="M486" s="1">
        <v>5.0599999999999996</v>
      </c>
      <c r="N486" s="1">
        <v>70.004999999999995</v>
      </c>
      <c r="P486">
        <v>485</v>
      </c>
      <c r="Q486" t="s">
        <v>1309</v>
      </c>
      <c r="R486" t="s">
        <v>36</v>
      </c>
      <c r="S486" s="2">
        <v>11</v>
      </c>
      <c r="T486" s="2">
        <v>5</v>
      </c>
      <c r="V486" t="s">
        <v>1309</v>
      </c>
      <c r="W486" t="s">
        <v>37</v>
      </c>
      <c r="X486" t="s">
        <v>1310</v>
      </c>
    </row>
    <row r="487" spans="1:24" ht="15" customHeight="1" x14ac:dyDescent="0.2">
      <c r="A487" t="s">
        <v>47</v>
      </c>
      <c r="B487" t="s">
        <v>363</v>
      </c>
      <c r="C487">
        <v>3</v>
      </c>
      <c r="D487" t="s">
        <v>1228</v>
      </c>
      <c r="E487">
        <v>4</v>
      </c>
      <c r="F487">
        <v>30</v>
      </c>
      <c r="G487">
        <v>35</v>
      </c>
      <c r="H487">
        <v>38</v>
      </c>
      <c r="I487">
        <v>23</v>
      </c>
      <c r="J487">
        <v>28</v>
      </c>
      <c r="K487">
        <v>31</v>
      </c>
      <c r="L487">
        <v>0</v>
      </c>
      <c r="M487" s="1">
        <v>5.0609999999999999</v>
      </c>
      <c r="N487" s="1">
        <v>72.004999999999995</v>
      </c>
      <c r="P487">
        <v>486</v>
      </c>
      <c r="Q487" t="s">
        <v>700</v>
      </c>
      <c r="R487" t="s">
        <v>36</v>
      </c>
      <c r="S487" s="2">
        <v>10</v>
      </c>
      <c r="T487" s="2">
        <v>7</v>
      </c>
      <c r="V487" t="s">
        <v>700</v>
      </c>
      <c r="W487" t="s">
        <v>103</v>
      </c>
      <c r="X487" t="s">
        <v>1311</v>
      </c>
    </row>
    <row r="488" spans="1:24" ht="15" customHeight="1" x14ac:dyDescent="0.2">
      <c r="A488" t="s">
        <v>47</v>
      </c>
      <c r="B488" t="s">
        <v>371</v>
      </c>
      <c r="C488">
        <v>3</v>
      </c>
      <c r="D488" t="s">
        <v>1306</v>
      </c>
      <c r="E488">
        <v>4</v>
      </c>
      <c r="F488">
        <v>30</v>
      </c>
      <c r="G488">
        <v>35</v>
      </c>
      <c r="H488">
        <v>38</v>
      </c>
      <c r="I488">
        <v>25</v>
      </c>
      <c r="J488">
        <v>30</v>
      </c>
      <c r="K488">
        <v>33</v>
      </c>
      <c r="L488">
        <v>0</v>
      </c>
      <c r="M488" s="1">
        <v>5.0620000000000003</v>
      </c>
      <c r="N488" s="1">
        <v>74.004999999999995</v>
      </c>
      <c r="P488">
        <v>487</v>
      </c>
      <c r="Q488" t="s">
        <v>116</v>
      </c>
      <c r="R488" t="s">
        <v>36</v>
      </c>
      <c r="S488" s="2">
        <v>5</v>
      </c>
      <c r="T488" s="2">
        <v>5</v>
      </c>
      <c r="U488">
        <v>36</v>
      </c>
      <c r="V488" t="s">
        <v>116</v>
      </c>
      <c r="W488" t="s">
        <v>78</v>
      </c>
      <c r="X488" t="s">
        <v>1313</v>
      </c>
    </row>
    <row r="489" spans="1:24" ht="15" customHeight="1" x14ac:dyDescent="0.2">
      <c r="A489" t="s">
        <v>47</v>
      </c>
      <c r="B489" t="s">
        <v>378</v>
      </c>
      <c r="C489">
        <v>3</v>
      </c>
      <c r="D489" t="s">
        <v>1308</v>
      </c>
      <c r="E489">
        <v>3</v>
      </c>
      <c r="F489">
        <v>24</v>
      </c>
      <c r="G489">
        <v>32</v>
      </c>
      <c r="H489">
        <v>34</v>
      </c>
      <c r="I489">
        <v>24</v>
      </c>
      <c r="J489">
        <v>32</v>
      </c>
      <c r="K489">
        <v>34</v>
      </c>
      <c r="L489">
        <v>0</v>
      </c>
      <c r="M489" s="1">
        <v>5.0629999999999997</v>
      </c>
      <c r="N489" s="1">
        <v>75.004000000000005</v>
      </c>
      <c r="P489">
        <v>488</v>
      </c>
      <c r="Q489" t="s">
        <v>1314</v>
      </c>
      <c r="R489" t="s">
        <v>36</v>
      </c>
      <c r="S489" s="2">
        <v>15</v>
      </c>
      <c r="T489" s="2">
        <v>3</v>
      </c>
      <c r="V489" t="s">
        <v>1314</v>
      </c>
      <c r="W489" t="s">
        <v>49</v>
      </c>
      <c r="X489" t="s">
        <v>1315</v>
      </c>
    </row>
    <row r="490" spans="1:24" ht="15" customHeight="1" x14ac:dyDescent="0.2">
      <c r="A490" t="s">
        <v>47</v>
      </c>
      <c r="B490" t="s">
        <v>381</v>
      </c>
      <c r="C490">
        <v>3</v>
      </c>
      <c r="D490" t="s">
        <v>1212</v>
      </c>
      <c r="E490">
        <v>4</v>
      </c>
      <c r="F490">
        <v>30</v>
      </c>
      <c r="G490">
        <v>35</v>
      </c>
      <c r="H490">
        <v>38</v>
      </c>
      <c r="I490">
        <v>23</v>
      </c>
      <c r="J490">
        <v>28</v>
      </c>
      <c r="K490">
        <v>31</v>
      </c>
      <c r="L490">
        <v>0</v>
      </c>
      <c r="M490" s="1">
        <v>5.0640000000000001</v>
      </c>
      <c r="N490" s="1">
        <v>76.004000000000005</v>
      </c>
      <c r="P490">
        <v>489</v>
      </c>
      <c r="Q490" t="s">
        <v>1317</v>
      </c>
      <c r="R490" t="s">
        <v>28</v>
      </c>
      <c r="S490" s="2">
        <v>18</v>
      </c>
      <c r="T490" s="2">
        <v>5</v>
      </c>
      <c r="V490" t="s">
        <v>1317</v>
      </c>
      <c r="W490" t="s">
        <v>37</v>
      </c>
      <c r="X490" t="s">
        <v>1318</v>
      </c>
    </row>
    <row r="491" spans="1:24" ht="15" customHeight="1" x14ac:dyDescent="0.2">
      <c r="A491" t="s">
        <v>47</v>
      </c>
      <c r="B491" t="s">
        <v>207</v>
      </c>
      <c r="C491">
        <v>3</v>
      </c>
      <c r="D491" t="s">
        <v>1312</v>
      </c>
      <c r="E491">
        <v>4</v>
      </c>
      <c r="F491">
        <v>29</v>
      </c>
      <c r="G491">
        <v>34</v>
      </c>
      <c r="H491">
        <v>37</v>
      </c>
      <c r="I491">
        <v>24</v>
      </c>
      <c r="J491">
        <v>29</v>
      </c>
      <c r="K491">
        <v>32</v>
      </c>
      <c r="L491">
        <v>0</v>
      </c>
      <c r="M491" s="1">
        <v>5.0650000000000004</v>
      </c>
      <c r="N491" s="1">
        <v>77.004000000000005</v>
      </c>
      <c r="P491">
        <v>490</v>
      </c>
      <c r="Q491" t="s">
        <v>281</v>
      </c>
      <c r="R491" t="s">
        <v>36</v>
      </c>
      <c r="S491" s="2">
        <v>13</v>
      </c>
      <c r="T491" s="2">
        <v>6</v>
      </c>
      <c r="V491" t="s">
        <v>281</v>
      </c>
      <c r="W491" t="s">
        <v>103</v>
      </c>
      <c r="X491" t="s">
        <v>1320</v>
      </c>
    </row>
    <row r="492" spans="1:24" ht="15" customHeight="1" x14ac:dyDescent="0.2">
      <c r="A492" t="s">
        <v>47</v>
      </c>
      <c r="B492" t="s">
        <v>386</v>
      </c>
      <c r="C492">
        <v>3</v>
      </c>
      <c r="D492" t="s">
        <v>1058</v>
      </c>
      <c r="E492">
        <v>4</v>
      </c>
      <c r="F492">
        <v>29</v>
      </c>
      <c r="G492">
        <v>34</v>
      </c>
      <c r="H492">
        <v>37</v>
      </c>
      <c r="I492">
        <v>26</v>
      </c>
      <c r="J492">
        <v>31</v>
      </c>
      <c r="K492">
        <v>34</v>
      </c>
      <c r="L492">
        <v>0</v>
      </c>
      <c r="M492" s="1">
        <v>5.0659999999999998</v>
      </c>
      <c r="N492" s="1">
        <v>78.004999999999995</v>
      </c>
      <c r="P492">
        <v>491</v>
      </c>
      <c r="Q492" t="s">
        <v>1321</v>
      </c>
      <c r="R492" t="s">
        <v>28</v>
      </c>
      <c r="S492" s="2">
        <v>12</v>
      </c>
      <c r="T492" s="2">
        <v>12</v>
      </c>
      <c r="V492" t="s">
        <v>1321</v>
      </c>
      <c r="W492" t="s">
        <v>120</v>
      </c>
      <c r="X492" t="s">
        <v>1322</v>
      </c>
    </row>
    <row r="493" spans="1:24" ht="15" customHeight="1" x14ac:dyDescent="0.2">
      <c r="A493" t="s">
        <v>47</v>
      </c>
      <c r="B493" t="s">
        <v>212</v>
      </c>
      <c r="C493">
        <v>3</v>
      </c>
      <c r="D493" t="s">
        <v>1024</v>
      </c>
      <c r="E493">
        <v>4</v>
      </c>
      <c r="F493">
        <v>27</v>
      </c>
      <c r="G493">
        <v>32</v>
      </c>
      <c r="H493">
        <v>35</v>
      </c>
      <c r="I493">
        <v>25</v>
      </c>
      <c r="J493">
        <v>30</v>
      </c>
      <c r="K493">
        <v>33</v>
      </c>
      <c r="L493">
        <v>0</v>
      </c>
      <c r="M493" s="1">
        <v>5.0670000000000002</v>
      </c>
      <c r="N493" s="1">
        <v>79.004000000000005</v>
      </c>
      <c r="P493">
        <v>492</v>
      </c>
      <c r="Q493" t="s">
        <v>1324</v>
      </c>
      <c r="R493" t="s">
        <v>28</v>
      </c>
      <c r="S493" s="2">
        <v>13</v>
      </c>
      <c r="T493" s="2">
        <v>10</v>
      </c>
      <c r="V493" t="s">
        <v>1324</v>
      </c>
      <c r="W493" t="s">
        <v>37</v>
      </c>
      <c r="X493" t="s">
        <v>1325</v>
      </c>
    </row>
    <row r="494" spans="1:24" ht="15" customHeight="1" x14ac:dyDescent="0.2">
      <c r="A494" t="s">
        <v>47</v>
      </c>
      <c r="B494" t="s">
        <v>395</v>
      </c>
      <c r="C494">
        <v>3</v>
      </c>
      <c r="D494" t="s">
        <v>1316</v>
      </c>
      <c r="E494">
        <v>4</v>
      </c>
      <c r="F494">
        <v>28</v>
      </c>
      <c r="G494">
        <v>33</v>
      </c>
      <c r="H494">
        <v>36</v>
      </c>
      <c r="I494">
        <v>27</v>
      </c>
      <c r="J494">
        <v>32</v>
      </c>
      <c r="K494">
        <v>35</v>
      </c>
      <c r="L494">
        <v>0</v>
      </c>
      <c r="M494" s="1">
        <v>5.0679999999999996</v>
      </c>
      <c r="N494" s="1">
        <v>80.004000000000005</v>
      </c>
      <c r="P494">
        <v>493</v>
      </c>
      <c r="Q494" t="s">
        <v>1326</v>
      </c>
      <c r="R494" t="s">
        <v>36</v>
      </c>
      <c r="S494" s="2">
        <v>12</v>
      </c>
      <c r="T494" s="2">
        <v>8</v>
      </c>
      <c r="V494" t="s">
        <v>1326</v>
      </c>
      <c r="W494" t="s">
        <v>103</v>
      </c>
      <c r="X494" t="s">
        <v>1327</v>
      </c>
    </row>
    <row r="495" spans="1:24" ht="15" customHeight="1" x14ac:dyDescent="0.2">
      <c r="A495" t="s">
        <v>47</v>
      </c>
      <c r="B495" t="s">
        <v>218</v>
      </c>
      <c r="C495">
        <v>3</v>
      </c>
      <c r="D495" t="s">
        <v>1319</v>
      </c>
      <c r="E495">
        <v>4</v>
      </c>
      <c r="F495">
        <v>29</v>
      </c>
      <c r="G495">
        <v>34</v>
      </c>
      <c r="H495">
        <v>37</v>
      </c>
      <c r="I495">
        <v>23</v>
      </c>
      <c r="J495">
        <v>28</v>
      </c>
      <c r="K495">
        <v>31</v>
      </c>
      <c r="L495">
        <v>0</v>
      </c>
      <c r="M495" s="1">
        <v>5.069</v>
      </c>
      <c r="N495" s="1">
        <v>81.004000000000005</v>
      </c>
      <c r="P495">
        <v>494</v>
      </c>
      <c r="Q495" t="s">
        <v>1328</v>
      </c>
      <c r="R495" t="s">
        <v>28</v>
      </c>
      <c r="S495" s="2">
        <v>13</v>
      </c>
      <c r="T495" s="2">
        <v>12</v>
      </c>
      <c r="V495" t="s">
        <v>1328</v>
      </c>
      <c r="W495" t="s">
        <v>103</v>
      </c>
      <c r="X495" t="s">
        <v>1329</v>
      </c>
    </row>
    <row r="496" spans="1:24" ht="15" customHeight="1" x14ac:dyDescent="0.2">
      <c r="A496" t="s">
        <v>47</v>
      </c>
      <c r="B496" t="s">
        <v>225</v>
      </c>
      <c r="C496">
        <v>3</v>
      </c>
      <c r="D496" t="s">
        <v>824</v>
      </c>
      <c r="E496">
        <v>3</v>
      </c>
      <c r="F496">
        <v>30</v>
      </c>
      <c r="G496">
        <v>38</v>
      </c>
      <c r="H496">
        <v>40</v>
      </c>
      <c r="I496">
        <v>20</v>
      </c>
      <c r="J496">
        <v>28</v>
      </c>
      <c r="K496">
        <v>30</v>
      </c>
      <c r="L496">
        <v>0</v>
      </c>
      <c r="M496" s="1">
        <v>5.07</v>
      </c>
      <c r="N496" s="1">
        <v>82.001999999999995</v>
      </c>
      <c r="P496">
        <v>495</v>
      </c>
      <c r="Q496" t="s">
        <v>1330</v>
      </c>
      <c r="R496" t="s">
        <v>28</v>
      </c>
      <c r="S496" s="2">
        <v>12</v>
      </c>
      <c r="T496" s="2">
        <v>9</v>
      </c>
      <c r="V496" t="s">
        <v>1330</v>
      </c>
      <c r="W496" t="s">
        <v>66</v>
      </c>
      <c r="X496" t="s">
        <v>1131</v>
      </c>
    </row>
    <row r="497" spans="1:24" ht="15" customHeight="1" x14ac:dyDescent="0.2">
      <c r="A497" t="s">
        <v>47</v>
      </c>
      <c r="B497" t="s">
        <v>402</v>
      </c>
      <c r="C497">
        <v>3</v>
      </c>
      <c r="D497" t="s">
        <v>1323</v>
      </c>
      <c r="E497">
        <v>4</v>
      </c>
      <c r="F497">
        <v>28</v>
      </c>
      <c r="G497">
        <v>33</v>
      </c>
      <c r="H497">
        <v>36</v>
      </c>
      <c r="I497">
        <v>25</v>
      </c>
      <c r="J497">
        <v>30</v>
      </c>
      <c r="K497">
        <v>33</v>
      </c>
      <c r="L497">
        <v>0</v>
      </c>
      <c r="M497" s="1">
        <v>5.0709999999999997</v>
      </c>
      <c r="N497" s="1">
        <v>83.004999999999995</v>
      </c>
      <c r="P497">
        <v>496</v>
      </c>
      <c r="Q497" t="s">
        <v>1331</v>
      </c>
      <c r="R497" t="s">
        <v>28</v>
      </c>
      <c r="S497" s="2">
        <v>0</v>
      </c>
      <c r="T497" s="2">
        <v>20</v>
      </c>
      <c r="V497" t="s">
        <v>1331</v>
      </c>
      <c r="W497" t="s">
        <v>66</v>
      </c>
      <c r="X497" t="s">
        <v>1332</v>
      </c>
    </row>
    <row r="498" spans="1:24" ht="15" customHeight="1" x14ac:dyDescent="0.2">
      <c r="A498" t="s">
        <v>47</v>
      </c>
      <c r="B498" t="s">
        <v>405</v>
      </c>
      <c r="C498">
        <v>3</v>
      </c>
      <c r="D498" t="s">
        <v>893</v>
      </c>
      <c r="E498">
        <v>4</v>
      </c>
      <c r="F498">
        <v>30</v>
      </c>
      <c r="G498">
        <v>35</v>
      </c>
      <c r="H498">
        <v>38</v>
      </c>
      <c r="I498">
        <v>25</v>
      </c>
      <c r="J498">
        <v>30</v>
      </c>
      <c r="K498">
        <v>33</v>
      </c>
      <c r="L498">
        <v>0</v>
      </c>
      <c r="M498" s="1">
        <v>5.0720000000000001</v>
      </c>
      <c r="N498" s="1">
        <v>84.004999999999995</v>
      </c>
      <c r="P498">
        <v>497</v>
      </c>
      <c r="Q498" t="s">
        <v>1333</v>
      </c>
      <c r="R498" t="s">
        <v>36</v>
      </c>
      <c r="S498" s="2">
        <v>3</v>
      </c>
      <c r="T498" s="2">
        <v>15</v>
      </c>
      <c r="V498" t="s">
        <v>1333</v>
      </c>
      <c r="W498" t="s">
        <v>66</v>
      </c>
      <c r="X498" t="s">
        <v>1334</v>
      </c>
    </row>
    <row r="499" spans="1:24" ht="15" customHeight="1" x14ac:dyDescent="0.2">
      <c r="A499" t="s">
        <v>47</v>
      </c>
      <c r="B499" t="s">
        <v>408</v>
      </c>
      <c r="C499">
        <v>3</v>
      </c>
      <c r="D499" t="s">
        <v>701</v>
      </c>
      <c r="E499">
        <v>4</v>
      </c>
      <c r="F499">
        <v>29</v>
      </c>
      <c r="G499">
        <v>34</v>
      </c>
      <c r="H499">
        <v>37</v>
      </c>
      <c r="I499">
        <v>24</v>
      </c>
      <c r="J499">
        <v>29</v>
      </c>
      <c r="K499">
        <v>32</v>
      </c>
      <c r="L499">
        <v>0</v>
      </c>
      <c r="M499" s="1">
        <v>5.0730000000000004</v>
      </c>
      <c r="N499" s="1">
        <v>85.004000000000005</v>
      </c>
      <c r="P499">
        <v>498</v>
      </c>
      <c r="Q499" t="s">
        <v>1335</v>
      </c>
      <c r="R499" t="s">
        <v>28</v>
      </c>
      <c r="S499" s="2">
        <v>18</v>
      </c>
      <c r="T499" s="2">
        <v>10</v>
      </c>
      <c r="V499" t="s">
        <v>1335</v>
      </c>
      <c r="W499" t="s">
        <v>66</v>
      </c>
      <c r="X499" t="s">
        <v>1336</v>
      </c>
    </row>
    <row r="500" spans="1:24" ht="15" customHeight="1" x14ac:dyDescent="0.2">
      <c r="A500" t="s">
        <v>47</v>
      </c>
      <c r="B500" t="s">
        <v>411</v>
      </c>
      <c r="C500">
        <v>3</v>
      </c>
      <c r="D500" t="s">
        <v>1212</v>
      </c>
      <c r="E500">
        <v>4</v>
      </c>
      <c r="F500">
        <v>30</v>
      </c>
      <c r="G500">
        <v>35</v>
      </c>
      <c r="H500">
        <v>38</v>
      </c>
      <c r="I500">
        <v>23</v>
      </c>
      <c r="J500">
        <v>28</v>
      </c>
      <c r="K500">
        <v>31</v>
      </c>
      <c r="L500">
        <v>0</v>
      </c>
      <c r="M500" s="1">
        <v>5.0739999999999998</v>
      </c>
      <c r="N500" s="1">
        <v>86.004999999999995</v>
      </c>
      <c r="P500">
        <v>499</v>
      </c>
      <c r="Q500" t="s">
        <v>1337</v>
      </c>
      <c r="R500" t="s">
        <v>28</v>
      </c>
      <c r="S500" s="2">
        <v>8</v>
      </c>
      <c r="T500" s="2">
        <v>14</v>
      </c>
      <c r="V500" t="s">
        <v>1337</v>
      </c>
      <c r="W500" t="s">
        <v>120</v>
      </c>
      <c r="X500" t="s">
        <v>1338</v>
      </c>
    </row>
    <row r="501" spans="1:24" ht="15" customHeight="1" x14ac:dyDescent="0.2">
      <c r="A501" t="s">
        <v>47</v>
      </c>
      <c r="B501" t="s">
        <v>416</v>
      </c>
      <c r="C501">
        <v>3</v>
      </c>
      <c r="D501" t="s">
        <v>893</v>
      </c>
      <c r="E501">
        <v>4</v>
      </c>
      <c r="F501">
        <v>30</v>
      </c>
      <c r="G501">
        <v>35</v>
      </c>
      <c r="H501">
        <v>38</v>
      </c>
      <c r="I501">
        <v>25</v>
      </c>
      <c r="J501">
        <v>30</v>
      </c>
      <c r="K501">
        <v>33</v>
      </c>
      <c r="L501">
        <v>0</v>
      </c>
      <c r="M501" s="1">
        <v>5.0750000000000002</v>
      </c>
      <c r="N501" s="1">
        <v>88.004000000000005</v>
      </c>
      <c r="P501">
        <v>500</v>
      </c>
      <c r="Q501" t="s">
        <v>1339</v>
      </c>
      <c r="R501" t="s">
        <v>36</v>
      </c>
      <c r="S501" s="2">
        <v>9</v>
      </c>
      <c r="T501" s="2">
        <v>8</v>
      </c>
      <c r="V501" t="s">
        <v>1339</v>
      </c>
      <c r="W501" t="s">
        <v>710</v>
      </c>
      <c r="X501" t="s">
        <v>1340</v>
      </c>
    </row>
    <row r="502" spans="1:24" ht="15" customHeight="1" x14ac:dyDescent="0.2">
      <c r="A502" t="s">
        <v>47</v>
      </c>
      <c r="B502" t="s">
        <v>230</v>
      </c>
      <c r="C502">
        <v>3</v>
      </c>
      <c r="D502" t="s">
        <v>1278</v>
      </c>
      <c r="E502">
        <v>4</v>
      </c>
      <c r="F502">
        <v>31</v>
      </c>
      <c r="G502">
        <v>36</v>
      </c>
      <c r="H502">
        <v>39</v>
      </c>
      <c r="I502">
        <v>23</v>
      </c>
      <c r="J502">
        <v>28</v>
      </c>
      <c r="K502">
        <v>31</v>
      </c>
      <c r="L502">
        <v>0</v>
      </c>
      <c r="M502" s="1">
        <v>5.0759999999999996</v>
      </c>
      <c r="N502" s="1">
        <v>89.004999999999995</v>
      </c>
      <c r="P502">
        <v>501</v>
      </c>
      <c r="Q502" t="s">
        <v>1342</v>
      </c>
      <c r="R502" t="s">
        <v>36</v>
      </c>
      <c r="S502" s="2">
        <v>12</v>
      </c>
      <c r="T502" s="2">
        <v>6</v>
      </c>
      <c r="V502" t="s">
        <v>1342</v>
      </c>
      <c r="W502" t="s">
        <v>103</v>
      </c>
      <c r="X502" t="s">
        <v>1343</v>
      </c>
    </row>
    <row r="503" spans="1:24" ht="15" customHeight="1" x14ac:dyDescent="0.2">
      <c r="A503" t="s">
        <v>47</v>
      </c>
      <c r="B503" t="s">
        <v>236</v>
      </c>
      <c r="C503">
        <v>3</v>
      </c>
      <c r="D503" t="s">
        <v>701</v>
      </c>
      <c r="E503">
        <v>4</v>
      </c>
      <c r="F503">
        <v>29</v>
      </c>
      <c r="G503">
        <v>34</v>
      </c>
      <c r="H503">
        <v>37</v>
      </c>
      <c r="I503">
        <v>24</v>
      </c>
      <c r="J503">
        <v>29</v>
      </c>
      <c r="K503">
        <v>32</v>
      </c>
      <c r="L503">
        <v>0</v>
      </c>
      <c r="M503" s="1">
        <v>5.077</v>
      </c>
      <c r="N503" s="1">
        <v>90.004000000000005</v>
      </c>
      <c r="P503">
        <v>502</v>
      </c>
      <c r="Q503" t="s">
        <v>1345</v>
      </c>
      <c r="R503" t="s">
        <v>28</v>
      </c>
      <c r="S503" s="2">
        <v>15</v>
      </c>
      <c r="T503" s="2">
        <v>10</v>
      </c>
      <c r="V503" t="s">
        <v>1345</v>
      </c>
      <c r="W503" t="s">
        <v>120</v>
      </c>
      <c r="X503" t="s">
        <v>1346</v>
      </c>
    </row>
    <row r="504" spans="1:24" ht="15" customHeight="1" x14ac:dyDescent="0.2">
      <c r="A504" t="s">
        <v>47</v>
      </c>
      <c r="B504" t="s">
        <v>425</v>
      </c>
      <c r="C504">
        <v>3</v>
      </c>
      <c r="D504" t="s">
        <v>247</v>
      </c>
      <c r="E504">
        <v>4</v>
      </c>
      <c r="F504">
        <v>19</v>
      </c>
      <c r="G504">
        <v>24</v>
      </c>
      <c r="H504">
        <v>27</v>
      </c>
      <c r="I504">
        <v>34</v>
      </c>
      <c r="J504">
        <v>39</v>
      </c>
      <c r="K504">
        <v>42</v>
      </c>
      <c r="L504">
        <v>0</v>
      </c>
      <c r="M504" s="1">
        <v>5.0780000000000003</v>
      </c>
      <c r="N504" s="1">
        <v>91.004000000000005</v>
      </c>
      <c r="P504">
        <v>503</v>
      </c>
      <c r="Q504" t="s">
        <v>1347</v>
      </c>
      <c r="R504" t="s">
        <v>28</v>
      </c>
      <c r="S504" s="2">
        <v>16</v>
      </c>
      <c r="T504" s="2">
        <v>7</v>
      </c>
      <c r="V504" t="s">
        <v>1347</v>
      </c>
      <c r="W504" t="s">
        <v>37</v>
      </c>
      <c r="X504" t="s">
        <v>1348</v>
      </c>
    </row>
    <row r="505" spans="1:24" ht="15" customHeight="1" x14ac:dyDescent="0.2">
      <c r="A505" t="s">
        <v>47</v>
      </c>
      <c r="B505" t="s">
        <v>668</v>
      </c>
      <c r="C505">
        <v>3</v>
      </c>
      <c r="D505" t="s">
        <v>474</v>
      </c>
      <c r="E505">
        <v>4</v>
      </c>
      <c r="F505">
        <v>30</v>
      </c>
      <c r="G505">
        <v>35</v>
      </c>
      <c r="H505">
        <v>38</v>
      </c>
      <c r="I505">
        <v>22</v>
      </c>
      <c r="J505">
        <v>27</v>
      </c>
      <c r="K505">
        <v>30</v>
      </c>
      <c r="L505">
        <v>0</v>
      </c>
      <c r="M505" s="1">
        <v>5.0789999999999997</v>
      </c>
      <c r="N505" s="1">
        <v>92.003</v>
      </c>
      <c r="P505">
        <v>504</v>
      </c>
      <c r="Q505" t="s">
        <v>1350</v>
      </c>
      <c r="R505" t="s">
        <v>28</v>
      </c>
      <c r="S505" s="2">
        <v>14</v>
      </c>
      <c r="T505" s="2">
        <v>8</v>
      </c>
      <c r="V505" t="s">
        <v>1350</v>
      </c>
      <c r="W505" t="s">
        <v>37</v>
      </c>
      <c r="X505" t="s">
        <v>1351</v>
      </c>
    </row>
    <row r="506" spans="1:24" ht="15" customHeight="1" x14ac:dyDescent="0.2">
      <c r="A506" t="s">
        <v>47</v>
      </c>
      <c r="B506" t="s">
        <v>429</v>
      </c>
      <c r="C506">
        <v>3</v>
      </c>
      <c r="D506" t="s">
        <v>1341</v>
      </c>
      <c r="E506">
        <v>4</v>
      </c>
      <c r="F506">
        <v>32</v>
      </c>
      <c r="G506">
        <v>37</v>
      </c>
      <c r="H506">
        <v>40</v>
      </c>
      <c r="I506">
        <v>19</v>
      </c>
      <c r="J506">
        <v>24</v>
      </c>
      <c r="K506">
        <v>27</v>
      </c>
      <c r="L506">
        <v>0</v>
      </c>
      <c r="M506" s="1">
        <v>5.08</v>
      </c>
      <c r="N506" s="1">
        <v>93.003</v>
      </c>
      <c r="P506">
        <v>505</v>
      </c>
      <c r="Q506" t="s">
        <v>1352</v>
      </c>
      <c r="R506" t="s">
        <v>28</v>
      </c>
      <c r="S506" s="2">
        <v>19</v>
      </c>
      <c r="T506" s="2">
        <v>4</v>
      </c>
      <c r="V506" t="s">
        <v>1352</v>
      </c>
      <c r="W506" t="s">
        <v>29</v>
      </c>
      <c r="X506" t="s">
        <v>1353</v>
      </c>
    </row>
    <row r="507" spans="1:24" ht="15" customHeight="1" x14ac:dyDescent="0.2">
      <c r="A507" t="s">
        <v>47</v>
      </c>
      <c r="B507" t="s">
        <v>241</v>
      </c>
      <c r="C507">
        <v>3</v>
      </c>
      <c r="D507" t="s">
        <v>1344</v>
      </c>
      <c r="E507">
        <v>3</v>
      </c>
      <c r="F507">
        <v>27</v>
      </c>
      <c r="G507">
        <v>35</v>
      </c>
      <c r="H507">
        <v>37</v>
      </c>
      <c r="I507">
        <v>20</v>
      </c>
      <c r="J507">
        <v>28</v>
      </c>
      <c r="K507">
        <v>30</v>
      </c>
      <c r="L507">
        <v>0</v>
      </c>
      <c r="M507" s="1">
        <v>5.0810000000000004</v>
      </c>
      <c r="N507" s="1">
        <v>94.004999999999995</v>
      </c>
      <c r="P507">
        <v>506</v>
      </c>
      <c r="Q507" t="s">
        <v>1354</v>
      </c>
      <c r="R507" t="s">
        <v>28</v>
      </c>
      <c r="S507" s="2">
        <v>15</v>
      </c>
      <c r="T507" s="2">
        <v>10</v>
      </c>
      <c r="V507" t="s">
        <v>1354</v>
      </c>
      <c r="W507" t="s">
        <v>37</v>
      </c>
      <c r="X507" t="s">
        <v>1355</v>
      </c>
    </row>
    <row r="508" spans="1:24" ht="15" customHeight="1" x14ac:dyDescent="0.2">
      <c r="A508" t="s">
        <v>47</v>
      </c>
      <c r="B508" t="s">
        <v>246</v>
      </c>
      <c r="C508">
        <v>3</v>
      </c>
      <c r="D508" t="s">
        <v>155</v>
      </c>
      <c r="E508">
        <v>3</v>
      </c>
      <c r="F508">
        <v>23</v>
      </c>
      <c r="G508">
        <v>31</v>
      </c>
      <c r="H508">
        <v>33</v>
      </c>
      <c r="I508">
        <v>23</v>
      </c>
      <c r="J508">
        <v>31</v>
      </c>
      <c r="K508">
        <v>33</v>
      </c>
      <c r="L508">
        <v>0</v>
      </c>
      <c r="M508" s="1">
        <v>5.0819999999999999</v>
      </c>
      <c r="N508" s="1">
        <v>95.004999999999995</v>
      </c>
      <c r="P508">
        <v>507</v>
      </c>
      <c r="Q508" t="s">
        <v>1356</v>
      </c>
      <c r="R508" t="s">
        <v>36</v>
      </c>
      <c r="S508" s="2">
        <v>14</v>
      </c>
      <c r="T508" s="2">
        <v>2</v>
      </c>
      <c r="V508" t="s">
        <v>1356</v>
      </c>
      <c r="W508" t="s">
        <v>49</v>
      </c>
      <c r="X508" t="s">
        <v>1357</v>
      </c>
    </row>
    <row r="509" spans="1:24" ht="15" customHeight="1" x14ac:dyDescent="0.2">
      <c r="A509" t="s">
        <v>47</v>
      </c>
      <c r="B509" t="s">
        <v>436</v>
      </c>
      <c r="C509">
        <v>3</v>
      </c>
      <c r="D509" t="s">
        <v>1349</v>
      </c>
      <c r="E509">
        <v>3</v>
      </c>
      <c r="F509">
        <v>28</v>
      </c>
      <c r="G509">
        <v>36</v>
      </c>
      <c r="H509">
        <v>38</v>
      </c>
      <c r="I509">
        <v>20</v>
      </c>
      <c r="J509">
        <v>28</v>
      </c>
      <c r="K509">
        <v>30</v>
      </c>
      <c r="L509">
        <v>0</v>
      </c>
      <c r="M509" s="1">
        <v>5.0830000000000002</v>
      </c>
      <c r="N509" s="1">
        <v>96.004999999999995</v>
      </c>
      <c r="P509">
        <v>508</v>
      </c>
      <c r="Q509" t="s">
        <v>1358</v>
      </c>
      <c r="R509" t="s">
        <v>36</v>
      </c>
      <c r="S509" s="2">
        <v>12</v>
      </c>
      <c r="T509" s="2">
        <v>8</v>
      </c>
      <c r="V509" t="s">
        <v>1358</v>
      </c>
      <c r="W509" t="s">
        <v>49</v>
      </c>
      <c r="X509" t="s">
        <v>1359</v>
      </c>
    </row>
    <row r="510" spans="1:24" ht="15" customHeight="1" x14ac:dyDescent="0.2">
      <c r="A510" t="s">
        <v>47</v>
      </c>
      <c r="B510" t="s">
        <v>250</v>
      </c>
      <c r="C510">
        <v>3</v>
      </c>
      <c r="D510" t="s">
        <v>824</v>
      </c>
      <c r="E510">
        <v>3</v>
      </c>
      <c r="F510">
        <v>30</v>
      </c>
      <c r="G510">
        <v>38</v>
      </c>
      <c r="H510">
        <v>40</v>
      </c>
      <c r="I510">
        <v>20</v>
      </c>
      <c r="J510">
        <v>28</v>
      </c>
      <c r="K510">
        <v>30</v>
      </c>
      <c r="L510">
        <v>0</v>
      </c>
      <c r="M510" s="1">
        <v>5.0839999999999996</v>
      </c>
      <c r="N510" s="1">
        <v>97.004999999999995</v>
      </c>
      <c r="P510">
        <v>509</v>
      </c>
      <c r="Q510" t="s">
        <v>993</v>
      </c>
      <c r="R510" t="s">
        <v>28</v>
      </c>
      <c r="S510" s="2">
        <v>16</v>
      </c>
      <c r="T510" s="2">
        <v>7</v>
      </c>
      <c r="V510" t="s">
        <v>993</v>
      </c>
      <c r="W510" t="s">
        <v>120</v>
      </c>
      <c r="X510" t="s">
        <v>1360</v>
      </c>
    </row>
    <row r="511" spans="1:24" ht="15" customHeight="1" x14ac:dyDescent="0.2">
      <c r="A511" t="s">
        <v>47</v>
      </c>
      <c r="B511" t="s">
        <v>258</v>
      </c>
      <c r="C511">
        <v>3</v>
      </c>
      <c r="D511" t="s">
        <v>893</v>
      </c>
      <c r="E511">
        <v>4</v>
      </c>
      <c r="F511">
        <v>30</v>
      </c>
      <c r="G511">
        <v>35</v>
      </c>
      <c r="H511">
        <v>38</v>
      </c>
      <c r="I511">
        <v>25</v>
      </c>
      <c r="J511">
        <v>30</v>
      </c>
      <c r="K511">
        <v>33</v>
      </c>
      <c r="L511">
        <v>0</v>
      </c>
      <c r="M511" s="1">
        <v>5.085</v>
      </c>
      <c r="N511" s="1">
        <v>98.004999999999995</v>
      </c>
      <c r="P511">
        <v>510</v>
      </c>
      <c r="Q511" t="s">
        <v>734</v>
      </c>
      <c r="R511" t="s">
        <v>28</v>
      </c>
      <c r="S511" s="2">
        <v>18</v>
      </c>
      <c r="T511" s="2">
        <v>3</v>
      </c>
      <c r="V511" t="s">
        <v>734</v>
      </c>
      <c r="W511" t="s">
        <v>103</v>
      </c>
      <c r="X511" t="s">
        <v>1361</v>
      </c>
    </row>
    <row r="512" spans="1:24" ht="15" customHeight="1" x14ac:dyDescent="0.2">
      <c r="A512" t="s">
        <v>47</v>
      </c>
      <c r="B512" t="s">
        <v>263</v>
      </c>
      <c r="C512">
        <v>3</v>
      </c>
      <c r="D512" t="s">
        <v>271</v>
      </c>
      <c r="E512">
        <v>3</v>
      </c>
      <c r="F512">
        <v>25</v>
      </c>
      <c r="G512">
        <v>33</v>
      </c>
      <c r="H512">
        <v>35</v>
      </c>
      <c r="I512">
        <v>20</v>
      </c>
      <c r="J512">
        <v>28</v>
      </c>
      <c r="K512">
        <v>30</v>
      </c>
      <c r="L512">
        <v>0</v>
      </c>
      <c r="M512" s="1">
        <v>5.0860000000000003</v>
      </c>
      <c r="N512" s="1">
        <v>99.004000000000005</v>
      </c>
      <c r="P512">
        <v>511</v>
      </c>
      <c r="Q512" t="s">
        <v>1363</v>
      </c>
      <c r="R512" t="s">
        <v>28</v>
      </c>
      <c r="S512" s="2">
        <v>14</v>
      </c>
      <c r="T512" s="2">
        <v>10</v>
      </c>
      <c r="V512" t="s">
        <v>1363</v>
      </c>
      <c r="W512" t="s">
        <v>37</v>
      </c>
      <c r="X512" t="s">
        <v>1364</v>
      </c>
    </row>
    <row r="513" spans="1:24" ht="15" customHeight="1" x14ac:dyDescent="0.2">
      <c r="A513" t="s">
        <v>47</v>
      </c>
      <c r="B513" t="s">
        <v>269</v>
      </c>
      <c r="C513">
        <v>3</v>
      </c>
      <c r="D513" t="s">
        <v>1203</v>
      </c>
      <c r="E513">
        <v>4</v>
      </c>
      <c r="F513">
        <v>26</v>
      </c>
      <c r="G513">
        <v>31</v>
      </c>
      <c r="H513">
        <v>34</v>
      </c>
      <c r="I513">
        <v>25</v>
      </c>
      <c r="J513">
        <v>30</v>
      </c>
      <c r="K513">
        <v>33</v>
      </c>
      <c r="L513">
        <v>0</v>
      </c>
      <c r="M513" s="1">
        <v>5.0869999999999997</v>
      </c>
      <c r="N513" s="1">
        <v>100.005</v>
      </c>
      <c r="P513">
        <v>512</v>
      </c>
      <c r="Q513" t="s">
        <v>586</v>
      </c>
      <c r="R513" t="s">
        <v>36</v>
      </c>
      <c r="S513" s="2">
        <v>2</v>
      </c>
      <c r="T513" s="2">
        <v>16</v>
      </c>
      <c r="V513" t="s">
        <v>586</v>
      </c>
      <c r="W513" t="s">
        <v>66</v>
      </c>
      <c r="X513" t="s">
        <v>1365</v>
      </c>
    </row>
    <row r="514" spans="1:24" ht="15" customHeight="1" x14ac:dyDescent="0.2">
      <c r="A514" t="s">
        <v>47</v>
      </c>
      <c r="B514" t="s">
        <v>274</v>
      </c>
      <c r="C514">
        <v>3</v>
      </c>
      <c r="D514" t="s">
        <v>1019</v>
      </c>
      <c r="E514">
        <v>4</v>
      </c>
      <c r="F514">
        <v>32</v>
      </c>
      <c r="G514">
        <v>37</v>
      </c>
      <c r="H514">
        <v>40</v>
      </c>
      <c r="I514">
        <v>20</v>
      </c>
      <c r="J514">
        <v>25</v>
      </c>
      <c r="K514">
        <v>28</v>
      </c>
      <c r="L514">
        <v>0</v>
      </c>
      <c r="M514" s="1">
        <v>5.0880000000000001</v>
      </c>
      <c r="N514" s="1">
        <v>102.005</v>
      </c>
      <c r="P514">
        <v>513</v>
      </c>
      <c r="Q514" t="s">
        <v>1367</v>
      </c>
      <c r="R514" t="s">
        <v>36</v>
      </c>
      <c r="S514" s="2">
        <v>12</v>
      </c>
      <c r="T514" s="2">
        <v>7</v>
      </c>
      <c r="V514" t="s">
        <v>1367</v>
      </c>
      <c r="W514" t="s">
        <v>120</v>
      </c>
      <c r="X514" t="s">
        <v>1368</v>
      </c>
    </row>
    <row r="515" spans="1:24" ht="15" customHeight="1" x14ac:dyDescent="0.2">
      <c r="A515" t="s">
        <v>47</v>
      </c>
      <c r="B515" t="s">
        <v>285</v>
      </c>
      <c r="C515">
        <v>3</v>
      </c>
      <c r="D515" t="s">
        <v>1225</v>
      </c>
      <c r="E515">
        <v>3</v>
      </c>
      <c r="F515">
        <v>24</v>
      </c>
      <c r="G515">
        <v>32</v>
      </c>
      <c r="H515">
        <v>34</v>
      </c>
      <c r="I515">
        <v>23</v>
      </c>
      <c r="J515">
        <v>31</v>
      </c>
      <c r="K515">
        <v>33</v>
      </c>
      <c r="L515">
        <v>0</v>
      </c>
      <c r="M515" s="1">
        <v>5.0890000000000004</v>
      </c>
      <c r="N515" s="1">
        <v>103.003</v>
      </c>
      <c r="P515">
        <v>514</v>
      </c>
      <c r="Q515" t="s">
        <v>1369</v>
      </c>
      <c r="R515" t="s">
        <v>28</v>
      </c>
      <c r="S515" s="2">
        <v>12</v>
      </c>
      <c r="T515" s="2">
        <v>11</v>
      </c>
      <c r="V515" t="s">
        <v>1369</v>
      </c>
      <c r="W515" t="s">
        <v>120</v>
      </c>
      <c r="X515" t="s">
        <v>1370</v>
      </c>
    </row>
    <row r="516" spans="1:24" ht="15" customHeight="1" x14ac:dyDescent="0.2">
      <c r="A516" t="s">
        <v>47</v>
      </c>
      <c r="B516" t="s">
        <v>290</v>
      </c>
      <c r="C516">
        <v>3</v>
      </c>
      <c r="D516" t="s">
        <v>1362</v>
      </c>
      <c r="E516">
        <v>4</v>
      </c>
      <c r="F516">
        <v>28</v>
      </c>
      <c r="G516">
        <v>33</v>
      </c>
      <c r="H516">
        <v>36</v>
      </c>
      <c r="I516">
        <v>23</v>
      </c>
      <c r="J516">
        <v>28</v>
      </c>
      <c r="K516">
        <v>31</v>
      </c>
      <c r="L516">
        <v>0</v>
      </c>
      <c r="M516" s="1">
        <v>5.09</v>
      </c>
      <c r="N516" s="1">
        <v>104.004</v>
      </c>
      <c r="P516">
        <v>515</v>
      </c>
      <c r="Q516" t="s">
        <v>186</v>
      </c>
      <c r="R516" t="s">
        <v>36</v>
      </c>
      <c r="S516" s="2">
        <v>6</v>
      </c>
      <c r="T516" s="2">
        <v>3</v>
      </c>
      <c r="U516">
        <v>37</v>
      </c>
      <c r="V516" t="s">
        <v>186</v>
      </c>
      <c r="W516" t="s">
        <v>78</v>
      </c>
      <c r="X516" t="s">
        <v>1371</v>
      </c>
    </row>
    <row r="517" spans="1:24" ht="15" customHeight="1" x14ac:dyDescent="0.2">
      <c r="A517" t="s">
        <v>47</v>
      </c>
      <c r="B517" t="s">
        <v>294</v>
      </c>
      <c r="C517">
        <v>3</v>
      </c>
      <c r="D517" t="s">
        <v>1246</v>
      </c>
      <c r="E517">
        <v>4</v>
      </c>
      <c r="F517">
        <v>28</v>
      </c>
      <c r="G517">
        <v>33</v>
      </c>
      <c r="H517">
        <v>36</v>
      </c>
      <c r="I517">
        <v>25</v>
      </c>
      <c r="J517">
        <v>30</v>
      </c>
      <c r="K517">
        <v>33</v>
      </c>
      <c r="L517">
        <v>0</v>
      </c>
      <c r="M517" s="1">
        <v>5.0910000000000002</v>
      </c>
      <c r="N517" s="1">
        <v>105.004</v>
      </c>
      <c r="P517">
        <v>516</v>
      </c>
      <c r="Q517" t="s">
        <v>1372</v>
      </c>
      <c r="R517" t="s">
        <v>36</v>
      </c>
      <c r="S517" s="2">
        <v>8</v>
      </c>
      <c r="T517" s="2">
        <v>12</v>
      </c>
      <c r="V517" t="s">
        <v>1372</v>
      </c>
      <c r="W517" t="s">
        <v>103</v>
      </c>
      <c r="X517" t="s">
        <v>1373</v>
      </c>
    </row>
    <row r="518" spans="1:24" ht="15" customHeight="1" x14ac:dyDescent="0.2">
      <c r="A518" t="s">
        <v>47</v>
      </c>
      <c r="B518" t="s">
        <v>298</v>
      </c>
      <c r="C518">
        <v>3</v>
      </c>
      <c r="D518" t="s">
        <v>1366</v>
      </c>
      <c r="E518">
        <v>1</v>
      </c>
      <c r="F518">
        <v>17</v>
      </c>
      <c r="G518">
        <v>32</v>
      </c>
      <c r="H518">
        <v>34</v>
      </c>
      <c r="I518">
        <v>14</v>
      </c>
      <c r="J518">
        <v>29</v>
      </c>
      <c r="K518">
        <v>31</v>
      </c>
      <c r="L518">
        <v>0</v>
      </c>
      <c r="M518" s="1">
        <v>5.0919999999999996</v>
      </c>
      <c r="N518" s="1">
        <v>106.004</v>
      </c>
      <c r="P518">
        <v>517</v>
      </c>
      <c r="Q518" t="s">
        <v>1374</v>
      </c>
      <c r="R518" t="s">
        <v>374</v>
      </c>
      <c r="S518" s="2">
        <v>5</v>
      </c>
      <c r="T518" s="2">
        <v>8</v>
      </c>
      <c r="V518" t="s">
        <v>1374</v>
      </c>
      <c r="W518" t="s">
        <v>393</v>
      </c>
      <c r="X518" t="s">
        <v>1375</v>
      </c>
    </row>
    <row r="519" spans="1:24" ht="15" customHeight="1" x14ac:dyDescent="0.2">
      <c r="A519" t="s">
        <v>47</v>
      </c>
      <c r="B519" t="s">
        <v>464</v>
      </c>
      <c r="C519">
        <v>3</v>
      </c>
      <c r="D519" t="s">
        <v>822</v>
      </c>
      <c r="E519">
        <v>3</v>
      </c>
      <c r="F519">
        <v>26</v>
      </c>
      <c r="G519">
        <v>34</v>
      </c>
      <c r="H519">
        <v>36</v>
      </c>
      <c r="I519">
        <v>21</v>
      </c>
      <c r="J519">
        <v>29</v>
      </c>
      <c r="K519">
        <v>31</v>
      </c>
      <c r="L519">
        <v>0</v>
      </c>
      <c r="M519" s="1">
        <v>5.093</v>
      </c>
      <c r="N519" s="1">
        <v>108.005</v>
      </c>
      <c r="P519">
        <v>518</v>
      </c>
      <c r="Q519" t="s">
        <v>1053</v>
      </c>
      <c r="R519" t="s">
        <v>28</v>
      </c>
      <c r="S519" s="2">
        <v>13</v>
      </c>
      <c r="T519" s="2">
        <v>12</v>
      </c>
      <c r="V519" t="s">
        <v>1053</v>
      </c>
      <c r="W519" t="s">
        <v>37</v>
      </c>
      <c r="X519" t="s">
        <v>1376</v>
      </c>
    </row>
    <row r="520" spans="1:24" ht="15" customHeight="1" x14ac:dyDescent="0.2">
      <c r="A520" t="s">
        <v>47</v>
      </c>
      <c r="B520" t="s">
        <v>699</v>
      </c>
      <c r="C520">
        <v>3</v>
      </c>
      <c r="D520" t="s">
        <v>893</v>
      </c>
      <c r="E520">
        <v>4</v>
      </c>
      <c r="F520">
        <v>30</v>
      </c>
      <c r="G520">
        <v>35</v>
      </c>
      <c r="H520">
        <v>38</v>
      </c>
      <c r="I520">
        <v>25</v>
      </c>
      <c r="J520">
        <v>30</v>
      </c>
      <c r="K520">
        <v>33</v>
      </c>
      <c r="L520">
        <v>0</v>
      </c>
      <c r="M520" s="1">
        <v>5.0940000000000003</v>
      </c>
      <c r="N520" s="1">
        <v>109.004</v>
      </c>
      <c r="P520">
        <v>519</v>
      </c>
      <c r="Q520" t="s">
        <v>747</v>
      </c>
      <c r="R520" t="s">
        <v>28</v>
      </c>
      <c r="S520" s="2">
        <v>15</v>
      </c>
      <c r="T520" s="2">
        <v>8</v>
      </c>
      <c r="V520" t="s">
        <v>747</v>
      </c>
      <c r="W520" t="s">
        <v>120</v>
      </c>
      <c r="X520" t="s">
        <v>1377</v>
      </c>
    </row>
    <row r="521" spans="1:24" ht="15" customHeight="1" x14ac:dyDescent="0.2">
      <c r="A521" t="s">
        <v>47</v>
      </c>
      <c r="B521" t="s">
        <v>124</v>
      </c>
      <c r="C521">
        <v>3</v>
      </c>
      <c r="D521" t="s">
        <v>1198</v>
      </c>
      <c r="E521">
        <v>3</v>
      </c>
      <c r="F521">
        <v>28</v>
      </c>
      <c r="G521">
        <v>36</v>
      </c>
      <c r="H521">
        <v>38</v>
      </c>
      <c r="I521">
        <v>20</v>
      </c>
      <c r="J521">
        <v>28</v>
      </c>
      <c r="K521">
        <v>30</v>
      </c>
      <c r="L521">
        <v>0</v>
      </c>
      <c r="M521" s="1">
        <v>5.0949999999999998</v>
      </c>
      <c r="N521" s="1">
        <v>110.003</v>
      </c>
      <c r="P521">
        <v>520</v>
      </c>
      <c r="Q521" t="s">
        <v>1378</v>
      </c>
      <c r="R521" t="s">
        <v>28</v>
      </c>
      <c r="S521" s="2">
        <v>16</v>
      </c>
      <c r="T521" s="2">
        <v>9</v>
      </c>
      <c r="V521" t="s">
        <v>1378</v>
      </c>
      <c r="W521" t="s">
        <v>37</v>
      </c>
      <c r="X521" t="s">
        <v>1379</v>
      </c>
    </row>
    <row r="522" spans="1:24" ht="15" customHeight="1" x14ac:dyDescent="0.2">
      <c r="A522" t="s">
        <v>47</v>
      </c>
      <c r="B522" t="s">
        <v>703</v>
      </c>
      <c r="C522">
        <v>3</v>
      </c>
      <c r="D522" t="s">
        <v>610</v>
      </c>
      <c r="E522">
        <v>4</v>
      </c>
      <c r="F522">
        <v>15</v>
      </c>
      <c r="G522">
        <v>20</v>
      </c>
      <c r="H522">
        <v>23</v>
      </c>
      <c r="I522">
        <v>38</v>
      </c>
      <c r="J522">
        <v>43</v>
      </c>
      <c r="K522">
        <v>46</v>
      </c>
      <c r="L522">
        <v>0</v>
      </c>
      <c r="M522" s="1">
        <v>5.0960000000000001</v>
      </c>
      <c r="N522" s="1">
        <v>111.004</v>
      </c>
      <c r="P522">
        <v>521</v>
      </c>
      <c r="Q522" t="s">
        <v>1380</v>
      </c>
      <c r="R522" t="s">
        <v>36</v>
      </c>
      <c r="S522" s="2">
        <v>9</v>
      </c>
      <c r="T522" s="2">
        <v>6</v>
      </c>
      <c r="V522" t="s">
        <v>1380</v>
      </c>
      <c r="W522" t="s">
        <v>29</v>
      </c>
    </row>
    <row r="523" spans="1:24" ht="15" customHeight="1" x14ac:dyDescent="0.2">
      <c r="A523" t="s">
        <v>47</v>
      </c>
      <c r="B523" t="s">
        <v>470</v>
      </c>
      <c r="C523">
        <v>3</v>
      </c>
      <c r="D523" t="s">
        <v>1302</v>
      </c>
      <c r="E523">
        <v>3</v>
      </c>
      <c r="F523">
        <v>26</v>
      </c>
      <c r="G523">
        <v>34</v>
      </c>
      <c r="H523">
        <v>36</v>
      </c>
      <c r="I523">
        <v>21</v>
      </c>
      <c r="J523">
        <v>29</v>
      </c>
      <c r="K523">
        <v>31</v>
      </c>
      <c r="L523">
        <v>0</v>
      </c>
      <c r="M523" s="1">
        <v>5.0970000000000004</v>
      </c>
      <c r="N523" s="1">
        <v>112.005</v>
      </c>
      <c r="P523">
        <v>522</v>
      </c>
      <c r="Q523" t="s">
        <v>1381</v>
      </c>
      <c r="R523" t="s">
        <v>28</v>
      </c>
      <c r="S523" s="2">
        <v>12</v>
      </c>
      <c r="T523" s="2">
        <v>11</v>
      </c>
      <c r="V523" t="s">
        <v>1381</v>
      </c>
      <c r="W523" t="s">
        <v>37</v>
      </c>
      <c r="X523" t="s">
        <v>1382</v>
      </c>
    </row>
    <row r="524" spans="1:24" ht="15" customHeight="1" x14ac:dyDescent="0.2">
      <c r="A524" t="s">
        <v>47</v>
      </c>
      <c r="B524" t="s">
        <v>53</v>
      </c>
      <c r="C524">
        <v>3</v>
      </c>
      <c r="D524" t="s">
        <v>996</v>
      </c>
      <c r="E524">
        <v>3</v>
      </c>
      <c r="F524">
        <v>27</v>
      </c>
      <c r="G524">
        <v>35</v>
      </c>
      <c r="H524">
        <v>37</v>
      </c>
      <c r="I524">
        <v>22</v>
      </c>
      <c r="J524">
        <v>30</v>
      </c>
      <c r="K524">
        <v>32</v>
      </c>
      <c r="L524">
        <v>0</v>
      </c>
      <c r="M524" s="1">
        <v>5.0979999999999999</v>
      </c>
      <c r="N524" s="1">
        <v>113.004</v>
      </c>
      <c r="P524">
        <v>523</v>
      </c>
      <c r="Q524" t="s">
        <v>1383</v>
      </c>
      <c r="R524" t="s">
        <v>28</v>
      </c>
      <c r="S524" s="2">
        <v>9</v>
      </c>
      <c r="T524" s="2">
        <v>11</v>
      </c>
      <c r="V524" t="s">
        <v>1384</v>
      </c>
      <c r="W524" t="s">
        <v>37</v>
      </c>
      <c r="X524" t="s">
        <v>1385</v>
      </c>
    </row>
    <row r="525" spans="1:24" ht="15" customHeight="1" x14ac:dyDescent="0.2">
      <c r="A525" t="s">
        <v>47</v>
      </c>
      <c r="B525" t="s">
        <v>315</v>
      </c>
      <c r="C525">
        <v>3</v>
      </c>
      <c r="D525" t="s">
        <v>893</v>
      </c>
      <c r="E525">
        <v>4</v>
      </c>
      <c r="F525">
        <v>30</v>
      </c>
      <c r="G525">
        <v>35</v>
      </c>
      <c r="H525">
        <v>38</v>
      </c>
      <c r="I525">
        <v>25</v>
      </c>
      <c r="J525">
        <v>30</v>
      </c>
      <c r="K525">
        <v>33</v>
      </c>
      <c r="L525">
        <v>0</v>
      </c>
      <c r="M525" s="1">
        <v>5.0990000000000002</v>
      </c>
      <c r="N525" s="1">
        <v>115.005</v>
      </c>
      <c r="P525">
        <v>524</v>
      </c>
      <c r="Q525" t="s">
        <v>1386</v>
      </c>
      <c r="R525" t="s">
        <v>28</v>
      </c>
      <c r="S525" s="2">
        <v>9</v>
      </c>
      <c r="T525" s="2">
        <v>14</v>
      </c>
      <c r="V525" t="s">
        <v>1386</v>
      </c>
      <c r="W525" t="s">
        <v>103</v>
      </c>
      <c r="X525" t="s">
        <v>1387</v>
      </c>
    </row>
    <row r="526" spans="1:24" ht="15" customHeight="1" x14ac:dyDescent="0.2">
      <c r="A526" t="s">
        <v>47</v>
      </c>
      <c r="B526" t="s">
        <v>321</v>
      </c>
      <c r="C526">
        <v>3</v>
      </c>
      <c r="D526" t="s">
        <v>958</v>
      </c>
      <c r="E526">
        <v>3</v>
      </c>
      <c r="F526">
        <v>26</v>
      </c>
      <c r="G526">
        <v>34</v>
      </c>
      <c r="H526">
        <v>36</v>
      </c>
      <c r="I526">
        <v>21</v>
      </c>
      <c r="J526">
        <v>29</v>
      </c>
      <c r="K526">
        <v>31</v>
      </c>
      <c r="L526">
        <v>0</v>
      </c>
      <c r="M526" s="1">
        <v>5.0999999999999996</v>
      </c>
      <c r="N526" s="1">
        <v>116.005</v>
      </c>
      <c r="P526">
        <v>525</v>
      </c>
      <c r="Q526" t="s">
        <v>1388</v>
      </c>
      <c r="R526" t="s">
        <v>36</v>
      </c>
      <c r="S526" s="2">
        <v>14</v>
      </c>
      <c r="T526" s="2">
        <v>5</v>
      </c>
      <c r="V526" t="s">
        <v>1388</v>
      </c>
      <c r="W526" t="s">
        <v>37</v>
      </c>
      <c r="X526" t="s">
        <v>1389</v>
      </c>
    </row>
    <row r="527" spans="1:24" ht="15" customHeight="1" x14ac:dyDescent="0.2">
      <c r="A527" t="s">
        <v>47</v>
      </c>
      <c r="B527" t="s">
        <v>483</v>
      </c>
      <c r="C527">
        <v>3</v>
      </c>
      <c r="D527" t="s">
        <v>1249</v>
      </c>
      <c r="E527">
        <v>4</v>
      </c>
      <c r="F527">
        <v>18</v>
      </c>
      <c r="G527">
        <v>23</v>
      </c>
      <c r="H527">
        <v>26</v>
      </c>
      <c r="I527">
        <v>34</v>
      </c>
      <c r="J527">
        <v>39</v>
      </c>
      <c r="K527">
        <v>42</v>
      </c>
      <c r="L527">
        <v>0</v>
      </c>
      <c r="M527" s="1">
        <v>5.101</v>
      </c>
      <c r="N527" s="1">
        <v>117.005</v>
      </c>
      <c r="P527">
        <v>526</v>
      </c>
      <c r="Q527" t="s">
        <v>1390</v>
      </c>
      <c r="R527" t="s">
        <v>36</v>
      </c>
      <c r="S527" s="2">
        <v>12</v>
      </c>
      <c r="T527" s="2">
        <v>5</v>
      </c>
      <c r="V527" t="s">
        <v>1390</v>
      </c>
      <c r="W527" t="s">
        <v>120</v>
      </c>
      <c r="X527" t="s">
        <v>1391</v>
      </c>
    </row>
    <row r="528" spans="1:24" ht="15" customHeight="1" x14ac:dyDescent="0.2">
      <c r="A528" t="s">
        <v>47</v>
      </c>
      <c r="B528" t="s">
        <v>326</v>
      </c>
      <c r="C528">
        <v>3</v>
      </c>
      <c r="D528" t="s">
        <v>43</v>
      </c>
      <c r="E528">
        <v>3</v>
      </c>
      <c r="F528">
        <v>28</v>
      </c>
      <c r="G528">
        <v>36</v>
      </c>
      <c r="H528">
        <v>38</v>
      </c>
      <c r="I528">
        <v>22</v>
      </c>
      <c r="J528">
        <v>30</v>
      </c>
      <c r="K528">
        <v>32</v>
      </c>
      <c r="L528">
        <v>0</v>
      </c>
      <c r="M528" s="1">
        <v>5.1020000000000003</v>
      </c>
      <c r="N528" s="1">
        <v>118.005</v>
      </c>
      <c r="P528">
        <v>527</v>
      </c>
      <c r="Q528" t="s">
        <v>1392</v>
      </c>
      <c r="R528" t="s">
        <v>36</v>
      </c>
      <c r="S528" s="2">
        <v>5</v>
      </c>
      <c r="T528" s="2">
        <v>11</v>
      </c>
      <c r="V528" t="s">
        <v>1392</v>
      </c>
      <c r="W528" t="s">
        <v>389</v>
      </c>
      <c r="X528" t="s">
        <v>1393</v>
      </c>
    </row>
    <row r="529" spans="1:24" ht="15" customHeight="1" x14ac:dyDescent="0.2">
      <c r="A529" t="s">
        <v>47</v>
      </c>
      <c r="B529" t="s">
        <v>492</v>
      </c>
      <c r="C529">
        <v>3</v>
      </c>
      <c r="D529" t="s">
        <v>471</v>
      </c>
      <c r="E529">
        <v>4</v>
      </c>
      <c r="F529">
        <v>28</v>
      </c>
      <c r="G529">
        <v>33</v>
      </c>
      <c r="H529">
        <v>36</v>
      </c>
      <c r="I529">
        <v>23</v>
      </c>
      <c r="J529">
        <v>28</v>
      </c>
      <c r="K529">
        <v>31</v>
      </c>
      <c r="L529">
        <v>0</v>
      </c>
      <c r="M529" s="1">
        <v>5.1029999999999998</v>
      </c>
      <c r="N529" s="1">
        <v>121.005</v>
      </c>
      <c r="P529">
        <v>528</v>
      </c>
      <c r="Q529" t="s">
        <v>1395</v>
      </c>
      <c r="R529" t="s">
        <v>221</v>
      </c>
      <c r="S529" s="2">
        <v>6</v>
      </c>
      <c r="T529" s="2">
        <v>3</v>
      </c>
      <c r="V529" t="s">
        <v>1395</v>
      </c>
      <c r="W529" t="s">
        <v>710</v>
      </c>
      <c r="X529" t="s">
        <v>1396</v>
      </c>
    </row>
    <row r="530" spans="1:24" ht="15" customHeight="1" x14ac:dyDescent="0.2">
      <c r="A530" t="s">
        <v>47</v>
      </c>
      <c r="B530" t="s">
        <v>335</v>
      </c>
      <c r="C530">
        <v>3</v>
      </c>
      <c r="D530" t="s">
        <v>1221</v>
      </c>
      <c r="E530">
        <v>4</v>
      </c>
      <c r="F530">
        <v>29</v>
      </c>
      <c r="G530">
        <v>34</v>
      </c>
      <c r="H530">
        <v>37</v>
      </c>
      <c r="I530">
        <v>25</v>
      </c>
      <c r="J530">
        <v>30</v>
      </c>
      <c r="K530">
        <v>33</v>
      </c>
      <c r="L530">
        <v>0</v>
      </c>
      <c r="M530" s="1">
        <v>5.1040000000000001</v>
      </c>
      <c r="N530" s="1">
        <v>122.003</v>
      </c>
      <c r="P530">
        <v>529</v>
      </c>
      <c r="Q530" t="s">
        <v>1397</v>
      </c>
      <c r="R530" t="s">
        <v>28</v>
      </c>
      <c r="S530" s="2">
        <v>17</v>
      </c>
      <c r="T530" s="2">
        <v>6</v>
      </c>
      <c r="V530" t="s">
        <v>1397</v>
      </c>
      <c r="W530" t="s">
        <v>103</v>
      </c>
      <c r="X530" t="s">
        <v>1398</v>
      </c>
    </row>
    <row r="531" spans="1:24" ht="15" customHeight="1" x14ac:dyDescent="0.2">
      <c r="A531" t="s">
        <v>47</v>
      </c>
      <c r="B531" t="s">
        <v>340</v>
      </c>
      <c r="C531">
        <v>3</v>
      </c>
      <c r="D531" t="s">
        <v>527</v>
      </c>
      <c r="E531">
        <v>3</v>
      </c>
      <c r="F531">
        <v>27</v>
      </c>
      <c r="G531">
        <v>35</v>
      </c>
      <c r="H531">
        <v>37</v>
      </c>
      <c r="I531">
        <v>22</v>
      </c>
      <c r="J531">
        <v>30</v>
      </c>
      <c r="K531">
        <v>32</v>
      </c>
      <c r="L531">
        <v>0</v>
      </c>
      <c r="M531" s="1">
        <v>5.1050000000000004</v>
      </c>
      <c r="N531" s="1">
        <v>123.004</v>
      </c>
      <c r="P531">
        <v>530</v>
      </c>
      <c r="Q531" t="s">
        <v>1399</v>
      </c>
      <c r="R531" t="s">
        <v>36</v>
      </c>
      <c r="S531" s="2">
        <v>12</v>
      </c>
      <c r="T531" s="2">
        <v>5</v>
      </c>
      <c r="V531" t="s">
        <v>1399</v>
      </c>
      <c r="W531" t="s">
        <v>103</v>
      </c>
      <c r="X531" t="s">
        <v>1400</v>
      </c>
    </row>
    <row r="532" spans="1:24" ht="15" customHeight="1" x14ac:dyDescent="0.2">
      <c r="A532" t="s">
        <v>47</v>
      </c>
      <c r="B532" t="s">
        <v>346</v>
      </c>
      <c r="C532">
        <v>3</v>
      </c>
      <c r="D532" t="s">
        <v>271</v>
      </c>
      <c r="E532">
        <v>3</v>
      </c>
      <c r="F532">
        <v>25</v>
      </c>
      <c r="G532">
        <v>33</v>
      </c>
      <c r="H532">
        <v>35</v>
      </c>
      <c r="I532">
        <v>20</v>
      </c>
      <c r="J532">
        <v>28</v>
      </c>
      <c r="K532">
        <v>30</v>
      </c>
      <c r="L532">
        <v>0</v>
      </c>
      <c r="M532" s="1">
        <v>5.1059999999999999</v>
      </c>
      <c r="N532" s="1">
        <v>124.005</v>
      </c>
      <c r="P532">
        <v>531</v>
      </c>
      <c r="Q532" t="s">
        <v>1402</v>
      </c>
      <c r="R532" t="s">
        <v>36</v>
      </c>
      <c r="S532" s="2">
        <v>11</v>
      </c>
      <c r="T532" s="2">
        <v>6</v>
      </c>
      <c r="V532" t="s">
        <v>1402</v>
      </c>
      <c r="W532" t="s">
        <v>37</v>
      </c>
      <c r="X532" t="s">
        <v>1403</v>
      </c>
    </row>
    <row r="533" spans="1:24" ht="15" customHeight="1" x14ac:dyDescent="0.2">
      <c r="A533" t="s">
        <v>47</v>
      </c>
      <c r="B533" t="s">
        <v>498</v>
      </c>
      <c r="C533">
        <v>3</v>
      </c>
      <c r="D533" t="s">
        <v>1394</v>
      </c>
      <c r="E533">
        <v>3</v>
      </c>
      <c r="F533">
        <v>29</v>
      </c>
      <c r="G533">
        <v>37</v>
      </c>
      <c r="H533">
        <v>39</v>
      </c>
      <c r="I533">
        <v>19</v>
      </c>
      <c r="J533">
        <v>27</v>
      </c>
      <c r="K533">
        <v>29</v>
      </c>
      <c r="L533">
        <v>0</v>
      </c>
      <c r="M533" s="1">
        <v>5.1070000000000002</v>
      </c>
      <c r="N533" s="1">
        <v>125.005</v>
      </c>
      <c r="P533">
        <v>532</v>
      </c>
      <c r="Q533" t="s">
        <v>1405</v>
      </c>
      <c r="R533" t="s">
        <v>28</v>
      </c>
      <c r="S533" s="2">
        <v>16</v>
      </c>
      <c r="T533" s="2">
        <v>9</v>
      </c>
      <c r="V533" t="s">
        <v>1405</v>
      </c>
      <c r="W533" t="s">
        <v>37</v>
      </c>
      <c r="X533" t="s">
        <v>1406</v>
      </c>
    </row>
    <row r="534" spans="1:24" ht="15" customHeight="1" x14ac:dyDescent="0.2">
      <c r="A534" t="s">
        <v>47</v>
      </c>
      <c r="B534" t="s">
        <v>351</v>
      </c>
      <c r="C534">
        <v>3</v>
      </c>
      <c r="D534" t="s">
        <v>1215</v>
      </c>
      <c r="E534">
        <v>4</v>
      </c>
      <c r="F534">
        <v>33</v>
      </c>
      <c r="G534">
        <v>38</v>
      </c>
      <c r="H534">
        <v>41</v>
      </c>
      <c r="I534">
        <v>22</v>
      </c>
      <c r="J534">
        <v>27</v>
      </c>
      <c r="K534">
        <v>30</v>
      </c>
      <c r="L534">
        <v>0</v>
      </c>
      <c r="M534" s="1">
        <v>5.1079999999999997</v>
      </c>
      <c r="N534" s="1">
        <v>126.004</v>
      </c>
      <c r="P534">
        <v>533</v>
      </c>
      <c r="Q534" t="s">
        <v>192</v>
      </c>
      <c r="R534" t="s">
        <v>36</v>
      </c>
      <c r="S534" s="2">
        <v>5</v>
      </c>
      <c r="T534" s="2">
        <v>4</v>
      </c>
      <c r="U534">
        <v>38</v>
      </c>
      <c r="V534" t="s">
        <v>192</v>
      </c>
      <c r="W534" t="s">
        <v>78</v>
      </c>
      <c r="X534" t="s">
        <v>1408</v>
      </c>
    </row>
    <row r="535" spans="1:24" ht="15" customHeight="1" x14ac:dyDescent="0.2">
      <c r="A535" t="s">
        <v>47</v>
      </c>
      <c r="B535" t="s">
        <v>355</v>
      </c>
      <c r="C535">
        <v>3</v>
      </c>
      <c r="D535" t="s">
        <v>1221</v>
      </c>
      <c r="E535">
        <v>4</v>
      </c>
      <c r="F535">
        <v>29</v>
      </c>
      <c r="G535">
        <v>34</v>
      </c>
      <c r="H535">
        <v>37</v>
      </c>
      <c r="I535">
        <v>25</v>
      </c>
      <c r="J535">
        <v>30</v>
      </c>
      <c r="K535">
        <v>33</v>
      </c>
      <c r="L535">
        <v>0</v>
      </c>
      <c r="M535" s="1">
        <v>5.109</v>
      </c>
      <c r="N535" s="1">
        <v>128.00399999999999</v>
      </c>
      <c r="P535">
        <v>534</v>
      </c>
      <c r="Q535" t="s">
        <v>1409</v>
      </c>
      <c r="R535" t="s">
        <v>221</v>
      </c>
      <c r="S535" s="2">
        <v>8</v>
      </c>
      <c r="T535" s="2">
        <v>3</v>
      </c>
      <c r="V535" t="s">
        <v>1409</v>
      </c>
      <c r="W535" t="s">
        <v>222</v>
      </c>
      <c r="X535" t="s">
        <v>1410</v>
      </c>
    </row>
    <row r="536" spans="1:24" ht="15" customHeight="1" x14ac:dyDescent="0.2">
      <c r="A536" t="s">
        <v>40</v>
      </c>
      <c r="B536" t="s">
        <v>52</v>
      </c>
      <c r="C536">
        <v>3</v>
      </c>
      <c r="D536" t="s">
        <v>1401</v>
      </c>
      <c r="E536">
        <v>4</v>
      </c>
      <c r="F536">
        <v>21</v>
      </c>
      <c r="G536">
        <v>26</v>
      </c>
      <c r="H536">
        <v>29</v>
      </c>
      <c r="I536">
        <v>31</v>
      </c>
      <c r="J536">
        <v>36</v>
      </c>
      <c r="K536">
        <v>39</v>
      </c>
      <c r="L536">
        <v>0</v>
      </c>
      <c r="M536" s="1">
        <v>6.0039999999999996</v>
      </c>
      <c r="N536" s="1">
        <v>8.0050000000000008</v>
      </c>
      <c r="P536">
        <v>535</v>
      </c>
      <c r="Q536" t="s">
        <v>1411</v>
      </c>
      <c r="R536" t="s">
        <v>36</v>
      </c>
      <c r="S536" s="2">
        <v>11</v>
      </c>
      <c r="T536" s="2">
        <v>8</v>
      </c>
      <c r="V536" t="s">
        <v>1411</v>
      </c>
      <c r="W536" t="s">
        <v>49</v>
      </c>
    </row>
    <row r="537" spans="1:24" ht="15" customHeight="1" x14ac:dyDescent="0.2">
      <c r="A537" t="s">
        <v>40</v>
      </c>
      <c r="B537" t="s">
        <v>63</v>
      </c>
      <c r="C537">
        <v>3</v>
      </c>
      <c r="D537" t="s">
        <v>1404</v>
      </c>
      <c r="E537">
        <v>4</v>
      </c>
      <c r="F537">
        <v>28</v>
      </c>
      <c r="G537">
        <v>33</v>
      </c>
      <c r="H537">
        <v>36</v>
      </c>
      <c r="I537">
        <v>25</v>
      </c>
      <c r="J537">
        <v>30</v>
      </c>
      <c r="K537">
        <v>33</v>
      </c>
      <c r="L537">
        <v>0</v>
      </c>
      <c r="M537" s="1">
        <v>6.0049999999999999</v>
      </c>
      <c r="N537" s="1">
        <v>9.0050000000000008</v>
      </c>
      <c r="P537">
        <v>536</v>
      </c>
      <c r="Q537" t="s">
        <v>1413</v>
      </c>
      <c r="R537" t="s">
        <v>36</v>
      </c>
      <c r="S537" s="2">
        <v>8</v>
      </c>
      <c r="T537" s="2">
        <v>10</v>
      </c>
      <c r="V537" t="s">
        <v>1413</v>
      </c>
      <c r="W537" t="s">
        <v>66</v>
      </c>
      <c r="X537" t="s">
        <v>1414</v>
      </c>
    </row>
    <row r="538" spans="1:24" ht="15" customHeight="1" x14ac:dyDescent="0.2">
      <c r="A538" t="s">
        <v>40</v>
      </c>
      <c r="B538" t="s">
        <v>70</v>
      </c>
      <c r="C538">
        <v>3</v>
      </c>
      <c r="D538" t="s">
        <v>1407</v>
      </c>
      <c r="E538">
        <v>2</v>
      </c>
      <c r="F538">
        <v>23</v>
      </c>
      <c r="G538">
        <v>36</v>
      </c>
      <c r="H538">
        <v>38</v>
      </c>
      <c r="I538">
        <v>16</v>
      </c>
      <c r="J538">
        <v>29</v>
      </c>
      <c r="K538">
        <v>31</v>
      </c>
      <c r="L538">
        <v>0</v>
      </c>
      <c r="M538" s="1">
        <v>6.0060000000000002</v>
      </c>
      <c r="N538" s="1">
        <v>10.006</v>
      </c>
      <c r="P538">
        <v>537</v>
      </c>
      <c r="Q538" t="s">
        <v>1416</v>
      </c>
      <c r="R538" t="s">
        <v>36</v>
      </c>
      <c r="S538" s="2">
        <v>4</v>
      </c>
      <c r="T538" s="2">
        <v>16</v>
      </c>
      <c r="V538" t="s">
        <v>1416</v>
      </c>
      <c r="W538" t="s">
        <v>66</v>
      </c>
      <c r="X538" t="s">
        <v>1417</v>
      </c>
    </row>
    <row r="539" spans="1:24" ht="15" customHeight="1" x14ac:dyDescent="0.2">
      <c r="A539" t="s">
        <v>40</v>
      </c>
      <c r="B539" t="s">
        <v>76</v>
      </c>
      <c r="C539">
        <v>3</v>
      </c>
      <c r="D539" t="s">
        <v>1023</v>
      </c>
      <c r="E539">
        <v>4</v>
      </c>
      <c r="F539">
        <v>32</v>
      </c>
      <c r="G539">
        <v>37</v>
      </c>
      <c r="H539">
        <v>40</v>
      </c>
      <c r="I539">
        <v>22</v>
      </c>
      <c r="J539">
        <v>27</v>
      </c>
      <c r="K539">
        <v>30</v>
      </c>
      <c r="L539">
        <v>0</v>
      </c>
      <c r="M539" s="1">
        <v>6.0069999999999997</v>
      </c>
      <c r="N539" s="1">
        <v>11.006</v>
      </c>
      <c r="P539">
        <v>538</v>
      </c>
      <c r="Q539" t="s">
        <v>1419</v>
      </c>
      <c r="R539" t="s">
        <v>36</v>
      </c>
      <c r="S539" s="2">
        <v>11</v>
      </c>
      <c r="T539" s="2">
        <v>4</v>
      </c>
      <c r="V539" t="s">
        <v>1419</v>
      </c>
      <c r="W539" t="s">
        <v>222</v>
      </c>
      <c r="X539" t="s">
        <v>1420</v>
      </c>
    </row>
    <row r="540" spans="1:24" ht="15" customHeight="1" x14ac:dyDescent="0.2">
      <c r="A540" t="s">
        <v>40</v>
      </c>
      <c r="B540" t="s">
        <v>82</v>
      </c>
      <c r="C540">
        <v>3</v>
      </c>
      <c r="D540" t="s">
        <v>148</v>
      </c>
      <c r="E540">
        <v>2</v>
      </c>
      <c r="F540">
        <v>15</v>
      </c>
      <c r="G540">
        <v>28</v>
      </c>
      <c r="H540">
        <v>30</v>
      </c>
      <c r="I540">
        <v>14</v>
      </c>
      <c r="J540">
        <v>27</v>
      </c>
      <c r="K540">
        <v>29</v>
      </c>
      <c r="L540">
        <v>0</v>
      </c>
      <c r="M540" s="1">
        <v>6.008</v>
      </c>
      <c r="N540" s="1">
        <v>12.006</v>
      </c>
      <c r="P540">
        <v>539</v>
      </c>
      <c r="Q540" t="s">
        <v>1421</v>
      </c>
      <c r="R540" t="s">
        <v>36</v>
      </c>
      <c r="S540" s="2">
        <v>9</v>
      </c>
      <c r="T540" s="2">
        <v>10</v>
      </c>
      <c r="V540" t="s">
        <v>1421</v>
      </c>
      <c r="W540" t="s">
        <v>66</v>
      </c>
      <c r="X540" t="s">
        <v>1422</v>
      </c>
    </row>
    <row r="541" spans="1:24" ht="15" customHeight="1" x14ac:dyDescent="0.2">
      <c r="A541" t="s">
        <v>40</v>
      </c>
      <c r="B541" t="s">
        <v>88</v>
      </c>
      <c r="C541">
        <v>3</v>
      </c>
      <c r="D541" t="s">
        <v>1412</v>
      </c>
      <c r="E541">
        <v>3</v>
      </c>
      <c r="F541">
        <v>23</v>
      </c>
      <c r="G541">
        <v>31</v>
      </c>
      <c r="H541">
        <v>33</v>
      </c>
      <c r="I541">
        <v>25</v>
      </c>
      <c r="J541">
        <v>33</v>
      </c>
      <c r="K541">
        <v>35</v>
      </c>
      <c r="L541">
        <v>0</v>
      </c>
      <c r="M541" s="1">
        <v>6.0090000000000003</v>
      </c>
      <c r="N541" s="1">
        <v>13.005000000000001</v>
      </c>
      <c r="P541">
        <v>540</v>
      </c>
      <c r="Q541" t="s">
        <v>1423</v>
      </c>
      <c r="R541" t="s">
        <v>374</v>
      </c>
      <c r="S541" s="2">
        <v>4</v>
      </c>
      <c r="T541" s="2">
        <v>7</v>
      </c>
      <c r="V541" t="s">
        <v>1423</v>
      </c>
      <c r="W541" t="s">
        <v>393</v>
      </c>
      <c r="X541" t="s">
        <v>1424</v>
      </c>
    </row>
    <row r="542" spans="1:24" ht="15" customHeight="1" x14ac:dyDescent="0.2">
      <c r="A542" t="s">
        <v>40</v>
      </c>
      <c r="B542" t="s">
        <v>94</v>
      </c>
      <c r="C542">
        <v>3</v>
      </c>
      <c r="D542" t="s">
        <v>1415</v>
      </c>
      <c r="E542">
        <v>4</v>
      </c>
      <c r="F542">
        <v>33</v>
      </c>
      <c r="G542">
        <v>38</v>
      </c>
      <c r="H542">
        <v>41</v>
      </c>
      <c r="I542">
        <v>22</v>
      </c>
      <c r="J542">
        <v>27</v>
      </c>
      <c r="K542">
        <v>30</v>
      </c>
      <c r="L542">
        <v>0</v>
      </c>
      <c r="M542" s="1">
        <v>6.01</v>
      </c>
      <c r="N542" s="1">
        <v>14.006</v>
      </c>
      <c r="P542">
        <v>541</v>
      </c>
      <c r="Q542" t="s">
        <v>1425</v>
      </c>
      <c r="R542" t="s">
        <v>36</v>
      </c>
      <c r="S542" s="2">
        <v>12</v>
      </c>
      <c r="T542" s="2">
        <v>7</v>
      </c>
      <c r="V542" t="s">
        <v>1425</v>
      </c>
      <c r="W542" t="s">
        <v>29</v>
      </c>
      <c r="X542" t="s">
        <v>1426</v>
      </c>
    </row>
    <row r="543" spans="1:24" ht="15" customHeight="1" x14ac:dyDescent="0.2">
      <c r="A543" t="s">
        <v>40</v>
      </c>
      <c r="B543" t="s">
        <v>3027</v>
      </c>
      <c r="C543">
        <v>3</v>
      </c>
      <c r="D543" t="s">
        <v>3051</v>
      </c>
      <c r="E543">
        <v>4</v>
      </c>
      <c r="F543">
        <v>32</v>
      </c>
      <c r="G543">
        <v>37</v>
      </c>
      <c r="H543">
        <v>40</v>
      </c>
      <c r="I543">
        <v>21</v>
      </c>
      <c r="J543">
        <v>26</v>
      </c>
      <c r="K543">
        <v>29</v>
      </c>
      <c r="L543">
        <v>0</v>
      </c>
      <c r="M543" s="1">
        <v>6.0110000000000001</v>
      </c>
      <c r="N543" s="1">
        <v>15.005000000000001</v>
      </c>
      <c r="P543">
        <v>542</v>
      </c>
      <c r="Q543" t="s">
        <v>1427</v>
      </c>
      <c r="R543" t="s">
        <v>36</v>
      </c>
      <c r="S543" s="2">
        <v>9</v>
      </c>
      <c r="T543" s="2">
        <v>5</v>
      </c>
      <c r="V543" t="s">
        <v>1427</v>
      </c>
      <c r="W543" t="s">
        <v>222</v>
      </c>
      <c r="X543" t="s">
        <v>1428</v>
      </c>
    </row>
    <row r="544" spans="1:24" ht="15" customHeight="1" x14ac:dyDescent="0.2">
      <c r="A544" t="s">
        <v>40</v>
      </c>
      <c r="B544" t="s">
        <v>534</v>
      </c>
      <c r="C544">
        <v>3</v>
      </c>
      <c r="D544" t="s">
        <v>1418</v>
      </c>
      <c r="E544">
        <v>4</v>
      </c>
      <c r="F544">
        <v>29</v>
      </c>
      <c r="G544">
        <v>34</v>
      </c>
      <c r="H544">
        <v>37</v>
      </c>
      <c r="I544">
        <v>25</v>
      </c>
      <c r="J544">
        <v>30</v>
      </c>
      <c r="K544">
        <v>33</v>
      </c>
      <c r="L544">
        <v>0</v>
      </c>
      <c r="M544" s="1">
        <v>6.0119999999999996</v>
      </c>
      <c r="N544" s="1">
        <v>16.004999999999999</v>
      </c>
      <c r="P544">
        <v>543</v>
      </c>
      <c r="Q544" t="s">
        <v>1429</v>
      </c>
      <c r="R544" t="s">
        <v>36</v>
      </c>
      <c r="S544" s="2">
        <v>13</v>
      </c>
      <c r="T544" s="2">
        <v>4</v>
      </c>
      <c r="V544" t="s">
        <v>1429</v>
      </c>
      <c r="W544" t="s">
        <v>37</v>
      </c>
      <c r="X544" t="s">
        <v>1430</v>
      </c>
    </row>
    <row r="545" spans="1:24" ht="15" customHeight="1" x14ac:dyDescent="0.2">
      <c r="A545" t="s">
        <v>40</v>
      </c>
      <c r="B545" t="s">
        <v>100</v>
      </c>
      <c r="C545">
        <v>3</v>
      </c>
      <c r="D545" t="s">
        <v>535</v>
      </c>
      <c r="E545">
        <v>3</v>
      </c>
      <c r="F545">
        <v>27</v>
      </c>
      <c r="G545">
        <v>35</v>
      </c>
      <c r="H545">
        <v>37</v>
      </c>
      <c r="I545">
        <v>19</v>
      </c>
      <c r="J545">
        <v>27</v>
      </c>
      <c r="K545">
        <v>29</v>
      </c>
      <c r="L545">
        <v>0</v>
      </c>
      <c r="M545" s="1">
        <v>6.0129999999999999</v>
      </c>
      <c r="N545" s="1">
        <v>17.004000000000001</v>
      </c>
      <c r="P545">
        <v>544</v>
      </c>
      <c r="Q545" t="s">
        <v>1432</v>
      </c>
      <c r="R545" t="s">
        <v>36</v>
      </c>
      <c r="S545" s="2">
        <v>12</v>
      </c>
      <c r="T545" s="2">
        <v>5</v>
      </c>
      <c r="V545" t="s">
        <v>1432</v>
      </c>
      <c r="W545" t="s">
        <v>37</v>
      </c>
      <c r="X545" t="s">
        <v>1433</v>
      </c>
    </row>
    <row r="546" spans="1:24" ht="15" customHeight="1" x14ac:dyDescent="0.2">
      <c r="A546" t="s">
        <v>40</v>
      </c>
      <c r="B546" t="s">
        <v>107</v>
      </c>
      <c r="C546">
        <v>3</v>
      </c>
      <c r="D546" t="s">
        <v>1404</v>
      </c>
      <c r="E546">
        <v>4</v>
      </c>
      <c r="F546">
        <v>28</v>
      </c>
      <c r="G546">
        <v>33</v>
      </c>
      <c r="H546">
        <v>36</v>
      </c>
      <c r="I546">
        <v>25</v>
      </c>
      <c r="J546">
        <v>30</v>
      </c>
      <c r="K546">
        <v>33</v>
      </c>
      <c r="L546">
        <v>0</v>
      </c>
      <c r="M546" s="1">
        <v>6.0140000000000002</v>
      </c>
      <c r="N546" s="1">
        <v>18.006</v>
      </c>
      <c r="P546">
        <v>545</v>
      </c>
      <c r="Q546" t="s">
        <v>1435</v>
      </c>
      <c r="R546" t="s">
        <v>36</v>
      </c>
      <c r="S546" s="2">
        <v>14</v>
      </c>
      <c r="T546" s="2">
        <v>5</v>
      </c>
      <c r="V546" t="s">
        <v>1435</v>
      </c>
      <c r="W546" t="s">
        <v>29</v>
      </c>
      <c r="X546" t="s">
        <v>1436</v>
      </c>
    </row>
    <row r="547" spans="1:24" ht="15" customHeight="1" x14ac:dyDescent="0.2">
      <c r="A547" t="s">
        <v>40</v>
      </c>
      <c r="B547" t="s">
        <v>57</v>
      </c>
      <c r="C547">
        <v>2</v>
      </c>
      <c r="D547" t="s">
        <v>1121</v>
      </c>
      <c r="E547">
        <v>3</v>
      </c>
      <c r="F547">
        <v>14</v>
      </c>
      <c r="G547">
        <v>27</v>
      </c>
      <c r="H547">
        <v>29</v>
      </c>
      <c r="I547">
        <v>20</v>
      </c>
      <c r="J547">
        <v>33</v>
      </c>
      <c r="K547">
        <v>35</v>
      </c>
      <c r="L547">
        <v>0</v>
      </c>
      <c r="M547" s="1">
        <v>6.0149999999999997</v>
      </c>
      <c r="N547" s="1">
        <v>19.004999999999999</v>
      </c>
      <c r="P547">
        <v>546</v>
      </c>
      <c r="Q547" t="s">
        <v>1438</v>
      </c>
      <c r="R547" t="s">
        <v>28</v>
      </c>
      <c r="S547" s="2">
        <v>17</v>
      </c>
      <c r="T547" s="2">
        <v>8</v>
      </c>
      <c r="V547" t="s">
        <v>1438</v>
      </c>
      <c r="W547" t="s">
        <v>120</v>
      </c>
      <c r="X547" t="s">
        <v>1439</v>
      </c>
    </row>
    <row r="548" spans="1:24" ht="15" customHeight="1" x14ac:dyDescent="0.2">
      <c r="A548" t="s">
        <v>40</v>
      </c>
      <c r="B548" t="s">
        <v>165</v>
      </c>
      <c r="C548">
        <v>3</v>
      </c>
      <c r="D548" t="s">
        <v>760</v>
      </c>
      <c r="E548">
        <v>4</v>
      </c>
      <c r="F548">
        <v>32</v>
      </c>
      <c r="G548">
        <v>37</v>
      </c>
      <c r="H548">
        <v>40</v>
      </c>
      <c r="I548">
        <v>22</v>
      </c>
      <c r="J548">
        <v>27</v>
      </c>
      <c r="K548">
        <v>30</v>
      </c>
      <c r="L548">
        <v>0</v>
      </c>
      <c r="M548" s="1">
        <v>6.016</v>
      </c>
      <c r="N548" s="1">
        <v>20.004999999999999</v>
      </c>
      <c r="P548">
        <v>547</v>
      </c>
      <c r="Q548" t="s">
        <v>1440</v>
      </c>
      <c r="R548" t="s">
        <v>36</v>
      </c>
      <c r="S548" s="2">
        <v>9</v>
      </c>
      <c r="T548" s="2">
        <v>9</v>
      </c>
      <c r="V548" t="s">
        <v>731</v>
      </c>
      <c r="W548" t="s">
        <v>255</v>
      </c>
      <c r="X548" t="s">
        <v>1441</v>
      </c>
    </row>
    <row r="549" spans="1:24" ht="15" customHeight="1" x14ac:dyDescent="0.2">
      <c r="A549" t="s">
        <v>40</v>
      </c>
      <c r="B549" t="s">
        <v>117</v>
      </c>
      <c r="C549">
        <v>3</v>
      </c>
      <c r="D549" t="s">
        <v>763</v>
      </c>
      <c r="E549">
        <v>4</v>
      </c>
      <c r="F549">
        <v>32</v>
      </c>
      <c r="G549">
        <v>37</v>
      </c>
      <c r="H549">
        <v>40</v>
      </c>
      <c r="I549">
        <v>23</v>
      </c>
      <c r="J549">
        <v>28</v>
      </c>
      <c r="K549">
        <v>31</v>
      </c>
      <c r="L549">
        <v>0</v>
      </c>
      <c r="M549" s="1">
        <v>6.0170000000000003</v>
      </c>
      <c r="N549" s="1">
        <v>21.006</v>
      </c>
      <c r="P549">
        <v>548</v>
      </c>
      <c r="Q549" t="s">
        <v>1404</v>
      </c>
      <c r="R549" t="s">
        <v>28</v>
      </c>
      <c r="S549" s="2">
        <v>13</v>
      </c>
      <c r="T549" s="2">
        <v>10</v>
      </c>
      <c r="V549" t="s">
        <v>1404</v>
      </c>
      <c r="W549" t="s">
        <v>120</v>
      </c>
      <c r="X549" t="s">
        <v>1442</v>
      </c>
    </row>
    <row r="550" spans="1:24" ht="15" customHeight="1" x14ac:dyDescent="0.2">
      <c r="A550" t="s">
        <v>40</v>
      </c>
      <c r="B550" t="s">
        <v>133</v>
      </c>
      <c r="C550">
        <v>3</v>
      </c>
      <c r="D550" t="s">
        <v>1431</v>
      </c>
      <c r="E550">
        <v>3</v>
      </c>
      <c r="F550">
        <v>31</v>
      </c>
      <c r="G550">
        <v>39</v>
      </c>
      <c r="H550">
        <v>41</v>
      </c>
      <c r="I550">
        <v>19</v>
      </c>
      <c r="J550">
        <v>27</v>
      </c>
      <c r="K550">
        <v>29</v>
      </c>
      <c r="L550">
        <v>0</v>
      </c>
      <c r="M550" s="1">
        <v>6.0179999999999998</v>
      </c>
      <c r="N550" s="1">
        <v>24.004999999999999</v>
      </c>
      <c r="P550">
        <v>549</v>
      </c>
      <c r="Q550" t="s">
        <v>1443</v>
      </c>
      <c r="R550" t="s">
        <v>28</v>
      </c>
      <c r="S550" s="2">
        <v>14</v>
      </c>
      <c r="T550" s="2">
        <v>10</v>
      </c>
      <c r="V550" t="s">
        <v>1443</v>
      </c>
      <c r="W550" t="s">
        <v>120</v>
      </c>
      <c r="X550" t="s">
        <v>1444</v>
      </c>
    </row>
    <row r="551" spans="1:24" ht="15" customHeight="1" x14ac:dyDescent="0.2">
      <c r="A551" t="s">
        <v>40</v>
      </c>
      <c r="B551" t="s">
        <v>139</v>
      </c>
      <c r="C551">
        <v>3</v>
      </c>
      <c r="D551" t="s">
        <v>1434</v>
      </c>
      <c r="E551">
        <v>4</v>
      </c>
      <c r="F551">
        <v>30</v>
      </c>
      <c r="G551">
        <v>35</v>
      </c>
      <c r="H551">
        <v>38</v>
      </c>
      <c r="I551">
        <v>21</v>
      </c>
      <c r="J551">
        <v>26</v>
      </c>
      <c r="K551">
        <v>29</v>
      </c>
      <c r="L551">
        <v>0</v>
      </c>
      <c r="M551" s="1">
        <v>6.0190000000000001</v>
      </c>
      <c r="N551" s="1">
        <v>25.004999999999999</v>
      </c>
      <c r="P551">
        <v>550</v>
      </c>
      <c r="Q551" t="s">
        <v>1445</v>
      </c>
      <c r="R551" t="s">
        <v>36</v>
      </c>
      <c r="S551" s="2">
        <v>6</v>
      </c>
      <c r="T551" s="2">
        <v>11</v>
      </c>
      <c r="V551" t="s">
        <v>1445</v>
      </c>
      <c r="W551" t="s">
        <v>66</v>
      </c>
      <c r="X551" t="s">
        <v>1446</v>
      </c>
    </row>
    <row r="552" spans="1:24" ht="15" customHeight="1" x14ac:dyDescent="0.2">
      <c r="A552" t="s">
        <v>40</v>
      </c>
      <c r="B552" t="s">
        <v>144</v>
      </c>
      <c r="C552">
        <v>3</v>
      </c>
      <c r="D552" t="s">
        <v>1437</v>
      </c>
      <c r="E552">
        <v>3</v>
      </c>
      <c r="F552">
        <v>26</v>
      </c>
      <c r="G552">
        <v>34</v>
      </c>
      <c r="H552">
        <v>36</v>
      </c>
      <c r="I552">
        <v>20</v>
      </c>
      <c r="J552">
        <v>28</v>
      </c>
      <c r="K552">
        <v>30</v>
      </c>
      <c r="L552">
        <v>0</v>
      </c>
      <c r="M552" s="1">
        <v>6.02</v>
      </c>
      <c r="N552" s="1">
        <v>26.006</v>
      </c>
      <c r="P552">
        <v>551</v>
      </c>
      <c r="Q552" t="s">
        <v>1447</v>
      </c>
      <c r="R552" t="s">
        <v>36</v>
      </c>
      <c r="S552" s="2">
        <v>8</v>
      </c>
      <c r="T552" s="2">
        <v>7</v>
      </c>
      <c r="V552" t="s">
        <v>1447</v>
      </c>
      <c r="W552" t="s">
        <v>103</v>
      </c>
      <c r="X552" t="s">
        <v>1448</v>
      </c>
    </row>
    <row r="553" spans="1:24" ht="15" customHeight="1" x14ac:dyDescent="0.2">
      <c r="A553" t="s">
        <v>40</v>
      </c>
      <c r="B553" t="s">
        <v>93</v>
      </c>
      <c r="C553">
        <v>3</v>
      </c>
      <c r="D553" t="s">
        <v>1272</v>
      </c>
      <c r="E553">
        <v>3</v>
      </c>
      <c r="F553">
        <v>29</v>
      </c>
      <c r="G553">
        <v>37</v>
      </c>
      <c r="H553">
        <v>39</v>
      </c>
      <c r="I553">
        <v>17</v>
      </c>
      <c r="J553">
        <v>25</v>
      </c>
      <c r="K553">
        <v>27</v>
      </c>
      <c r="L553">
        <v>0</v>
      </c>
      <c r="M553" s="1">
        <v>6.0209999999999999</v>
      </c>
      <c r="N553" s="1">
        <v>30.004999999999999</v>
      </c>
      <c r="P553">
        <v>552</v>
      </c>
      <c r="Q553" t="s">
        <v>1450</v>
      </c>
      <c r="R553" t="s">
        <v>36</v>
      </c>
      <c r="S553" s="2">
        <v>8</v>
      </c>
      <c r="T553" s="2">
        <v>8</v>
      </c>
      <c r="V553" t="s">
        <v>1450</v>
      </c>
      <c r="W553" t="s">
        <v>103</v>
      </c>
      <c r="X553" t="s">
        <v>1451</v>
      </c>
    </row>
    <row r="554" spans="1:24" ht="15" customHeight="1" x14ac:dyDescent="0.2">
      <c r="A554" t="s">
        <v>40</v>
      </c>
      <c r="B554" t="s">
        <v>99</v>
      </c>
      <c r="C554">
        <v>1</v>
      </c>
      <c r="D554" t="s">
        <v>191</v>
      </c>
      <c r="E554">
        <v>2</v>
      </c>
      <c r="F554">
        <v>6</v>
      </c>
      <c r="G554">
        <v>27</v>
      </c>
      <c r="H554">
        <v>29</v>
      </c>
      <c r="I554">
        <v>6</v>
      </c>
      <c r="J554">
        <v>27</v>
      </c>
      <c r="K554">
        <v>29</v>
      </c>
      <c r="L554">
        <v>0</v>
      </c>
      <c r="M554" s="1">
        <v>6.0220000000000002</v>
      </c>
      <c r="N554" s="1">
        <v>32.003</v>
      </c>
      <c r="P554">
        <v>553</v>
      </c>
      <c r="Q554" t="s">
        <v>1452</v>
      </c>
      <c r="R554" t="s">
        <v>28</v>
      </c>
      <c r="S554" s="2">
        <v>13</v>
      </c>
      <c r="T554" s="2">
        <v>8</v>
      </c>
      <c r="V554" t="s">
        <v>1452</v>
      </c>
      <c r="W554" t="s">
        <v>49</v>
      </c>
      <c r="X554" t="s">
        <v>1453</v>
      </c>
    </row>
    <row r="555" spans="1:24" ht="15" customHeight="1" x14ac:dyDescent="0.2">
      <c r="A555" t="s">
        <v>40</v>
      </c>
      <c r="B555" t="s">
        <v>106</v>
      </c>
      <c r="C555">
        <v>3</v>
      </c>
      <c r="D555" t="s">
        <v>832</v>
      </c>
      <c r="E555">
        <v>3</v>
      </c>
      <c r="F555">
        <v>25</v>
      </c>
      <c r="G555">
        <v>33</v>
      </c>
      <c r="H555">
        <v>35</v>
      </c>
      <c r="I555">
        <v>21</v>
      </c>
      <c r="J555">
        <v>29</v>
      </c>
      <c r="K555">
        <v>31</v>
      </c>
      <c r="L555">
        <v>0</v>
      </c>
      <c r="M555" s="1">
        <v>6.0229999999999997</v>
      </c>
      <c r="N555" s="1">
        <v>33.005000000000003</v>
      </c>
      <c r="P555">
        <v>554</v>
      </c>
      <c r="Q555" t="s">
        <v>123</v>
      </c>
      <c r="R555" t="s">
        <v>221</v>
      </c>
      <c r="S555" s="2">
        <v>1</v>
      </c>
      <c r="T555" s="2">
        <v>4</v>
      </c>
      <c r="U555">
        <v>39</v>
      </c>
      <c r="V555" t="s">
        <v>123</v>
      </c>
      <c r="W555" t="s">
        <v>78</v>
      </c>
      <c r="X555" t="s">
        <v>1454</v>
      </c>
    </row>
    <row r="556" spans="1:24" ht="15" customHeight="1" x14ac:dyDescent="0.2">
      <c r="A556" t="s">
        <v>40</v>
      </c>
      <c r="B556" t="s">
        <v>111</v>
      </c>
      <c r="C556">
        <v>1</v>
      </c>
      <c r="D556" t="s">
        <v>1407</v>
      </c>
      <c r="E556">
        <v>2</v>
      </c>
      <c r="F556">
        <v>15</v>
      </c>
      <c r="G556">
        <v>36</v>
      </c>
      <c r="H556">
        <v>38</v>
      </c>
      <c r="I556">
        <v>8</v>
      </c>
      <c r="J556">
        <v>29</v>
      </c>
      <c r="K556">
        <v>31</v>
      </c>
      <c r="L556">
        <v>0</v>
      </c>
      <c r="M556" s="1">
        <v>6.024</v>
      </c>
      <c r="N556" s="1">
        <v>34.005000000000003</v>
      </c>
      <c r="P556">
        <v>555</v>
      </c>
      <c r="Q556" t="s">
        <v>3061</v>
      </c>
      <c r="R556" t="s">
        <v>36</v>
      </c>
      <c r="S556" s="2">
        <v>6</v>
      </c>
      <c r="T556" s="2">
        <v>11</v>
      </c>
      <c r="V556" t="s">
        <v>3061</v>
      </c>
      <c r="W556" t="s">
        <v>66</v>
      </c>
      <c r="X556" t="s">
        <v>3065</v>
      </c>
    </row>
    <row r="557" spans="1:24" ht="15" customHeight="1" x14ac:dyDescent="0.2">
      <c r="A557" t="s">
        <v>40</v>
      </c>
      <c r="B557" t="s">
        <v>175</v>
      </c>
      <c r="C557">
        <v>3</v>
      </c>
      <c r="D557" t="s">
        <v>565</v>
      </c>
      <c r="E557">
        <v>3</v>
      </c>
      <c r="F557">
        <v>22</v>
      </c>
      <c r="G557">
        <v>30</v>
      </c>
      <c r="H557">
        <v>32</v>
      </c>
      <c r="I557">
        <v>24</v>
      </c>
      <c r="J557">
        <v>32</v>
      </c>
      <c r="K557">
        <v>34</v>
      </c>
      <c r="L557">
        <v>0</v>
      </c>
      <c r="M557" s="1">
        <v>6.0250000000000004</v>
      </c>
      <c r="N557" s="1">
        <v>35.006</v>
      </c>
      <c r="P557">
        <v>556</v>
      </c>
      <c r="Q557" t="s">
        <v>1455</v>
      </c>
      <c r="R557" t="s">
        <v>36</v>
      </c>
      <c r="S557" s="2">
        <v>10</v>
      </c>
      <c r="T557" s="2">
        <v>7</v>
      </c>
      <c r="V557" t="s">
        <v>1455</v>
      </c>
      <c r="W557" t="s">
        <v>389</v>
      </c>
      <c r="X557" t="s">
        <v>1456</v>
      </c>
    </row>
    <row r="558" spans="1:24" ht="15" customHeight="1" x14ac:dyDescent="0.2">
      <c r="A558" t="s">
        <v>40</v>
      </c>
      <c r="B558" t="s">
        <v>116</v>
      </c>
      <c r="C558">
        <v>3</v>
      </c>
      <c r="D558" t="s">
        <v>1449</v>
      </c>
      <c r="E558">
        <v>3</v>
      </c>
      <c r="F558">
        <v>26</v>
      </c>
      <c r="G558">
        <v>34</v>
      </c>
      <c r="H558">
        <v>36</v>
      </c>
      <c r="I558">
        <v>21</v>
      </c>
      <c r="J558">
        <v>29</v>
      </c>
      <c r="K558">
        <v>31</v>
      </c>
      <c r="L558">
        <v>0</v>
      </c>
      <c r="M558" s="1">
        <v>6.0259999999999998</v>
      </c>
      <c r="N558" s="1">
        <v>36.006</v>
      </c>
      <c r="P558">
        <v>557</v>
      </c>
      <c r="Q558" t="s">
        <v>1457</v>
      </c>
      <c r="R558" t="s">
        <v>221</v>
      </c>
      <c r="S558" s="2">
        <v>3</v>
      </c>
      <c r="T558" s="2">
        <v>4</v>
      </c>
      <c r="V558" t="s">
        <v>1458</v>
      </c>
      <c r="W558" t="s">
        <v>393</v>
      </c>
      <c r="X558" t="s">
        <v>1459</v>
      </c>
    </row>
    <row r="559" spans="1:24" ht="15" customHeight="1" x14ac:dyDescent="0.2">
      <c r="A559" t="s">
        <v>40</v>
      </c>
      <c r="B559" t="s">
        <v>186</v>
      </c>
      <c r="C559">
        <v>3</v>
      </c>
      <c r="D559" t="s">
        <v>857</v>
      </c>
      <c r="E559">
        <v>4</v>
      </c>
      <c r="F559">
        <v>31</v>
      </c>
      <c r="G559">
        <v>36</v>
      </c>
      <c r="H559">
        <v>39</v>
      </c>
      <c r="I559">
        <v>24</v>
      </c>
      <c r="J559">
        <v>29</v>
      </c>
      <c r="K559">
        <v>32</v>
      </c>
      <c r="L559">
        <v>0</v>
      </c>
      <c r="M559" s="1">
        <v>6.0270000000000001</v>
      </c>
      <c r="N559" s="1">
        <v>37.005000000000003</v>
      </c>
      <c r="P559">
        <v>558</v>
      </c>
      <c r="Q559" t="s">
        <v>1460</v>
      </c>
      <c r="R559" t="s">
        <v>36</v>
      </c>
      <c r="S559" s="2">
        <v>13</v>
      </c>
      <c r="T559" s="2">
        <v>7</v>
      </c>
      <c r="V559" t="s">
        <v>1460</v>
      </c>
      <c r="W559" t="s">
        <v>49</v>
      </c>
      <c r="X559" t="s">
        <v>1461</v>
      </c>
    </row>
    <row r="560" spans="1:24" ht="15" customHeight="1" x14ac:dyDescent="0.2">
      <c r="A560" t="s">
        <v>40</v>
      </c>
      <c r="B560" t="s">
        <v>192</v>
      </c>
      <c r="C560">
        <v>3</v>
      </c>
      <c r="D560" t="s">
        <v>1023</v>
      </c>
      <c r="E560">
        <v>4</v>
      </c>
      <c r="F560">
        <v>32</v>
      </c>
      <c r="G560">
        <v>37</v>
      </c>
      <c r="H560">
        <v>40</v>
      </c>
      <c r="I560">
        <v>22</v>
      </c>
      <c r="J560">
        <v>27</v>
      </c>
      <c r="K560">
        <v>30</v>
      </c>
      <c r="L560">
        <v>0</v>
      </c>
      <c r="M560" s="1">
        <v>6.0279999999999996</v>
      </c>
      <c r="N560" s="1">
        <v>38.005000000000003</v>
      </c>
      <c r="P560">
        <v>559</v>
      </c>
      <c r="Q560" t="s">
        <v>1463</v>
      </c>
      <c r="R560" t="s">
        <v>28</v>
      </c>
      <c r="S560" s="2">
        <v>13</v>
      </c>
      <c r="T560" s="2">
        <v>10</v>
      </c>
      <c r="V560" t="s">
        <v>1463</v>
      </c>
      <c r="W560" t="s">
        <v>29</v>
      </c>
      <c r="X560" t="s">
        <v>1464</v>
      </c>
    </row>
    <row r="561" spans="1:24" ht="15" customHeight="1" x14ac:dyDescent="0.2">
      <c r="A561" t="s">
        <v>40</v>
      </c>
      <c r="B561" t="s">
        <v>132</v>
      </c>
      <c r="C561">
        <v>3</v>
      </c>
      <c r="D561" t="s">
        <v>1272</v>
      </c>
      <c r="E561">
        <v>3</v>
      </c>
      <c r="F561">
        <v>29</v>
      </c>
      <c r="G561">
        <v>37</v>
      </c>
      <c r="H561">
        <v>39</v>
      </c>
      <c r="I561">
        <v>17</v>
      </c>
      <c r="J561">
        <v>25</v>
      </c>
      <c r="K561">
        <v>27</v>
      </c>
      <c r="L561">
        <v>0</v>
      </c>
      <c r="M561" s="1">
        <v>6.0289999999999999</v>
      </c>
      <c r="N561" s="1">
        <v>43.006</v>
      </c>
      <c r="P561">
        <v>560</v>
      </c>
      <c r="Q561" t="s">
        <v>1049</v>
      </c>
      <c r="R561" t="s">
        <v>28</v>
      </c>
      <c r="S561" s="2">
        <v>18</v>
      </c>
      <c r="T561" s="2">
        <v>6</v>
      </c>
      <c r="V561" t="s">
        <v>1049</v>
      </c>
      <c r="W561" t="s">
        <v>49</v>
      </c>
      <c r="X561" t="s">
        <v>1465</v>
      </c>
    </row>
    <row r="562" spans="1:24" ht="15" customHeight="1" x14ac:dyDescent="0.2">
      <c r="A562" t="s">
        <v>40</v>
      </c>
      <c r="B562" t="s">
        <v>138</v>
      </c>
      <c r="C562">
        <v>1</v>
      </c>
      <c r="D562" t="s">
        <v>148</v>
      </c>
      <c r="E562">
        <v>2</v>
      </c>
      <c r="F562">
        <v>7</v>
      </c>
      <c r="G562">
        <v>28</v>
      </c>
      <c r="H562">
        <v>30</v>
      </c>
      <c r="I562">
        <v>6</v>
      </c>
      <c r="J562">
        <v>27</v>
      </c>
      <c r="K562">
        <v>29</v>
      </c>
      <c r="L562">
        <v>0</v>
      </c>
      <c r="M562" s="1">
        <v>6.03</v>
      </c>
      <c r="N562" s="1">
        <v>44.005000000000003</v>
      </c>
      <c r="P562">
        <v>561</v>
      </c>
      <c r="Q562" t="s">
        <v>1467</v>
      </c>
      <c r="R562" t="s">
        <v>36</v>
      </c>
      <c r="S562" s="2">
        <v>0</v>
      </c>
      <c r="T562" s="2">
        <v>18</v>
      </c>
      <c r="V562" t="s">
        <v>1467</v>
      </c>
      <c r="W562" t="s">
        <v>66</v>
      </c>
      <c r="X562" t="s">
        <v>1468</v>
      </c>
    </row>
    <row r="563" spans="1:24" ht="15" customHeight="1" x14ac:dyDescent="0.2">
      <c r="A563" t="s">
        <v>40</v>
      </c>
      <c r="B563" t="s">
        <v>231</v>
      </c>
      <c r="C563">
        <v>3</v>
      </c>
      <c r="D563" t="s">
        <v>1407</v>
      </c>
      <c r="E563">
        <v>2</v>
      </c>
      <c r="F563">
        <v>23</v>
      </c>
      <c r="G563">
        <v>36</v>
      </c>
      <c r="H563">
        <v>38</v>
      </c>
      <c r="I563">
        <v>16</v>
      </c>
      <c r="J563">
        <v>29</v>
      </c>
      <c r="K563">
        <v>31</v>
      </c>
      <c r="L563">
        <v>0</v>
      </c>
      <c r="M563" s="1">
        <v>6.0309999999999997</v>
      </c>
      <c r="N563" s="1">
        <v>45.006</v>
      </c>
      <c r="P563">
        <v>562</v>
      </c>
      <c r="Q563" t="s">
        <v>1470</v>
      </c>
      <c r="R563" t="s">
        <v>28</v>
      </c>
      <c r="S563" s="2">
        <v>12</v>
      </c>
      <c r="T563" s="2">
        <v>10</v>
      </c>
      <c r="V563" t="s">
        <v>1470</v>
      </c>
      <c r="W563" t="s">
        <v>29</v>
      </c>
      <c r="X563" t="s">
        <v>1471</v>
      </c>
    </row>
    <row r="564" spans="1:24" ht="15" customHeight="1" x14ac:dyDescent="0.2">
      <c r="A564" t="s">
        <v>40</v>
      </c>
      <c r="B564" t="s">
        <v>143</v>
      </c>
      <c r="C564">
        <v>1</v>
      </c>
      <c r="D564" t="s">
        <v>1462</v>
      </c>
      <c r="E564">
        <v>3</v>
      </c>
      <c r="F564">
        <v>13</v>
      </c>
      <c r="G564">
        <v>31</v>
      </c>
      <c r="H564">
        <v>33</v>
      </c>
      <c r="I564">
        <v>12</v>
      </c>
      <c r="J564">
        <v>30</v>
      </c>
      <c r="K564">
        <v>32</v>
      </c>
      <c r="L564">
        <v>0</v>
      </c>
      <c r="M564" s="1">
        <v>6.032</v>
      </c>
      <c r="N564" s="1">
        <v>47.003999999999998</v>
      </c>
      <c r="P564">
        <v>563</v>
      </c>
      <c r="Q564" t="s">
        <v>489</v>
      </c>
      <c r="R564" t="s">
        <v>28</v>
      </c>
      <c r="S564" s="2">
        <v>16</v>
      </c>
      <c r="T564" s="2">
        <v>8</v>
      </c>
      <c r="V564" t="s">
        <v>489</v>
      </c>
      <c r="W564" t="s">
        <v>120</v>
      </c>
      <c r="X564" t="s">
        <v>1472</v>
      </c>
    </row>
    <row r="565" spans="1:24" ht="15" customHeight="1" x14ac:dyDescent="0.2">
      <c r="A565" t="s">
        <v>40</v>
      </c>
      <c r="B565" t="s">
        <v>148</v>
      </c>
      <c r="C565">
        <v>2</v>
      </c>
      <c r="D565" t="s">
        <v>731</v>
      </c>
      <c r="E565">
        <v>3</v>
      </c>
      <c r="F565">
        <v>19</v>
      </c>
      <c r="G565">
        <v>32</v>
      </c>
      <c r="H565">
        <v>34</v>
      </c>
      <c r="I565">
        <v>19</v>
      </c>
      <c r="J565">
        <v>32</v>
      </c>
      <c r="K565">
        <v>34</v>
      </c>
      <c r="L565">
        <v>0</v>
      </c>
      <c r="M565" s="1">
        <v>6.0330000000000004</v>
      </c>
      <c r="N565" s="1">
        <v>48.006</v>
      </c>
      <c r="P565">
        <v>564</v>
      </c>
      <c r="Q565" t="s">
        <v>304</v>
      </c>
      <c r="R565" t="s">
        <v>28</v>
      </c>
      <c r="S565" s="2">
        <v>18</v>
      </c>
      <c r="T565" s="2">
        <v>5</v>
      </c>
      <c r="V565" t="s">
        <v>304</v>
      </c>
      <c r="W565" t="s">
        <v>103</v>
      </c>
      <c r="X565" t="s">
        <v>1473</v>
      </c>
    </row>
    <row r="566" spans="1:24" ht="15" customHeight="1" x14ac:dyDescent="0.2">
      <c r="A566" t="s">
        <v>40</v>
      </c>
      <c r="B566" t="s">
        <v>251</v>
      </c>
      <c r="C566">
        <v>3</v>
      </c>
      <c r="D566" t="s">
        <v>1466</v>
      </c>
      <c r="E566">
        <v>4</v>
      </c>
      <c r="F566">
        <v>23</v>
      </c>
      <c r="G566">
        <v>28</v>
      </c>
      <c r="H566">
        <v>31</v>
      </c>
      <c r="I566">
        <v>28</v>
      </c>
      <c r="J566">
        <v>33</v>
      </c>
      <c r="K566">
        <v>36</v>
      </c>
      <c r="L566">
        <v>0</v>
      </c>
      <c r="M566" s="1">
        <v>6.0339999999999998</v>
      </c>
      <c r="N566" s="1">
        <v>49.006</v>
      </c>
      <c r="P566">
        <v>565</v>
      </c>
      <c r="Q566" t="s">
        <v>1474</v>
      </c>
      <c r="R566" t="s">
        <v>374</v>
      </c>
      <c r="S566" s="2">
        <v>5</v>
      </c>
      <c r="T566" s="2">
        <v>9</v>
      </c>
      <c r="V566" t="s">
        <v>1474</v>
      </c>
      <c r="W566" t="s">
        <v>393</v>
      </c>
      <c r="X566" t="s">
        <v>1475</v>
      </c>
    </row>
    <row r="567" spans="1:24" ht="15" customHeight="1" x14ac:dyDescent="0.2">
      <c r="A567" t="s">
        <v>40</v>
      </c>
      <c r="B567" t="s">
        <v>259</v>
      </c>
      <c r="C567">
        <v>3</v>
      </c>
      <c r="D567" t="s">
        <v>1469</v>
      </c>
      <c r="E567">
        <v>3</v>
      </c>
      <c r="F567">
        <v>24</v>
      </c>
      <c r="G567">
        <v>32</v>
      </c>
      <c r="H567">
        <v>34</v>
      </c>
      <c r="I567">
        <v>26</v>
      </c>
      <c r="J567">
        <v>34</v>
      </c>
      <c r="K567">
        <v>36</v>
      </c>
      <c r="L567">
        <v>0</v>
      </c>
      <c r="M567" s="1">
        <v>6.0350000000000001</v>
      </c>
      <c r="N567" s="1">
        <v>50.006</v>
      </c>
      <c r="P567">
        <v>566</v>
      </c>
      <c r="Q567" t="s">
        <v>3055</v>
      </c>
      <c r="R567" t="s">
        <v>36</v>
      </c>
      <c r="S567" s="2">
        <v>7</v>
      </c>
      <c r="T567" s="2">
        <v>12</v>
      </c>
      <c r="V567" t="s">
        <v>3055</v>
      </c>
      <c r="W567" t="s">
        <v>66</v>
      </c>
      <c r="X567" t="s">
        <v>3066</v>
      </c>
    </row>
    <row r="568" spans="1:24" ht="15" customHeight="1" x14ac:dyDescent="0.2">
      <c r="A568" t="s">
        <v>40</v>
      </c>
      <c r="B568" t="s">
        <v>264</v>
      </c>
      <c r="C568">
        <v>3</v>
      </c>
      <c r="D568" t="s">
        <v>1407</v>
      </c>
      <c r="E568">
        <v>2</v>
      </c>
      <c r="F568">
        <v>23</v>
      </c>
      <c r="G568">
        <v>36</v>
      </c>
      <c r="H568">
        <v>38</v>
      </c>
      <c r="I568">
        <v>16</v>
      </c>
      <c r="J568">
        <v>29</v>
      </c>
      <c r="K568">
        <v>31</v>
      </c>
      <c r="L568">
        <v>0</v>
      </c>
      <c r="M568" s="1">
        <v>6.0359999999999996</v>
      </c>
      <c r="N568" s="1">
        <v>51.005000000000003</v>
      </c>
      <c r="P568">
        <v>567</v>
      </c>
      <c r="Q568" t="s">
        <v>1476</v>
      </c>
      <c r="R568" t="s">
        <v>36</v>
      </c>
      <c r="S568" s="2">
        <v>10</v>
      </c>
      <c r="T568" s="2">
        <v>9</v>
      </c>
      <c r="V568" t="s">
        <v>1476</v>
      </c>
      <c r="W568" t="s">
        <v>120</v>
      </c>
      <c r="X568" t="s">
        <v>1477</v>
      </c>
    </row>
    <row r="569" spans="1:24" ht="15" customHeight="1" x14ac:dyDescent="0.2">
      <c r="A569" t="s">
        <v>40</v>
      </c>
      <c r="B569" t="s">
        <v>153</v>
      </c>
      <c r="C569">
        <v>3</v>
      </c>
      <c r="D569" t="s">
        <v>1134</v>
      </c>
      <c r="E569">
        <v>3</v>
      </c>
      <c r="F569">
        <v>21</v>
      </c>
      <c r="G569">
        <v>29</v>
      </c>
      <c r="H569">
        <v>31</v>
      </c>
      <c r="I569">
        <v>25</v>
      </c>
      <c r="J569">
        <v>33</v>
      </c>
      <c r="K569">
        <v>35</v>
      </c>
      <c r="L569">
        <v>0</v>
      </c>
      <c r="M569" s="1">
        <v>6.0369999999999999</v>
      </c>
      <c r="N569" s="1">
        <v>52.006</v>
      </c>
      <c r="P569">
        <v>568</v>
      </c>
      <c r="Q569" t="s">
        <v>1478</v>
      </c>
      <c r="R569" t="s">
        <v>36</v>
      </c>
      <c r="S569" s="2">
        <v>9</v>
      </c>
      <c r="T569" s="2">
        <v>6</v>
      </c>
      <c r="V569" t="s">
        <v>1478</v>
      </c>
      <c r="W569" t="s">
        <v>49</v>
      </c>
      <c r="X569" t="s">
        <v>1479</v>
      </c>
    </row>
    <row r="570" spans="1:24" ht="15" customHeight="1" x14ac:dyDescent="0.2">
      <c r="A570" t="s">
        <v>40</v>
      </c>
      <c r="B570" t="s">
        <v>158</v>
      </c>
      <c r="C570">
        <v>3</v>
      </c>
      <c r="D570" t="s">
        <v>113</v>
      </c>
      <c r="E570">
        <v>4</v>
      </c>
      <c r="F570">
        <v>31</v>
      </c>
      <c r="G570">
        <v>36</v>
      </c>
      <c r="H570">
        <v>39</v>
      </c>
      <c r="I570">
        <v>23</v>
      </c>
      <c r="J570">
        <v>28</v>
      </c>
      <c r="K570">
        <v>31</v>
      </c>
      <c r="L570">
        <v>0</v>
      </c>
      <c r="M570" s="1">
        <v>6.0380000000000003</v>
      </c>
      <c r="N570" s="1">
        <v>53.006</v>
      </c>
      <c r="P570">
        <v>569</v>
      </c>
      <c r="Q570" t="s">
        <v>537</v>
      </c>
      <c r="R570" t="s">
        <v>28</v>
      </c>
      <c r="S570" s="2">
        <v>12</v>
      </c>
      <c r="T570" s="2">
        <v>10</v>
      </c>
      <c r="V570" t="s">
        <v>537</v>
      </c>
      <c r="W570" t="s">
        <v>120</v>
      </c>
      <c r="X570" t="s">
        <v>1480</v>
      </c>
    </row>
    <row r="571" spans="1:24" ht="15" customHeight="1" x14ac:dyDescent="0.2">
      <c r="A571" t="s">
        <v>40</v>
      </c>
      <c r="B571" t="s">
        <v>164</v>
      </c>
      <c r="C571">
        <v>2</v>
      </c>
      <c r="D571" t="s">
        <v>731</v>
      </c>
      <c r="E571">
        <v>3</v>
      </c>
      <c r="F571">
        <v>19</v>
      </c>
      <c r="G571">
        <v>32</v>
      </c>
      <c r="H571">
        <v>34</v>
      </c>
      <c r="I571">
        <v>19</v>
      </c>
      <c r="J571">
        <v>32</v>
      </c>
      <c r="K571">
        <v>34</v>
      </c>
      <c r="L571">
        <v>0</v>
      </c>
      <c r="M571" s="1">
        <v>6.0389999999999997</v>
      </c>
      <c r="N571" s="1">
        <v>55.006</v>
      </c>
      <c r="P571">
        <v>570</v>
      </c>
      <c r="Q571" t="s">
        <v>809</v>
      </c>
      <c r="R571" t="s">
        <v>28</v>
      </c>
      <c r="S571" s="2">
        <v>15</v>
      </c>
      <c r="T571" s="2">
        <v>9</v>
      </c>
      <c r="V571" t="s">
        <v>809</v>
      </c>
      <c r="W571" t="s">
        <v>103</v>
      </c>
      <c r="X571" t="s">
        <v>1481</v>
      </c>
    </row>
    <row r="572" spans="1:24" ht="15" customHeight="1" x14ac:dyDescent="0.2">
      <c r="A572" t="s">
        <v>40</v>
      </c>
      <c r="B572" t="s">
        <v>169</v>
      </c>
      <c r="C572">
        <v>2</v>
      </c>
      <c r="D572" t="s">
        <v>191</v>
      </c>
      <c r="E572">
        <v>2</v>
      </c>
      <c r="F572">
        <v>10</v>
      </c>
      <c r="G572">
        <v>27</v>
      </c>
      <c r="H572">
        <v>29</v>
      </c>
      <c r="I572">
        <v>10</v>
      </c>
      <c r="J572">
        <v>27</v>
      </c>
      <c r="K572">
        <v>29</v>
      </c>
      <c r="L572">
        <v>0</v>
      </c>
      <c r="M572" s="1">
        <v>6.04</v>
      </c>
      <c r="N572" s="1">
        <v>56.006</v>
      </c>
      <c r="P572">
        <v>571</v>
      </c>
      <c r="Q572" t="s">
        <v>1482</v>
      </c>
      <c r="R572" t="s">
        <v>36</v>
      </c>
      <c r="S572" s="2">
        <v>12</v>
      </c>
      <c r="T572" s="2">
        <v>5</v>
      </c>
      <c r="V572" t="s">
        <v>1482</v>
      </c>
      <c r="W572" t="s">
        <v>103</v>
      </c>
      <c r="X572" t="s">
        <v>1483</v>
      </c>
    </row>
    <row r="573" spans="1:24" ht="15" customHeight="1" x14ac:dyDescent="0.2">
      <c r="A573" t="s">
        <v>40</v>
      </c>
      <c r="B573" t="s">
        <v>174</v>
      </c>
      <c r="C573">
        <v>3</v>
      </c>
      <c r="D573" t="s">
        <v>731</v>
      </c>
      <c r="E573">
        <v>3</v>
      </c>
      <c r="F573">
        <v>24</v>
      </c>
      <c r="G573">
        <v>32</v>
      </c>
      <c r="H573">
        <v>34</v>
      </c>
      <c r="I573">
        <v>24</v>
      </c>
      <c r="J573">
        <v>32</v>
      </c>
      <c r="K573">
        <v>34</v>
      </c>
      <c r="L573">
        <v>0</v>
      </c>
      <c r="M573" s="1">
        <v>6.0410000000000004</v>
      </c>
      <c r="N573" s="1">
        <v>57.006</v>
      </c>
      <c r="P573">
        <v>572</v>
      </c>
      <c r="Q573" t="s">
        <v>592</v>
      </c>
      <c r="R573" t="s">
        <v>36</v>
      </c>
      <c r="S573" s="2">
        <v>2</v>
      </c>
      <c r="T573" s="2">
        <v>14</v>
      </c>
      <c r="V573" t="s">
        <v>592</v>
      </c>
      <c r="W573" t="s">
        <v>393</v>
      </c>
      <c r="X573" t="s">
        <v>1485</v>
      </c>
    </row>
    <row r="574" spans="1:24" ht="15" customHeight="1" x14ac:dyDescent="0.2">
      <c r="A574" t="s">
        <v>40</v>
      </c>
      <c r="B574" t="s">
        <v>180</v>
      </c>
      <c r="C574">
        <v>3</v>
      </c>
      <c r="D574" t="s">
        <v>1407</v>
      </c>
      <c r="E574">
        <v>2</v>
      </c>
      <c r="F574">
        <v>23</v>
      </c>
      <c r="G574">
        <v>36</v>
      </c>
      <c r="H574">
        <v>38</v>
      </c>
      <c r="I574">
        <v>16</v>
      </c>
      <c r="J574">
        <v>29</v>
      </c>
      <c r="K574">
        <v>31</v>
      </c>
      <c r="L574">
        <v>0</v>
      </c>
      <c r="M574" s="1">
        <v>6.0419999999999998</v>
      </c>
      <c r="N574" s="1">
        <v>58.005000000000003</v>
      </c>
      <c r="P574">
        <v>573</v>
      </c>
      <c r="Q574" t="s">
        <v>1486</v>
      </c>
      <c r="R574" t="s">
        <v>28</v>
      </c>
      <c r="S574" s="2">
        <v>6</v>
      </c>
      <c r="T574" s="2">
        <v>17</v>
      </c>
      <c r="V574" t="s">
        <v>1486</v>
      </c>
      <c r="W574" t="s">
        <v>66</v>
      </c>
      <c r="X574" t="s">
        <v>1487</v>
      </c>
    </row>
    <row r="575" spans="1:24" ht="15" customHeight="1" x14ac:dyDescent="0.2">
      <c r="A575" t="s">
        <v>40</v>
      </c>
      <c r="B575" t="s">
        <v>303</v>
      </c>
      <c r="C575">
        <v>3</v>
      </c>
      <c r="D575" t="s">
        <v>1272</v>
      </c>
      <c r="E575">
        <v>3</v>
      </c>
      <c r="F575">
        <v>29</v>
      </c>
      <c r="G575">
        <v>37</v>
      </c>
      <c r="H575">
        <v>39</v>
      </c>
      <c r="I575">
        <v>17</v>
      </c>
      <c r="J575">
        <v>25</v>
      </c>
      <c r="K575">
        <v>27</v>
      </c>
      <c r="L575">
        <v>0</v>
      </c>
      <c r="M575" s="1">
        <v>6.0430000000000001</v>
      </c>
      <c r="N575" s="1">
        <v>59.006</v>
      </c>
      <c r="P575">
        <v>574</v>
      </c>
      <c r="Q575" t="s">
        <v>1488</v>
      </c>
      <c r="R575" t="s">
        <v>36</v>
      </c>
      <c r="S575" s="2">
        <v>4</v>
      </c>
      <c r="T575" s="2">
        <v>11</v>
      </c>
      <c r="V575" t="s">
        <v>1488</v>
      </c>
      <c r="W575" t="s">
        <v>66</v>
      </c>
      <c r="X575" t="s">
        <v>1489</v>
      </c>
    </row>
    <row r="576" spans="1:24" ht="15" customHeight="1" x14ac:dyDescent="0.2">
      <c r="A576" t="s">
        <v>40</v>
      </c>
      <c r="B576" t="s">
        <v>185</v>
      </c>
      <c r="C576">
        <v>3</v>
      </c>
      <c r="D576" t="s">
        <v>1484</v>
      </c>
      <c r="E576">
        <v>4</v>
      </c>
      <c r="F576">
        <v>34</v>
      </c>
      <c r="G576">
        <v>39</v>
      </c>
      <c r="H576">
        <v>42</v>
      </c>
      <c r="I576">
        <v>20</v>
      </c>
      <c r="J576">
        <v>25</v>
      </c>
      <c r="K576">
        <v>28</v>
      </c>
      <c r="L576">
        <v>0</v>
      </c>
      <c r="M576" s="1">
        <v>6.0439999999999996</v>
      </c>
      <c r="N576" s="1">
        <v>60.005000000000003</v>
      </c>
      <c r="P576">
        <v>575</v>
      </c>
      <c r="Q576" t="s">
        <v>1490</v>
      </c>
      <c r="R576" t="s">
        <v>36</v>
      </c>
      <c r="S576" s="2">
        <v>13</v>
      </c>
      <c r="T576" s="2">
        <v>3</v>
      </c>
      <c r="V576" t="s">
        <v>1490</v>
      </c>
      <c r="W576" t="s">
        <v>37</v>
      </c>
      <c r="X576" t="s">
        <v>1491</v>
      </c>
    </row>
    <row r="577" spans="1:24" ht="15" customHeight="1" x14ac:dyDescent="0.2">
      <c r="A577" t="s">
        <v>40</v>
      </c>
      <c r="B577" t="s">
        <v>191</v>
      </c>
      <c r="C577">
        <v>2</v>
      </c>
      <c r="D577" t="s">
        <v>1407</v>
      </c>
      <c r="E577">
        <v>2</v>
      </c>
      <c r="F577">
        <v>19</v>
      </c>
      <c r="G577">
        <v>36</v>
      </c>
      <c r="H577">
        <v>38</v>
      </c>
      <c r="I577">
        <v>12</v>
      </c>
      <c r="J577">
        <v>29</v>
      </c>
      <c r="K577">
        <v>31</v>
      </c>
      <c r="L577">
        <v>0</v>
      </c>
      <c r="M577" s="1">
        <v>6.0449999999999999</v>
      </c>
      <c r="N577" s="1">
        <v>61.005000000000003</v>
      </c>
      <c r="P577">
        <v>576</v>
      </c>
      <c r="Q577" t="s">
        <v>1492</v>
      </c>
      <c r="R577" t="s">
        <v>28</v>
      </c>
      <c r="S577" s="2">
        <v>12</v>
      </c>
      <c r="T577" s="2">
        <v>11</v>
      </c>
      <c r="V577" t="s">
        <v>1492</v>
      </c>
      <c r="W577" t="s">
        <v>29</v>
      </c>
      <c r="X577" t="s">
        <v>1493</v>
      </c>
    </row>
    <row r="578" spans="1:24" ht="15" customHeight="1" x14ac:dyDescent="0.2">
      <c r="A578" t="s">
        <v>40</v>
      </c>
      <c r="B578" t="s">
        <v>316</v>
      </c>
      <c r="C578">
        <v>3</v>
      </c>
      <c r="D578" t="s">
        <v>1415</v>
      </c>
      <c r="E578">
        <v>4</v>
      </c>
      <c r="F578">
        <v>33</v>
      </c>
      <c r="G578">
        <v>38</v>
      </c>
      <c r="H578">
        <v>41</v>
      </c>
      <c r="I578">
        <v>22</v>
      </c>
      <c r="J578">
        <v>27</v>
      </c>
      <c r="K578">
        <v>30</v>
      </c>
      <c r="L578">
        <v>0</v>
      </c>
      <c r="M578" s="1">
        <v>6.0460000000000003</v>
      </c>
      <c r="N578" s="1">
        <v>62.006</v>
      </c>
      <c r="P578">
        <v>577</v>
      </c>
      <c r="Q578" t="s">
        <v>1495</v>
      </c>
      <c r="R578" t="s">
        <v>28</v>
      </c>
      <c r="S578" s="2">
        <v>17</v>
      </c>
      <c r="T578" s="2">
        <v>7</v>
      </c>
      <c r="V578" t="s">
        <v>1495</v>
      </c>
      <c r="W578" t="s">
        <v>37</v>
      </c>
      <c r="X578" t="s">
        <v>1496</v>
      </c>
    </row>
    <row r="579" spans="1:24" ht="15" customHeight="1" x14ac:dyDescent="0.2">
      <c r="A579" t="s">
        <v>40</v>
      </c>
      <c r="B579" t="s">
        <v>322</v>
      </c>
      <c r="C579">
        <v>3</v>
      </c>
      <c r="D579" t="s">
        <v>1407</v>
      </c>
      <c r="E579">
        <v>2</v>
      </c>
      <c r="F579">
        <v>23</v>
      </c>
      <c r="G579">
        <v>36</v>
      </c>
      <c r="H579">
        <v>38</v>
      </c>
      <c r="I579">
        <v>16</v>
      </c>
      <c r="J579">
        <v>29</v>
      </c>
      <c r="K579">
        <v>31</v>
      </c>
      <c r="L579">
        <v>0</v>
      </c>
      <c r="M579" s="1">
        <v>6.0469999999999997</v>
      </c>
      <c r="N579" s="1">
        <v>63.005000000000003</v>
      </c>
      <c r="P579">
        <v>578</v>
      </c>
      <c r="Q579" t="s">
        <v>1497</v>
      </c>
      <c r="R579" t="s">
        <v>36</v>
      </c>
      <c r="S579" s="2">
        <v>12</v>
      </c>
      <c r="T579" s="2">
        <v>7</v>
      </c>
      <c r="V579" t="s">
        <v>1497</v>
      </c>
      <c r="W579" t="s">
        <v>103</v>
      </c>
      <c r="X579" t="s">
        <v>1498</v>
      </c>
    </row>
    <row r="580" spans="1:24" ht="15" customHeight="1" x14ac:dyDescent="0.2">
      <c r="A580" t="s">
        <v>40</v>
      </c>
      <c r="B580" t="s">
        <v>197</v>
      </c>
      <c r="C580">
        <v>1</v>
      </c>
      <c r="D580" t="s">
        <v>608</v>
      </c>
      <c r="E580">
        <v>1</v>
      </c>
      <c r="F580">
        <v>13</v>
      </c>
      <c r="G580">
        <v>36</v>
      </c>
      <c r="H580">
        <v>38</v>
      </c>
      <c r="I580">
        <v>4</v>
      </c>
      <c r="J580">
        <v>27</v>
      </c>
      <c r="K580">
        <v>29</v>
      </c>
      <c r="L580">
        <v>0</v>
      </c>
      <c r="M580" s="1">
        <v>6.048</v>
      </c>
      <c r="N580" s="1">
        <v>64.004999999999995</v>
      </c>
      <c r="P580">
        <v>579</v>
      </c>
      <c r="Q580" t="s">
        <v>1500</v>
      </c>
      <c r="R580" t="s">
        <v>36</v>
      </c>
      <c r="S580" s="2">
        <v>8</v>
      </c>
      <c r="T580" s="2">
        <v>11</v>
      </c>
      <c r="V580" t="s">
        <v>1500</v>
      </c>
      <c r="W580" t="s">
        <v>66</v>
      </c>
      <c r="X580" t="s">
        <v>1501</v>
      </c>
    </row>
    <row r="581" spans="1:24" ht="15" customHeight="1" x14ac:dyDescent="0.2">
      <c r="A581" t="s">
        <v>40</v>
      </c>
      <c r="B581" t="s">
        <v>341</v>
      </c>
      <c r="C581">
        <v>3</v>
      </c>
      <c r="D581" t="s">
        <v>1494</v>
      </c>
      <c r="E581">
        <v>3</v>
      </c>
      <c r="F581">
        <v>22</v>
      </c>
      <c r="G581">
        <v>30</v>
      </c>
      <c r="H581">
        <v>32</v>
      </c>
      <c r="I581">
        <v>27</v>
      </c>
      <c r="J581">
        <v>35</v>
      </c>
      <c r="K581">
        <v>37</v>
      </c>
      <c r="L581">
        <v>0</v>
      </c>
      <c r="M581" s="1">
        <v>6.0490000000000004</v>
      </c>
      <c r="N581" s="1">
        <v>67.006</v>
      </c>
      <c r="P581">
        <v>580</v>
      </c>
      <c r="Q581" t="s">
        <v>1502</v>
      </c>
      <c r="R581" t="s">
        <v>36</v>
      </c>
      <c r="S581" s="2">
        <v>12</v>
      </c>
      <c r="T581" s="2">
        <v>7</v>
      </c>
      <c r="V581" t="s">
        <v>1502</v>
      </c>
      <c r="W581" t="s">
        <v>66</v>
      </c>
      <c r="X581" t="s">
        <v>1503</v>
      </c>
    </row>
    <row r="582" spans="1:24" ht="15" customHeight="1" x14ac:dyDescent="0.2">
      <c r="A582" t="s">
        <v>40</v>
      </c>
      <c r="B582" t="s">
        <v>201</v>
      </c>
      <c r="C582">
        <v>3</v>
      </c>
      <c r="D582" t="s">
        <v>1466</v>
      </c>
      <c r="E582">
        <v>4</v>
      </c>
      <c r="F582">
        <v>23</v>
      </c>
      <c r="G582">
        <v>28</v>
      </c>
      <c r="H582">
        <v>31</v>
      </c>
      <c r="I582">
        <v>28</v>
      </c>
      <c r="J582">
        <v>33</v>
      </c>
      <c r="K582">
        <v>36</v>
      </c>
      <c r="L582">
        <v>0</v>
      </c>
      <c r="M582" s="1">
        <v>6.05</v>
      </c>
      <c r="N582" s="1">
        <v>68.006</v>
      </c>
      <c r="P582">
        <v>581</v>
      </c>
      <c r="Q582" t="s">
        <v>1504</v>
      </c>
      <c r="R582" t="s">
        <v>28</v>
      </c>
      <c r="S582" s="2">
        <v>15</v>
      </c>
      <c r="T582" s="2">
        <v>8</v>
      </c>
      <c r="V582" t="s">
        <v>1504</v>
      </c>
      <c r="W582" t="s">
        <v>29</v>
      </c>
      <c r="X582" t="s">
        <v>366</v>
      </c>
    </row>
    <row r="583" spans="1:24" ht="15" customHeight="1" x14ac:dyDescent="0.2">
      <c r="A583" t="s">
        <v>40</v>
      </c>
      <c r="B583" t="s">
        <v>352</v>
      </c>
      <c r="C583">
        <v>3</v>
      </c>
      <c r="D583" t="s">
        <v>1499</v>
      </c>
      <c r="E583">
        <v>3</v>
      </c>
      <c r="F583">
        <v>24</v>
      </c>
      <c r="G583">
        <v>32</v>
      </c>
      <c r="H583">
        <v>34</v>
      </c>
      <c r="I583">
        <v>21</v>
      </c>
      <c r="J583">
        <v>29</v>
      </c>
      <c r="K583">
        <v>31</v>
      </c>
      <c r="L583">
        <v>0</v>
      </c>
      <c r="M583" s="1">
        <v>6.0510000000000002</v>
      </c>
      <c r="N583" s="1">
        <v>69.006</v>
      </c>
      <c r="P583">
        <v>582</v>
      </c>
      <c r="Q583" t="s">
        <v>1505</v>
      </c>
      <c r="R583" t="s">
        <v>28</v>
      </c>
      <c r="S583" s="2">
        <v>15</v>
      </c>
      <c r="T583" s="2">
        <v>10</v>
      </c>
      <c r="V583" t="s">
        <v>1505</v>
      </c>
      <c r="W583" t="s">
        <v>120</v>
      </c>
      <c r="X583" t="s">
        <v>1506</v>
      </c>
    </row>
    <row r="584" spans="1:24" ht="15" customHeight="1" x14ac:dyDescent="0.2">
      <c r="A584" t="s">
        <v>40</v>
      </c>
      <c r="B584" t="s">
        <v>356</v>
      </c>
      <c r="C584">
        <v>3</v>
      </c>
      <c r="D584" t="s">
        <v>1407</v>
      </c>
      <c r="E584">
        <v>2</v>
      </c>
      <c r="F584">
        <v>23</v>
      </c>
      <c r="G584">
        <v>36</v>
      </c>
      <c r="H584">
        <v>38</v>
      </c>
      <c r="I584">
        <v>16</v>
      </c>
      <c r="J584">
        <v>29</v>
      </c>
      <c r="K584">
        <v>31</v>
      </c>
      <c r="L584">
        <v>0</v>
      </c>
      <c r="M584" s="1">
        <v>6.0519999999999996</v>
      </c>
      <c r="N584" s="1">
        <v>70.006</v>
      </c>
      <c r="P584">
        <v>583</v>
      </c>
      <c r="Q584" t="s">
        <v>1507</v>
      </c>
      <c r="R584" t="s">
        <v>36</v>
      </c>
      <c r="S584" s="2">
        <v>11</v>
      </c>
      <c r="T584" s="2">
        <v>8</v>
      </c>
      <c r="V584" t="s">
        <v>1508</v>
      </c>
      <c r="W584" t="s">
        <v>103</v>
      </c>
      <c r="X584" t="s">
        <v>1509</v>
      </c>
    </row>
    <row r="585" spans="1:24" ht="15" customHeight="1" x14ac:dyDescent="0.2">
      <c r="A585" t="s">
        <v>40</v>
      </c>
      <c r="B585" t="s">
        <v>363</v>
      </c>
      <c r="C585">
        <v>3</v>
      </c>
      <c r="D585" t="s">
        <v>1261</v>
      </c>
      <c r="E585">
        <v>4</v>
      </c>
      <c r="F585">
        <v>35</v>
      </c>
      <c r="G585">
        <v>40</v>
      </c>
      <c r="H585">
        <v>43</v>
      </c>
      <c r="I585">
        <v>18</v>
      </c>
      <c r="J585">
        <v>23</v>
      </c>
      <c r="K585">
        <v>26</v>
      </c>
      <c r="L585">
        <v>0</v>
      </c>
      <c r="M585" s="1">
        <v>6.0529999999999999</v>
      </c>
      <c r="N585" s="1">
        <v>72.006</v>
      </c>
      <c r="P585">
        <v>584</v>
      </c>
      <c r="Q585" t="s">
        <v>1510</v>
      </c>
      <c r="R585" t="s">
        <v>36</v>
      </c>
      <c r="S585" s="2">
        <v>11</v>
      </c>
      <c r="T585" s="2">
        <v>4</v>
      </c>
      <c r="V585" t="s">
        <v>1510</v>
      </c>
      <c r="W585" t="s">
        <v>37</v>
      </c>
      <c r="X585" t="s">
        <v>1511</v>
      </c>
    </row>
    <row r="586" spans="1:24" ht="15" customHeight="1" x14ac:dyDescent="0.2">
      <c r="A586" t="s">
        <v>40</v>
      </c>
      <c r="B586" t="s">
        <v>367</v>
      </c>
      <c r="C586">
        <v>3</v>
      </c>
      <c r="D586" t="s">
        <v>1407</v>
      </c>
      <c r="E586">
        <v>2</v>
      </c>
      <c r="F586">
        <v>23</v>
      </c>
      <c r="G586">
        <v>36</v>
      </c>
      <c r="H586">
        <v>38</v>
      </c>
      <c r="I586">
        <v>16</v>
      </c>
      <c r="J586">
        <v>29</v>
      </c>
      <c r="K586">
        <v>31</v>
      </c>
      <c r="L586">
        <v>0</v>
      </c>
      <c r="M586" s="1">
        <v>6.0540000000000003</v>
      </c>
      <c r="N586" s="1">
        <v>73.004999999999995</v>
      </c>
      <c r="P586">
        <v>585</v>
      </c>
      <c r="Q586" t="s">
        <v>1319</v>
      </c>
      <c r="R586" t="s">
        <v>28</v>
      </c>
      <c r="S586" s="2">
        <v>14</v>
      </c>
      <c r="T586" s="2">
        <v>8</v>
      </c>
      <c r="V586" t="s">
        <v>1319</v>
      </c>
      <c r="W586" t="s">
        <v>29</v>
      </c>
      <c r="X586" t="s">
        <v>1512</v>
      </c>
    </row>
    <row r="587" spans="1:24" ht="15" customHeight="1" x14ac:dyDescent="0.2">
      <c r="A587" t="s">
        <v>40</v>
      </c>
      <c r="B587" t="s">
        <v>371</v>
      </c>
      <c r="C587">
        <v>3</v>
      </c>
      <c r="D587" t="s">
        <v>1023</v>
      </c>
      <c r="E587">
        <v>4</v>
      </c>
      <c r="F587">
        <v>32</v>
      </c>
      <c r="G587">
        <v>37</v>
      </c>
      <c r="H587">
        <v>40</v>
      </c>
      <c r="I587">
        <v>22</v>
      </c>
      <c r="J587">
        <v>27</v>
      </c>
      <c r="K587">
        <v>30</v>
      </c>
      <c r="L587">
        <v>0</v>
      </c>
      <c r="M587" s="1">
        <v>6.0549999999999997</v>
      </c>
      <c r="N587" s="1">
        <v>74.006</v>
      </c>
      <c r="P587">
        <v>586</v>
      </c>
      <c r="Q587" t="s">
        <v>202</v>
      </c>
      <c r="R587" t="s">
        <v>36</v>
      </c>
      <c r="S587" s="2">
        <v>6</v>
      </c>
      <c r="T587" s="2">
        <v>3</v>
      </c>
      <c r="U587">
        <v>40</v>
      </c>
      <c r="V587" t="s">
        <v>202</v>
      </c>
      <c r="W587" t="s">
        <v>78</v>
      </c>
      <c r="X587" t="s">
        <v>1514</v>
      </c>
    </row>
    <row r="588" spans="1:24" ht="15" customHeight="1" x14ac:dyDescent="0.2">
      <c r="A588" t="s">
        <v>40</v>
      </c>
      <c r="B588" t="s">
        <v>381</v>
      </c>
      <c r="C588">
        <v>3</v>
      </c>
      <c r="D588" t="s">
        <v>1418</v>
      </c>
      <c r="E588">
        <v>4</v>
      </c>
      <c r="F588">
        <v>29</v>
      </c>
      <c r="G588">
        <v>34</v>
      </c>
      <c r="H588">
        <v>37</v>
      </c>
      <c r="I588">
        <v>25</v>
      </c>
      <c r="J588">
        <v>30</v>
      </c>
      <c r="K588">
        <v>33</v>
      </c>
      <c r="L588">
        <v>0</v>
      </c>
      <c r="M588" s="1">
        <v>6.056</v>
      </c>
      <c r="N588" s="1">
        <v>76.004999999999995</v>
      </c>
      <c r="P588">
        <v>587</v>
      </c>
      <c r="Q588" t="s">
        <v>1515</v>
      </c>
      <c r="R588" t="s">
        <v>36</v>
      </c>
      <c r="S588" s="2">
        <v>12</v>
      </c>
      <c r="T588" s="2">
        <v>5</v>
      </c>
      <c r="V588" t="s">
        <v>1515</v>
      </c>
      <c r="W588" t="s">
        <v>29</v>
      </c>
      <c r="X588" t="s">
        <v>1516</v>
      </c>
    </row>
    <row r="589" spans="1:24" ht="15" customHeight="1" x14ac:dyDescent="0.2">
      <c r="A589" t="s">
        <v>40</v>
      </c>
      <c r="B589" t="s">
        <v>386</v>
      </c>
      <c r="C589">
        <v>3</v>
      </c>
      <c r="D589" t="s">
        <v>387</v>
      </c>
      <c r="E589">
        <v>3</v>
      </c>
      <c r="F589">
        <v>31</v>
      </c>
      <c r="G589">
        <v>39</v>
      </c>
      <c r="H589">
        <v>41</v>
      </c>
      <c r="I589">
        <v>18</v>
      </c>
      <c r="J589">
        <v>26</v>
      </c>
      <c r="K589">
        <v>28</v>
      </c>
      <c r="L589">
        <v>0</v>
      </c>
      <c r="M589" s="1">
        <v>6.0570000000000004</v>
      </c>
      <c r="N589" s="1">
        <v>78.006</v>
      </c>
      <c r="P589">
        <v>588</v>
      </c>
      <c r="Q589" t="s">
        <v>128</v>
      </c>
      <c r="R589" t="s">
        <v>221</v>
      </c>
      <c r="S589" s="2">
        <v>4</v>
      </c>
      <c r="T589" s="2">
        <v>1</v>
      </c>
      <c r="U589">
        <v>41</v>
      </c>
      <c r="V589" t="s">
        <v>128</v>
      </c>
      <c r="W589" t="s">
        <v>78</v>
      </c>
      <c r="X589" t="s">
        <v>1517</v>
      </c>
    </row>
    <row r="590" spans="1:24" ht="15" customHeight="1" x14ac:dyDescent="0.2">
      <c r="A590" t="s">
        <v>40</v>
      </c>
      <c r="B590" t="s">
        <v>212</v>
      </c>
      <c r="C590">
        <v>2</v>
      </c>
      <c r="D590" t="s">
        <v>1513</v>
      </c>
      <c r="E590">
        <v>1</v>
      </c>
      <c r="F590">
        <v>13</v>
      </c>
      <c r="G590">
        <v>32</v>
      </c>
      <c r="H590">
        <v>34</v>
      </c>
      <c r="I590">
        <v>9</v>
      </c>
      <c r="J590">
        <v>28</v>
      </c>
      <c r="K590">
        <v>30</v>
      </c>
      <c r="L590">
        <v>0</v>
      </c>
      <c r="M590" s="1">
        <v>6.0579999999999998</v>
      </c>
      <c r="N590" s="1">
        <v>79.004999999999995</v>
      </c>
      <c r="P590">
        <v>589</v>
      </c>
      <c r="Q590" t="s">
        <v>1518</v>
      </c>
      <c r="R590" t="s">
        <v>28</v>
      </c>
      <c r="S590" s="2">
        <v>17</v>
      </c>
      <c r="T590" s="2">
        <v>4</v>
      </c>
      <c r="V590" t="s">
        <v>1518</v>
      </c>
      <c r="W590" t="s">
        <v>120</v>
      </c>
      <c r="X590" t="s">
        <v>1519</v>
      </c>
    </row>
    <row r="591" spans="1:24" ht="15" customHeight="1" x14ac:dyDescent="0.2">
      <c r="A591" t="s">
        <v>40</v>
      </c>
      <c r="B591" t="s">
        <v>395</v>
      </c>
      <c r="C591">
        <v>3</v>
      </c>
      <c r="D591" t="s">
        <v>1261</v>
      </c>
      <c r="E591">
        <v>4</v>
      </c>
      <c r="F591">
        <v>35</v>
      </c>
      <c r="G591">
        <v>40</v>
      </c>
      <c r="H591">
        <v>43</v>
      </c>
      <c r="I591">
        <v>18</v>
      </c>
      <c r="J591">
        <v>23</v>
      </c>
      <c r="K591">
        <v>26</v>
      </c>
      <c r="L591">
        <v>0</v>
      </c>
      <c r="M591" s="1">
        <v>6.0590000000000002</v>
      </c>
      <c r="N591" s="1">
        <v>80.004999999999995</v>
      </c>
      <c r="P591">
        <v>590</v>
      </c>
      <c r="Q591" t="s">
        <v>1520</v>
      </c>
      <c r="R591" t="s">
        <v>28</v>
      </c>
      <c r="S591" s="2">
        <v>8</v>
      </c>
      <c r="T591" s="2">
        <v>16</v>
      </c>
      <c r="V591" t="s">
        <v>1520</v>
      </c>
      <c r="W591" t="s">
        <v>66</v>
      </c>
      <c r="X591" t="s">
        <v>1521</v>
      </c>
    </row>
    <row r="592" spans="1:24" ht="15" customHeight="1" x14ac:dyDescent="0.2">
      <c r="A592" t="s">
        <v>40</v>
      </c>
      <c r="B592" t="s">
        <v>225</v>
      </c>
      <c r="C592">
        <v>1</v>
      </c>
      <c r="D592" t="s">
        <v>1272</v>
      </c>
      <c r="E592">
        <v>3</v>
      </c>
      <c r="F592">
        <v>19</v>
      </c>
      <c r="G592">
        <v>37</v>
      </c>
      <c r="H592">
        <v>39</v>
      </c>
      <c r="I592">
        <v>7</v>
      </c>
      <c r="J592">
        <v>25</v>
      </c>
      <c r="K592">
        <v>27</v>
      </c>
      <c r="L592">
        <v>0</v>
      </c>
      <c r="M592" s="1">
        <v>6.06</v>
      </c>
      <c r="N592" s="1">
        <v>82.003</v>
      </c>
      <c r="P592">
        <v>591</v>
      </c>
      <c r="Q592" t="s">
        <v>1522</v>
      </c>
      <c r="R592" t="s">
        <v>28</v>
      </c>
      <c r="S592" s="2">
        <v>14</v>
      </c>
      <c r="T592" s="2">
        <v>8</v>
      </c>
      <c r="V592" t="s">
        <v>1522</v>
      </c>
      <c r="W592" t="s">
        <v>120</v>
      </c>
      <c r="X592" t="s">
        <v>1523</v>
      </c>
    </row>
    <row r="593" spans="1:24" ht="15" customHeight="1" x14ac:dyDescent="0.2">
      <c r="A593" t="s">
        <v>40</v>
      </c>
      <c r="B593" t="s">
        <v>402</v>
      </c>
      <c r="C593">
        <v>3</v>
      </c>
      <c r="D593" t="s">
        <v>233</v>
      </c>
      <c r="E593">
        <v>3</v>
      </c>
      <c r="F593">
        <v>23</v>
      </c>
      <c r="G593">
        <v>31</v>
      </c>
      <c r="H593">
        <v>33</v>
      </c>
      <c r="I593">
        <v>23</v>
      </c>
      <c r="J593">
        <v>31</v>
      </c>
      <c r="K593">
        <v>33</v>
      </c>
      <c r="L593">
        <v>0</v>
      </c>
      <c r="M593" s="1">
        <v>6.0609999999999999</v>
      </c>
      <c r="N593" s="1">
        <v>83.006</v>
      </c>
      <c r="P593">
        <v>592</v>
      </c>
      <c r="Q593" t="s">
        <v>1524</v>
      </c>
      <c r="R593" t="s">
        <v>28</v>
      </c>
      <c r="S593" s="2">
        <v>16</v>
      </c>
      <c r="T593" s="2">
        <v>9</v>
      </c>
      <c r="V593" t="s">
        <v>1524</v>
      </c>
      <c r="W593" t="s">
        <v>120</v>
      </c>
      <c r="X593" t="s">
        <v>1525</v>
      </c>
    </row>
    <row r="594" spans="1:24" ht="15" customHeight="1" x14ac:dyDescent="0.2">
      <c r="A594" t="s">
        <v>40</v>
      </c>
      <c r="B594" t="s">
        <v>405</v>
      </c>
      <c r="C594">
        <v>3</v>
      </c>
      <c r="D594" t="s">
        <v>761</v>
      </c>
      <c r="E594">
        <v>3</v>
      </c>
      <c r="F594">
        <v>24</v>
      </c>
      <c r="G594">
        <v>32</v>
      </c>
      <c r="H594">
        <v>34</v>
      </c>
      <c r="I594">
        <v>21</v>
      </c>
      <c r="J594">
        <v>29</v>
      </c>
      <c r="K594">
        <v>31</v>
      </c>
      <c r="L594">
        <v>0</v>
      </c>
      <c r="M594" s="1">
        <v>6.0620000000000003</v>
      </c>
      <c r="N594" s="1">
        <v>84.006</v>
      </c>
      <c r="P594">
        <v>593</v>
      </c>
      <c r="Q594" t="s">
        <v>802</v>
      </c>
      <c r="R594" t="s">
        <v>28</v>
      </c>
      <c r="S594" s="2">
        <v>15</v>
      </c>
      <c r="T594" s="2">
        <v>8</v>
      </c>
      <c r="V594" t="s">
        <v>802</v>
      </c>
      <c r="W594" t="s">
        <v>49</v>
      </c>
      <c r="X594" t="s">
        <v>1526</v>
      </c>
    </row>
    <row r="595" spans="1:24" ht="15" customHeight="1" x14ac:dyDescent="0.2">
      <c r="A595" t="s">
        <v>40</v>
      </c>
      <c r="B595" t="s">
        <v>408</v>
      </c>
      <c r="C595">
        <v>3</v>
      </c>
      <c r="D595" t="s">
        <v>1499</v>
      </c>
      <c r="E595">
        <v>3</v>
      </c>
      <c r="F595">
        <v>24</v>
      </c>
      <c r="G595">
        <v>32</v>
      </c>
      <c r="H595">
        <v>34</v>
      </c>
      <c r="I595">
        <v>21</v>
      </c>
      <c r="J595">
        <v>29</v>
      </c>
      <c r="K595">
        <v>31</v>
      </c>
      <c r="L595">
        <v>0</v>
      </c>
      <c r="M595" s="1">
        <v>6.0629999999999997</v>
      </c>
      <c r="N595" s="1">
        <v>85.004999999999995</v>
      </c>
      <c r="P595">
        <v>594</v>
      </c>
      <c r="Q595" t="s">
        <v>1527</v>
      </c>
      <c r="R595" t="s">
        <v>28</v>
      </c>
      <c r="S595" s="2">
        <v>12</v>
      </c>
      <c r="T595" s="2">
        <v>11</v>
      </c>
      <c r="V595" t="s">
        <v>1527</v>
      </c>
      <c r="W595" t="s">
        <v>49</v>
      </c>
      <c r="X595" t="s">
        <v>1528</v>
      </c>
    </row>
    <row r="596" spans="1:24" ht="15" customHeight="1" x14ac:dyDescent="0.2">
      <c r="A596" t="s">
        <v>40</v>
      </c>
      <c r="B596" t="s">
        <v>411</v>
      </c>
      <c r="C596">
        <v>3</v>
      </c>
      <c r="D596" t="s">
        <v>1121</v>
      </c>
      <c r="E596">
        <v>3</v>
      </c>
      <c r="F596">
        <v>19</v>
      </c>
      <c r="G596">
        <v>27</v>
      </c>
      <c r="H596">
        <v>29</v>
      </c>
      <c r="I596">
        <v>25</v>
      </c>
      <c r="J596">
        <v>33</v>
      </c>
      <c r="K596">
        <v>35</v>
      </c>
      <c r="L596">
        <v>0</v>
      </c>
      <c r="M596" s="1">
        <v>6.0640000000000001</v>
      </c>
      <c r="N596" s="1">
        <v>86.006</v>
      </c>
      <c r="P596">
        <v>595</v>
      </c>
      <c r="Q596" t="s">
        <v>1529</v>
      </c>
      <c r="R596" t="s">
        <v>36</v>
      </c>
      <c r="S596" s="2">
        <v>0</v>
      </c>
      <c r="T596" s="2">
        <v>20</v>
      </c>
      <c r="V596" t="s">
        <v>1529</v>
      </c>
      <c r="W596" t="s">
        <v>66</v>
      </c>
      <c r="X596" t="s">
        <v>1530</v>
      </c>
    </row>
    <row r="597" spans="1:24" ht="15" customHeight="1" x14ac:dyDescent="0.2">
      <c r="A597" t="s">
        <v>40</v>
      </c>
      <c r="B597" t="s">
        <v>414</v>
      </c>
      <c r="C597">
        <v>3</v>
      </c>
      <c r="D597" t="s">
        <v>1085</v>
      </c>
      <c r="E597">
        <v>4</v>
      </c>
      <c r="F597">
        <v>35</v>
      </c>
      <c r="G597">
        <v>40</v>
      </c>
      <c r="H597">
        <v>43</v>
      </c>
      <c r="I597">
        <v>18</v>
      </c>
      <c r="J597">
        <v>23</v>
      </c>
      <c r="K597">
        <v>26</v>
      </c>
      <c r="L597">
        <v>0</v>
      </c>
      <c r="M597" s="1">
        <v>6.0650000000000004</v>
      </c>
      <c r="N597" s="1">
        <v>87.004000000000005</v>
      </c>
      <c r="P597">
        <v>596</v>
      </c>
      <c r="Q597" t="s">
        <v>1531</v>
      </c>
      <c r="R597" t="s">
        <v>36</v>
      </c>
      <c r="S597" s="2">
        <v>13</v>
      </c>
      <c r="T597" s="2">
        <v>6</v>
      </c>
      <c r="V597" t="s">
        <v>1531</v>
      </c>
      <c r="W597" t="s">
        <v>103</v>
      </c>
      <c r="X597" t="s">
        <v>1532</v>
      </c>
    </row>
    <row r="598" spans="1:24" ht="15" customHeight="1" x14ac:dyDescent="0.2">
      <c r="A598" t="s">
        <v>40</v>
      </c>
      <c r="B598" t="s">
        <v>416</v>
      </c>
      <c r="C598">
        <v>3</v>
      </c>
      <c r="D598" t="s">
        <v>832</v>
      </c>
      <c r="E598">
        <v>3</v>
      </c>
      <c r="F598">
        <v>25</v>
      </c>
      <c r="G598">
        <v>33</v>
      </c>
      <c r="H598">
        <v>35</v>
      </c>
      <c r="I598">
        <v>21</v>
      </c>
      <c r="J598">
        <v>29</v>
      </c>
      <c r="K598">
        <v>31</v>
      </c>
      <c r="L598">
        <v>0</v>
      </c>
      <c r="M598" s="1">
        <v>6.0659999999999998</v>
      </c>
      <c r="N598" s="1">
        <v>88.004999999999995</v>
      </c>
      <c r="P598">
        <v>597</v>
      </c>
      <c r="Q598" t="s">
        <v>1533</v>
      </c>
      <c r="R598" t="s">
        <v>28</v>
      </c>
      <c r="S598" s="2">
        <v>13</v>
      </c>
      <c r="T598" s="2">
        <v>9</v>
      </c>
      <c r="V598" t="s">
        <v>1533</v>
      </c>
      <c r="W598" t="s">
        <v>29</v>
      </c>
      <c r="X598" t="s">
        <v>1534</v>
      </c>
    </row>
    <row r="599" spans="1:24" ht="15" customHeight="1" x14ac:dyDescent="0.2">
      <c r="A599" t="s">
        <v>40</v>
      </c>
      <c r="B599" t="s">
        <v>230</v>
      </c>
      <c r="C599">
        <v>3</v>
      </c>
      <c r="D599" t="s">
        <v>1023</v>
      </c>
      <c r="E599">
        <v>4</v>
      </c>
      <c r="F599">
        <v>32</v>
      </c>
      <c r="G599">
        <v>37</v>
      </c>
      <c r="H599">
        <v>40</v>
      </c>
      <c r="I599">
        <v>22</v>
      </c>
      <c r="J599">
        <v>27</v>
      </c>
      <c r="K599">
        <v>30</v>
      </c>
      <c r="L599">
        <v>0</v>
      </c>
      <c r="M599" s="1">
        <v>6.0670000000000002</v>
      </c>
      <c r="N599" s="1">
        <v>89.006</v>
      </c>
      <c r="P599">
        <v>598</v>
      </c>
      <c r="Q599" t="s">
        <v>1535</v>
      </c>
      <c r="R599" t="s">
        <v>28</v>
      </c>
      <c r="S599" s="2">
        <v>13</v>
      </c>
      <c r="T599" s="2">
        <v>10</v>
      </c>
      <c r="V599" t="s">
        <v>1535</v>
      </c>
      <c r="W599" t="s">
        <v>49</v>
      </c>
      <c r="X599" t="s">
        <v>1536</v>
      </c>
    </row>
    <row r="600" spans="1:24" ht="15" customHeight="1" x14ac:dyDescent="0.2">
      <c r="A600" t="s">
        <v>40</v>
      </c>
      <c r="B600" t="s">
        <v>236</v>
      </c>
      <c r="C600">
        <v>3</v>
      </c>
      <c r="D600" t="s">
        <v>1272</v>
      </c>
      <c r="E600">
        <v>3</v>
      </c>
      <c r="F600">
        <v>29</v>
      </c>
      <c r="G600">
        <v>37</v>
      </c>
      <c r="H600">
        <v>39</v>
      </c>
      <c r="I600">
        <v>17</v>
      </c>
      <c r="J600">
        <v>25</v>
      </c>
      <c r="K600">
        <v>27</v>
      </c>
      <c r="L600">
        <v>0</v>
      </c>
      <c r="M600" s="1">
        <v>6.0679999999999996</v>
      </c>
      <c r="N600" s="1">
        <v>90.004999999999995</v>
      </c>
      <c r="P600">
        <v>599</v>
      </c>
      <c r="Q600" t="s">
        <v>1538</v>
      </c>
      <c r="R600" t="s">
        <v>28</v>
      </c>
      <c r="S600" s="2">
        <v>7</v>
      </c>
      <c r="T600" s="2">
        <v>17</v>
      </c>
      <c r="V600" t="s">
        <v>1538</v>
      </c>
      <c r="W600" t="s">
        <v>66</v>
      </c>
      <c r="X600" t="s">
        <v>1539</v>
      </c>
    </row>
    <row r="601" spans="1:24" ht="15" customHeight="1" x14ac:dyDescent="0.2">
      <c r="A601" t="s">
        <v>40</v>
      </c>
      <c r="B601" t="s">
        <v>425</v>
      </c>
      <c r="C601">
        <v>3</v>
      </c>
      <c r="D601" t="s">
        <v>1272</v>
      </c>
      <c r="E601">
        <v>3</v>
      </c>
      <c r="F601">
        <v>29</v>
      </c>
      <c r="G601">
        <v>37</v>
      </c>
      <c r="H601">
        <v>39</v>
      </c>
      <c r="I601">
        <v>17</v>
      </c>
      <c r="J601">
        <v>25</v>
      </c>
      <c r="K601">
        <v>27</v>
      </c>
      <c r="L601">
        <v>0</v>
      </c>
      <c r="M601" s="1">
        <v>6.069</v>
      </c>
      <c r="N601" s="1">
        <v>91.004999999999995</v>
      </c>
      <c r="P601">
        <v>600</v>
      </c>
      <c r="Q601" t="s">
        <v>1540</v>
      </c>
      <c r="R601" t="s">
        <v>36</v>
      </c>
      <c r="S601" s="2">
        <v>15</v>
      </c>
      <c r="T601" s="2">
        <v>1</v>
      </c>
      <c r="V601" t="s">
        <v>1540</v>
      </c>
      <c r="W601" t="s">
        <v>103</v>
      </c>
      <c r="X601" t="s">
        <v>1541</v>
      </c>
    </row>
    <row r="602" spans="1:24" ht="15" customHeight="1" x14ac:dyDescent="0.2">
      <c r="A602" t="s">
        <v>40</v>
      </c>
      <c r="B602" t="s">
        <v>668</v>
      </c>
      <c r="C602">
        <v>3</v>
      </c>
      <c r="D602" t="s">
        <v>1212</v>
      </c>
      <c r="E602">
        <v>4</v>
      </c>
      <c r="F602">
        <v>30</v>
      </c>
      <c r="G602">
        <v>35</v>
      </c>
      <c r="H602">
        <v>38</v>
      </c>
      <c r="I602">
        <v>23</v>
      </c>
      <c r="J602">
        <v>28</v>
      </c>
      <c r="K602">
        <v>31</v>
      </c>
      <c r="L602">
        <v>0</v>
      </c>
      <c r="M602" s="1">
        <v>6.07</v>
      </c>
      <c r="N602" s="1">
        <v>92.004000000000005</v>
      </c>
      <c r="P602">
        <v>601</v>
      </c>
      <c r="Q602" t="s">
        <v>3053</v>
      </c>
      <c r="R602" t="s">
        <v>28</v>
      </c>
      <c r="S602" s="2">
        <v>18</v>
      </c>
      <c r="T602" s="2">
        <v>8</v>
      </c>
      <c r="V602" t="s">
        <v>3053</v>
      </c>
      <c r="W602" t="s">
        <v>103</v>
      </c>
      <c r="X602" t="s">
        <v>3067</v>
      </c>
    </row>
    <row r="603" spans="1:24" ht="15" customHeight="1" x14ac:dyDescent="0.2">
      <c r="A603" t="s">
        <v>40</v>
      </c>
      <c r="B603" t="s">
        <v>429</v>
      </c>
      <c r="C603">
        <v>3</v>
      </c>
      <c r="D603" t="s">
        <v>1537</v>
      </c>
      <c r="E603">
        <v>4</v>
      </c>
      <c r="F603">
        <v>21</v>
      </c>
      <c r="G603">
        <v>26</v>
      </c>
      <c r="H603">
        <v>29</v>
      </c>
      <c r="I603">
        <v>31</v>
      </c>
      <c r="J603">
        <v>36</v>
      </c>
      <c r="K603">
        <v>39</v>
      </c>
      <c r="L603">
        <v>0</v>
      </c>
      <c r="M603" s="1">
        <v>6.0709999999999997</v>
      </c>
      <c r="N603" s="1">
        <v>93.004000000000005</v>
      </c>
      <c r="P603">
        <v>602</v>
      </c>
      <c r="Q603" t="s">
        <v>1543</v>
      </c>
      <c r="R603" t="s">
        <v>36</v>
      </c>
      <c r="S603" s="2">
        <v>0</v>
      </c>
      <c r="T603" s="2">
        <v>16</v>
      </c>
      <c r="V603" t="s">
        <v>1543</v>
      </c>
      <c r="W603" t="s">
        <v>66</v>
      </c>
      <c r="X603" t="s">
        <v>1544</v>
      </c>
    </row>
    <row r="604" spans="1:24" ht="15" customHeight="1" x14ac:dyDescent="0.2">
      <c r="A604" t="s">
        <v>40</v>
      </c>
      <c r="B604" t="s">
        <v>246</v>
      </c>
      <c r="C604">
        <v>3</v>
      </c>
      <c r="D604" t="s">
        <v>570</v>
      </c>
      <c r="E604">
        <v>4</v>
      </c>
      <c r="F604">
        <v>15</v>
      </c>
      <c r="G604">
        <v>20</v>
      </c>
      <c r="H604">
        <v>23</v>
      </c>
      <c r="I604">
        <v>36</v>
      </c>
      <c r="J604">
        <v>41</v>
      </c>
      <c r="K604">
        <v>44</v>
      </c>
      <c r="L604">
        <v>0</v>
      </c>
      <c r="M604" s="1">
        <v>6.0720000000000001</v>
      </c>
      <c r="N604" s="1">
        <v>95.006</v>
      </c>
      <c r="P604">
        <v>603</v>
      </c>
      <c r="Q604" t="s">
        <v>1545</v>
      </c>
      <c r="R604" t="s">
        <v>374</v>
      </c>
      <c r="S604" s="2">
        <v>7</v>
      </c>
      <c r="T604" s="2">
        <v>5</v>
      </c>
      <c r="V604" t="s">
        <v>1545</v>
      </c>
      <c r="W604" t="s">
        <v>376</v>
      </c>
      <c r="X604" t="s">
        <v>1546</v>
      </c>
    </row>
    <row r="605" spans="1:24" ht="15" customHeight="1" x14ac:dyDescent="0.2">
      <c r="A605" t="s">
        <v>40</v>
      </c>
      <c r="B605" t="s">
        <v>436</v>
      </c>
      <c r="C605">
        <v>3</v>
      </c>
      <c r="D605" t="s">
        <v>1542</v>
      </c>
      <c r="E605">
        <v>4</v>
      </c>
      <c r="F605">
        <v>31</v>
      </c>
      <c r="G605">
        <v>36</v>
      </c>
      <c r="H605">
        <v>39</v>
      </c>
      <c r="I605">
        <v>23</v>
      </c>
      <c r="J605">
        <v>28</v>
      </c>
      <c r="K605">
        <v>31</v>
      </c>
      <c r="L605">
        <v>0</v>
      </c>
      <c r="M605" s="1">
        <v>6.0730000000000004</v>
      </c>
      <c r="N605" s="1">
        <v>96.006</v>
      </c>
      <c r="P605">
        <v>604</v>
      </c>
      <c r="Q605" t="s">
        <v>213</v>
      </c>
      <c r="R605" t="s">
        <v>36</v>
      </c>
      <c r="S605" s="2">
        <v>0</v>
      </c>
      <c r="T605" s="2">
        <v>9</v>
      </c>
      <c r="U605">
        <v>42</v>
      </c>
      <c r="V605" t="s">
        <v>213</v>
      </c>
      <c r="W605" t="s">
        <v>78</v>
      </c>
      <c r="X605" t="s">
        <v>1547</v>
      </c>
    </row>
    <row r="606" spans="1:24" ht="15" customHeight="1" x14ac:dyDescent="0.2">
      <c r="A606" t="s">
        <v>40</v>
      </c>
      <c r="B606" t="s">
        <v>258</v>
      </c>
      <c r="C606">
        <v>3</v>
      </c>
      <c r="D606" t="s">
        <v>731</v>
      </c>
      <c r="E606">
        <v>3</v>
      </c>
      <c r="F606">
        <v>24</v>
      </c>
      <c r="G606">
        <v>32</v>
      </c>
      <c r="H606">
        <v>34</v>
      </c>
      <c r="I606">
        <v>24</v>
      </c>
      <c r="J606">
        <v>32</v>
      </c>
      <c r="K606">
        <v>34</v>
      </c>
      <c r="L606">
        <v>0</v>
      </c>
      <c r="M606" s="1">
        <v>6.0739999999999998</v>
      </c>
      <c r="N606" s="1">
        <v>98.006</v>
      </c>
      <c r="P606">
        <v>605</v>
      </c>
      <c r="Q606" t="s">
        <v>1548</v>
      </c>
      <c r="R606" t="s">
        <v>36</v>
      </c>
      <c r="S606" s="2">
        <v>3</v>
      </c>
      <c r="T606" s="2">
        <v>14</v>
      </c>
      <c r="V606" t="s">
        <v>1548</v>
      </c>
      <c r="W606" t="s">
        <v>66</v>
      </c>
      <c r="X606" t="s">
        <v>1549</v>
      </c>
    </row>
    <row r="607" spans="1:24" ht="15" customHeight="1" x14ac:dyDescent="0.2">
      <c r="A607" t="s">
        <v>40</v>
      </c>
      <c r="B607" t="s">
        <v>269</v>
      </c>
      <c r="C607">
        <v>2</v>
      </c>
      <c r="D607" t="s">
        <v>731</v>
      </c>
      <c r="E607">
        <v>3</v>
      </c>
      <c r="F607">
        <v>19</v>
      </c>
      <c r="G607">
        <v>32</v>
      </c>
      <c r="H607">
        <v>34</v>
      </c>
      <c r="I607">
        <v>19</v>
      </c>
      <c r="J607">
        <v>32</v>
      </c>
      <c r="K607">
        <v>34</v>
      </c>
      <c r="L607">
        <v>0</v>
      </c>
      <c r="M607" s="1">
        <v>6.0750000000000002</v>
      </c>
      <c r="N607" s="1">
        <v>100.006</v>
      </c>
      <c r="P607">
        <v>606</v>
      </c>
      <c r="Q607" t="s">
        <v>1550</v>
      </c>
      <c r="R607" t="s">
        <v>36</v>
      </c>
      <c r="S607" s="2">
        <v>9</v>
      </c>
      <c r="T607" s="2">
        <v>9</v>
      </c>
      <c r="V607" t="s">
        <v>1550</v>
      </c>
      <c r="W607" t="s">
        <v>66</v>
      </c>
      <c r="X607" t="s">
        <v>1551</v>
      </c>
    </row>
    <row r="608" spans="1:24" ht="15" customHeight="1" x14ac:dyDescent="0.2">
      <c r="A608" t="s">
        <v>40</v>
      </c>
      <c r="B608" t="s">
        <v>279</v>
      </c>
      <c r="C608">
        <v>3</v>
      </c>
      <c r="D608" t="s">
        <v>1449</v>
      </c>
      <c r="E608">
        <v>3</v>
      </c>
      <c r="F608">
        <v>26</v>
      </c>
      <c r="G608">
        <v>34</v>
      </c>
      <c r="H608">
        <v>36</v>
      </c>
      <c r="I608">
        <v>21</v>
      </c>
      <c r="J608">
        <v>29</v>
      </c>
      <c r="K608">
        <v>31</v>
      </c>
      <c r="L608">
        <v>0</v>
      </c>
      <c r="M608" s="1">
        <v>6.0759999999999996</v>
      </c>
      <c r="N608" s="1">
        <v>101.004</v>
      </c>
      <c r="P608">
        <v>607</v>
      </c>
      <c r="Q608" t="s">
        <v>552</v>
      </c>
      <c r="R608" t="s">
        <v>36</v>
      </c>
      <c r="S608" s="2">
        <v>8</v>
      </c>
      <c r="T608" s="2">
        <v>12</v>
      </c>
      <c r="V608" t="s">
        <v>552</v>
      </c>
      <c r="W608" t="s">
        <v>66</v>
      </c>
      <c r="X608" t="s">
        <v>1552</v>
      </c>
    </row>
    <row r="609" spans="1:24" ht="15" customHeight="1" x14ac:dyDescent="0.2">
      <c r="A609" t="s">
        <v>40</v>
      </c>
      <c r="B609" t="s">
        <v>274</v>
      </c>
      <c r="C609">
        <v>2</v>
      </c>
      <c r="D609" t="s">
        <v>731</v>
      </c>
      <c r="E609">
        <v>3</v>
      </c>
      <c r="F609">
        <v>19</v>
      </c>
      <c r="G609">
        <v>32</v>
      </c>
      <c r="H609">
        <v>34</v>
      </c>
      <c r="I609">
        <v>19</v>
      </c>
      <c r="J609">
        <v>32</v>
      </c>
      <c r="K609">
        <v>34</v>
      </c>
      <c r="L609">
        <v>0</v>
      </c>
      <c r="M609" s="1">
        <v>6.077</v>
      </c>
      <c r="N609" s="1">
        <v>102.006</v>
      </c>
      <c r="P609">
        <v>608</v>
      </c>
      <c r="Q609" t="s">
        <v>673</v>
      </c>
      <c r="R609" t="s">
        <v>28</v>
      </c>
      <c r="S609" s="2">
        <v>0</v>
      </c>
      <c r="T609" s="2">
        <v>20</v>
      </c>
      <c r="V609" t="s">
        <v>673</v>
      </c>
      <c r="W609" t="s">
        <v>66</v>
      </c>
      <c r="X609" t="s">
        <v>1553</v>
      </c>
    </row>
    <row r="610" spans="1:24" ht="15" customHeight="1" x14ac:dyDescent="0.2">
      <c r="A610" t="s">
        <v>40</v>
      </c>
      <c r="B610" t="s">
        <v>285</v>
      </c>
      <c r="C610">
        <v>3</v>
      </c>
      <c r="D610" t="s">
        <v>1418</v>
      </c>
      <c r="E610">
        <v>4</v>
      </c>
      <c r="F610">
        <v>29</v>
      </c>
      <c r="G610">
        <v>34</v>
      </c>
      <c r="H610">
        <v>37</v>
      </c>
      <c r="I610">
        <v>25</v>
      </c>
      <c r="J610">
        <v>30</v>
      </c>
      <c r="K610">
        <v>33</v>
      </c>
      <c r="L610">
        <v>0</v>
      </c>
      <c r="M610" s="1">
        <v>6.0780000000000003</v>
      </c>
      <c r="N610" s="1">
        <v>103.004</v>
      </c>
      <c r="P610">
        <v>609</v>
      </c>
      <c r="Q610" t="s">
        <v>1554</v>
      </c>
      <c r="R610" t="s">
        <v>36</v>
      </c>
      <c r="S610" s="2">
        <v>10</v>
      </c>
      <c r="T610" s="2">
        <v>9</v>
      </c>
      <c r="V610" t="s">
        <v>1554</v>
      </c>
      <c r="W610" t="s">
        <v>120</v>
      </c>
      <c r="X610" t="s">
        <v>1555</v>
      </c>
    </row>
    <row r="611" spans="1:24" ht="15" customHeight="1" x14ac:dyDescent="0.2">
      <c r="A611" t="s">
        <v>40</v>
      </c>
      <c r="B611" t="s">
        <v>290</v>
      </c>
      <c r="C611">
        <v>3</v>
      </c>
      <c r="D611" t="s">
        <v>1017</v>
      </c>
      <c r="E611">
        <v>4</v>
      </c>
      <c r="F611">
        <v>27</v>
      </c>
      <c r="G611">
        <v>32</v>
      </c>
      <c r="H611">
        <v>35</v>
      </c>
      <c r="I611">
        <v>26</v>
      </c>
      <c r="J611">
        <v>31</v>
      </c>
      <c r="K611">
        <v>34</v>
      </c>
      <c r="L611">
        <v>0</v>
      </c>
      <c r="M611" s="1">
        <v>6.0789999999999997</v>
      </c>
      <c r="N611" s="1">
        <v>104.005</v>
      </c>
      <c r="P611">
        <v>610</v>
      </c>
      <c r="Q611" t="s">
        <v>1556</v>
      </c>
      <c r="R611" t="s">
        <v>36</v>
      </c>
      <c r="S611" s="2">
        <v>7</v>
      </c>
      <c r="T611" s="2">
        <v>8</v>
      </c>
      <c r="V611" t="s">
        <v>1557</v>
      </c>
      <c r="W611" t="s">
        <v>255</v>
      </c>
      <c r="X611" t="s">
        <v>1558</v>
      </c>
    </row>
    <row r="612" spans="1:24" ht="15" customHeight="1" x14ac:dyDescent="0.2">
      <c r="A612" t="s">
        <v>40</v>
      </c>
      <c r="B612" t="s">
        <v>294</v>
      </c>
      <c r="C612">
        <v>3</v>
      </c>
      <c r="D612" t="s">
        <v>1418</v>
      </c>
      <c r="E612">
        <v>4</v>
      </c>
      <c r="F612">
        <v>29</v>
      </c>
      <c r="G612">
        <v>34</v>
      </c>
      <c r="H612">
        <v>37</v>
      </c>
      <c r="I612">
        <v>25</v>
      </c>
      <c r="J612">
        <v>30</v>
      </c>
      <c r="K612">
        <v>33</v>
      </c>
      <c r="L612">
        <v>0</v>
      </c>
      <c r="M612" s="1">
        <v>6.08</v>
      </c>
      <c r="N612" s="1">
        <v>105.005</v>
      </c>
      <c r="P612">
        <v>611</v>
      </c>
      <c r="Q612" t="s">
        <v>1559</v>
      </c>
      <c r="R612" t="s">
        <v>36</v>
      </c>
      <c r="S612" s="2">
        <v>10</v>
      </c>
      <c r="T612" s="2">
        <v>9</v>
      </c>
      <c r="V612" t="s">
        <v>1559</v>
      </c>
      <c r="W612" t="s">
        <v>103</v>
      </c>
      <c r="X612" t="s">
        <v>1560</v>
      </c>
    </row>
    <row r="613" spans="1:24" ht="15" customHeight="1" x14ac:dyDescent="0.2">
      <c r="A613" t="s">
        <v>40</v>
      </c>
      <c r="B613" t="s">
        <v>699</v>
      </c>
      <c r="C613">
        <v>3</v>
      </c>
      <c r="D613" t="s">
        <v>1198</v>
      </c>
      <c r="E613">
        <v>3</v>
      </c>
      <c r="F613">
        <v>28</v>
      </c>
      <c r="G613">
        <v>36</v>
      </c>
      <c r="H613">
        <v>38</v>
      </c>
      <c r="I613">
        <v>20</v>
      </c>
      <c r="J613">
        <v>28</v>
      </c>
      <c r="K613">
        <v>30</v>
      </c>
      <c r="L613">
        <v>0</v>
      </c>
      <c r="M613" s="1">
        <v>6.0810000000000004</v>
      </c>
      <c r="N613" s="1">
        <v>109.005</v>
      </c>
      <c r="P613">
        <v>612</v>
      </c>
      <c r="Q613" t="s">
        <v>1561</v>
      </c>
      <c r="R613" t="s">
        <v>36</v>
      </c>
      <c r="S613" s="2">
        <v>10</v>
      </c>
      <c r="T613" s="2">
        <v>10</v>
      </c>
      <c r="V613" t="s">
        <v>1561</v>
      </c>
      <c r="W613" t="s">
        <v>120</v>
      </c>
      <c r="X613" t="s">
        <v>1562</v>
      </c>
    </row>
    <row r="614" spans="1:24" ht="15" customHeight="1" x14ac:dyDescent="0.2">
      <c r="A614" t="s">
        <v>40</v>
      </c>
      <c r="B614" t="s">
        <v>470</v>
      </c>
      <c r="C614">
        <v>3</v>
      </c>
      <c r="D614" t="s">
        <v>1513</v>
      </c>
      <c r="E614">
        <v>1</v>
      </c>
      <c r="F614">
        <v>17</v>
      </c>
      <c r="G614">
        <v>32</v>
      </c>
      <c r="H614">
        <v>34</v>
      </c>
      <c r="I614">
        <v>13</v>
      </c>
      <c r="J614">
        <v>28</v>
      </c>
      <c r="K614">
        <v>30</v>
      </c>
      <c r="L614">
        <v>0</v>
      </c>
      <c r="M614" s="1">
        <v>6.0819999999999999</v>
      </c>
      <c r="N614" s="1">
        <v>112.006</v>
      </c>
      <c r="P614">
        <v>613</v>
      </c>
      <c r="Q614" t="s">
        <v>1563</v>
      </c>
      <c r="R614" t="s">
        <v>36</v>
      </c>
      <c r="S614" s="2">
        <v>12</v>
      </c>
      <c r="T614" s="2">
        <v>7</v>
      </c>
      <c r="V614" t="s">
        <v>1563</v>
      </c>
      <c r="W614" t="s">
        <v>120</v>
      </c>
      <c r="X614" t="s">
        <v>1564</v>
      </c>
    </row>
    <row r="615" spans="1:24" ht="15" customHeight="1" x14ac:dyDescent="0.2">
      <c r="A615" t="s">
        <v>40</v>
      </c>
      <c r="B615" t="s">
        <v>476</v>
      </c>
      <c r="C615">
        <v>3</v>
      </c>
      <c r="D615" t="s">
        <v>1499</v>
      </c>
      <c r="E615">
        <v>3</v>
      </c>
      <c r="F615">
        <v>24</v>
      </c>
      <c r="G615">
        <v>32</v>
      </c>
      <c r="H615">
        <v>34</v>
      </c>
      <c r="I615">
        <v>21</v>
      </c>
      <c r="J615">
        <v>29</v>
      </c>
      <c r="K615">
        <v>31</v>
      </c>
      <c r="L615">
        <v>0</v>
      </c>
      <c r="M615" s="1">
        <v>6.0830000000000002</v>
      </c>
      <c r="N615" s="1">
        <v>114.004</v>
      </c>
      <c r="P615">
        <v>614</v>
      </c>
      <c r="Q615" t="s">
        <v>1565</v>
      </c>
      <c r="R615" t="s">
        <v>28</v>
      </c>
      <c r="S615" s="2">
        <v>14</v>
      </c>
      <c r="T615" s="2">
        <v>9</v>
      </c>
      <c r="V615" t="s">
        <v>1565</v>
      </c>
      <c r="W615" t="s">
        <v>120</v>
      </c>
      <c r="X615" t="s">
        <v>1566</v>
      </c>
    </row>
    <row r="616" spans="1:24" ht="15" customHeight="1" x14ac:dyDescent="0.2">
      <c r="A616" t="s">
        <v>40</v>
      </c>
      <c r="B616" t="s">
        <v>315</v>
      </c>
      <c r="C616">
        <v>3</v>
      </c>
      <c r="D616" t="s">
        <v>731</v>
      </c>
      <c r="E616">
        <v>3</v>
      </c>
      <c r="F616">
        <v>24</v>
      </c>
      <c r="G616">
        <v>32</v>
      </c>
      <c r="H616">
        <v>34</v>
      </c>
      <c r="I616">
        <v>24</v>
      </c>
      <c r="J616">
        <v>32</v>
      </c>
      <c r="K616">
        <v>34</v>
      </c>
      <c r="L616">
        <v>0</v>
      </c>
      <c r="M616" s="1">
        <v>6.0839999999999996</v>
      </c>
      <c r="N616" s="1">
        <v>115.006</v>
      </c>
      <c r="P616">
        <v>615</v>
      </c>
      <c r="Q616" t="s">
        <v>1567</v>
      </c>
      <c r="R616" t="s">
        <v>28</v>
      </c>
      <c r="S616" s="2">
        <v>5</v>
      </c>
      <c r="T616" s="2">
        <v>18</v>
      </c>
      <c r="V616" t="s">
        <v>1567</v>
      </c>
      <c r="W616" t="s">
        <v>66</v>
      </c>
      <c r="X616" t="s">
        <v>1568</v>
      </c>
    </row>
    <row r="617" spans="1:24" ht="15" customHeight="1" x14ac:dyDescent="0.2">
      <c r="A617" t="s">
        <v>40</v>
      </c>
      <c r="B617" t="s">
        <v>483</v>
      </c>
      <c r="C617">
        <v>3</v>
      </c>
      <c r="D617" t="s">
        <v>731</v>
      </c>
      <c r="E617">
        <v>3</v>
      </c>
      <c r="F617">
        <v>24</v>
      </c>
      <c r="G617">
        <v>32</v>
      </c>
      <c r="H617">
        <v>34</v>
      </c>
      <c r="I617">
        <v>24</v>
      </c>
      <c r="J617">
        <v>32</v>
      </c>
      <c r="K617">
        <v>34</v>
      </c>
      <c r="L617">
        <v>0</v>
      </c>
      <c r="M617" s="1">
        <v>6.085</v>
      </c>
      <c r="N617" s="1">
        <v>117.006</v>
      </c>
      <c r="P617">
        <v>616</v>
      </c>
      <c r="Q617" t="s">
        <v>1569</v>
      </c>
      <c r="R617" t="s">
        <v>36</v>
      </c>
      <c r="S617" s="2">
        <v>8</v>
      </c>
      <c r="T617" s="2">
        <v>11</v>
      </c>
      <c r="V617" t="s">
        <v>1569</v>
      </c>
      <c r="W617" t="s">
        <v>49</v>
      </c>
      <c r="X617" t="s">
        <v>1570</v>
      </c>
    </row>
    <row r="618" spans="1:24" ht="15" customHeight="1" x14ac:dyDescent="0.2">
      <c r="A618" t="s">
        <v>40</v>
      </c>
      <c r="B618" t="s">
        <v>492</v>
      </c>
      <c r="C618">
        <v>3</v>
      </c>
      <c r="D618" t="s">
        <v>608</v>
      </c>
      <c r="E618">
        <v>1</v>
      </c>
      <c r="F618">
        <v>21</v>
      </c>
      <c r="G618">
        <v>36</v>
      </c>
      <c r="H618">
        <v>38</v>
      </c>
      <c r="I618">
        <v>12</v>
      </c>
      <c r="J618">
        <v>27</v>
      </c>
      <c r="K618">
        <v>29</v>
      </c>
      <c r="L618">
        <v>0</v>
      </c>
      <c r="M618" s="1">
        <v>6.0860000000000003</v>
      </c>
      <c r="N618" s="1">
        <v>121.006</v>
      </c>
      <c r="P618">
        <v>617</v>
      </c>
      <c r="Q618" t="s">
        <v>1572</v>
      </c>
      <c r="R618" t="s">
        <v>36</v>
      </c>
      <c r="S618" s="2">
        <v>10</v>
      </c>
      <c r="T618" s="2">
        <v>9</v>
      </c>
      <c r="V618" t="s">
        <v>1572</v>
      </c>
      <c r="W618" t="s">
        <v>49</v>
      </c>
      <c r="X618" t="s">
        <v>1573</v>
      </c>
    </row>
    <row r="619" spans="1:24" ht="15" customHeight="1" x14ac:dyDescent="0.2">
      <c r="A619" t="s">
        <v>40</v>
      </c>
      <c r="B619" t="s">
        <v>340</v>
      </c>
      <c r="C619">
        <v>3</v>
      </c>
      <c r="D619" t="s">
        <v>1434</v>
      </c>
      <c r="E619">
        <v>4</v>
      </c>
      <c r="F619">
        <v>30</v>
      </c>
      <c r="G619">
        <v>35</v>
      </c>
      <c r="H619">
        <v>38</v>
      </c>
      <c r="I619">
        <v>21</v>
      </c>
      <c r="J619">
        <v>26</v>
      </c>
      <c r="K619">
        <v>29</v>
      </c>
      <c r="L619">
        <v>0</v>
      </c>
      <c r="M619" s="1">
        <v>6.0869999999999997</v>
      </c>
      <c r="N619" s="1">
        <v>123.005</v>
      </c>
      <c r="P619">
        <v>618</v>
      </c>
      <c r="Q619" t="s">
        <v>1574</v>
      </c>
      <c r="R619" t="s">
        <v>36</v>
      </c>
      <c r="S619" s="2">
        <v>5</v>
      </c>
      <c r="T619" s="2">
        <v>15</v>
      </c>
      <c r="V619" t="s">
        <v>1574</v>
      </c>
      <c r="W619" t="s">
        <v>103</v>
      </c>
      <c r="X619" t="s">
        <v>1575</v>
      </c>
    </row>
    <row r="620" spans="1:24" ht="15" customHeight="1" x14ac:dyDescent="0.2">
      <c r="A620" t="s">
        <v>40</v>
      </c>
      <c r="B620" t="s">
        <v>498</v>
      </c>
      <c r="C620">
        <v>3</v>
      </c>
      <c r="D620" t="s">
        <v>1571</v>
      </c>
      <c r="E620">
        <v>4</v>
      </c>
      <c r="F620">
        <v>18</v>
      </c>
      <c r="G620">
        <v>23</v>
      </c>
      <c r="H620">
        <v>26</v>
      </c>
      <c r="I620">
        <v>35</v>
      </c>
      <c r="J620">
        <v>40</v>
      </c>
      <c r="K620">
        <v>43</v>
      </c>
      <c r="L620">
        <v>0</v>
      </c>
      <c r="M620" s="1">
        <v>6.0880000000000001</v>
      </c>
      <c r="N620" s="1">
        <v>125.006</v>
      </c>
      <c r="P620">
        <v>619</v>
      </c>
      <c r="Q620" t="s">
        <v>1576</v>
      </c>
      <c r="R620" t="s">
        <v>28</v>
      </c>
      <c r="S620" s="2">
        <v>15</v>
      </c>
      <c r="T620" s="2">
        <v>9</v>
      </c>
      <c r="V620" t="s">
        <v>1576</v>
      </c>
      <c r="W620" t="s">
        <v>120</v>
      </c>
      <c r="X620" t="s">
        <v>1577</v>
      </c>
    </row>
    <row r="621" spans="1:24" ht="15" customHeight="1" x14ac:dyDescent="0.2">
      <c r="A621" t="s">
        <v>40</v>
      </c>
      <c r="B621" t="s">
        <v>351</v>
      </c>
      <c r="C621">
        <v>2</v>
      </c>
      <c r="D621" t="s">
        <v>1392</v>
      </c>
      <c r="E621">
        <v>3</v>
      </c>
      <c r="F621">
        <v>15</v>
      </c>
      <c r="G621">
        <v>28</v>
      </c>
      <c r="H621">
        <v>30</v>
      </c>
      <c r="I621">
        <v>21</v>
      </c>
      <c r="J621">
        <v>34</v>
      </c>
      <c r="K621">
        <v>36</v>
      </c>
      <c r="L621">
        <v>0</v>
      </c>
      <c r="M621" s="1">
        <v>6.0890000000000004</v>
      </c>
      <c r="N621" s="1">
        <v>126.005</v>
      </c>
      <c r="P621">
        <v>620</v>
      </c>
      <c r="Q621" t="s">
        <v>960</v>
      </c>
      <c r="R621" t="s">
        <v>28</v>
      </c>
      <c r="S621" s="2">
        <v>17</v>
      </c>
      <c r="T621" s="2">
        <v>7</v>
      </c>
      <c r="V621" t="s">
        <v>960</v>
      </c>
      <c r="W621" t="s">
        <v>37</v>
      </c>
    </row>
    <row r="622" spans="1:24" ht="15" customHeight="1" x14ac:dyDescent="0.2">
      <c r="A622" t="s">
        <v>40</v>
      </c>
      <c r="B622" t="s">
        <v>504</v>
      </c>
      <c r="C622">
        <v>3</v>
      </c>
      <c r="D622" t="s">
        <v>1407</v>
      </c>
      <c r="E622">
        <v>2</v>
      </c>
      <c r="F622">
        <v>23</v>
      </c>
      <c r="G622">
        <v>36</v>
      </c>
      <c r="H622">
        <v>38</v>
      </c>
      <c r="I622">
        <v>16</v>
      </c>
      <c r="J622">
        <v>29</v>
      </c>
      <c r="K622">
        <v>31</v>
      </c>
      <c r="L622">
        <v>0</v>
      </c>
      <c r="M622" s="1">
        <v>6.09</v>
      </c>
      <c r="N622" s="1">
        <v>127.003</v>
      </c>
      <c r="P622">
        <v>621</v>
      </c>
      <c r="Q622" t="s">
        <v>1579</v>
      </c>
      <c r="R622" t="s">
        <v>36</v>
      </c>
      <c r="S622" s="2">
        <v>12</v>
      </c>
      <c r="T622" s="2">
        <v>7</v>
      </c>
      <c r="V622" t="s">
        <v>1579</v>
      </c>
      <c r="W622" t="s">
        <v>37</v>
      </c>
      <c r="X622" t="s">
        <v>1580</v>
      </c>
    </row>
    <row r="623" spans="1:24" ht="15" customHeight="1" x14ac:dyDescent="0.2">
      <c r="A623" t="s">
        <v>46</v>
      </c>
      <c r="B623" t="s">
        <v>63</v>
      </c>
      <c r="C623">
        <v>3</v>
      </c>
      <c r="D623" t="s">
        <v>996</v>
      </c>
      <c r="E623">
        <v>3</v>
      </c>
      <c r="F623">
        <v>27</v>
      </c>
      <c r="G623">
        <v>35</v>
      </c>
      <c r="H623">
        <v>37</v>
      </c>
      <c r="I623">
        <v>22</v>
      </c>
      <c r="J623">
        <v>30</v>
      </c>
      <c r="K623">
        <v>32</v>
      </c>
      <c r="L623">
        <v>0</v>
      </c>
      <c r="M623" s="1">
        <v>7.0049999999999999</v>
      </c>
      <c r="N623" s="1">
        <v>9.0060000000000002</v>
      </c>
      <c r="P623">
        <v>622</v>
      </c>
      <c r="Q623" t="s">
        <v>132</v>
      </c>
      <c r="R623" t="s">
        <v>36</v>
      </c>
      <c r="S623" s="2">
        <v>4</v>
      </c>
      <c r="T623" s="2">
        <v>5</v>
      </c>
      <c r="U623">
        <v>43</v>
      </c>
      <c r="V623" t="s">
        <v>132</v>
      </c>
      <c r="W623" t="s">
        <v>78</v>
      </c>
      <c r="X623" t="s">
        <v>1581</v>
      </c>
    </row>
    <row r="624" spans="1:24" ht="15" customHeight="1" x14ac:dyDescent="0.2">
      <c r="A624" t="s">
        <v>46</v>
      </c>
      <c r="B624" t="s">
        <v>70</v>
      </c>
      <c r="C624">
        <v>3</v>
      </c>
      <c r="D624" t="s">
        <v>1578</v>
      </c>
      <c r="E624">
        <v>3</v>
      </c>
      <c r="F624">
        <v>27</v>
      </c>
      <c r="G624">
        <v>35</v>
      </c>
      <c r="H624">
        <v>37</v>
      </c>
      <c r="I624">
        <v>23</v>
      </c>
      <c r="J624">
        <v>31</v>
      </c>
      <c r="K624">
        <v>33</v>
      </c>
      <c r="L624">
        <v>0</v>
      </c>
      <c r="M624" s="1">
        <v>7.0060000000000002</v>
      </c>
      <c r="N624" s="1">
        <v>10.007</v>
      </c>
      <c r="P624">
        <v>623</v>
      </c>
      <c r="Q624" t="s">
        <v>1583</v>
      </c>
      <c r="R624" t="s">
        <v>36</v>
      </c>
      <c r="S624" s="2">
        <v>9</v>
      </c>
      <c r="T624" s="2">
        <v>9</v>
      </c>
      <c r="V624" t="s">
        <v>1583</v>
      </c>
      <c r="W624" t="s">
        <v>66</v>
      </c>
      <c r="X624" t="s">
        <v>1584</v>
      </c>
    </row>
    <row r="625" spans="1:24" ht="15" customHeight="1" x14ac:dyDescent="0.2">
      <c r="A625" t="s">
        <v>46</v>
      </c>
      <c r="B625" t="s">
        <v>82</v>
      </c>
      <c r="C625">
        <v>3</v>
      </c>
      <c r="D625" t="s">
        <v>53</v>
      </c>
      <c r="E625">
        <v>1</v>
      </c>
      <c r="F625">
        <v>16</v>
      </c>
      <c r="G625">
        <v>31</v>
      </c>
      <c r="H625">
        <v>33</v>
      </c>
      <c r="I625">
        <v>13</v>
      </c>
      <c r="J625">
        <v>28</v>
      </c>
      <c r="K625">
        <v>30</v>
      </c>
      <c r="L625">
        <v>0</v>
      </c>
      <c r="M625" s="1">
        <v>7.0069999999999997</v>
      </c>
      <c r="N625" s="1">
        <v>12.007</v>
      </c>
      <c r="P625">
        <v>624</v>
      </c>
      <c r="Q625" t="s">
        <v>565</v>
      </c>
      <c r="R625" t="s">
        <v>36</v>
      </c>
      <c r="S625" s="2">
        <v>7</v>
      </c>
      <c r="T625" s="2">
        <v>9</v>
      </c>
      <c r="V625" t="s">
        <v>565</v>
      </c>
      <c r="W625" t="s">
        <v>66</v>
      </c>
      <c r="X625" t="s">
        <v>1585</v>
      </c>
    </row>
    <row r="626" spans="1:24" ht="15" customHeight="1" x14ac:dyDescent="0.2">
      <c r="A626" t="s">
        <v>46</v>
      </c>
      <c r="B626" t="s">
        <v>88</v>
      </c>
      <c r="C626">
        <v>3</v>
      </c>
      <c r="D626" t="s">
        <v>1582</v>
      </c>
      <c r="E626">
        <v>3</v>
      </c>
      <c r="F626">
        <v>30</v>
      </c>
      <c r="G626">
        <v>38</v>
      </c>
      <c r="H626">
        <v>40</v>
      </c>
      <c r="I626">
        <v>18</v>
      </c>
      <c r="J626">
        <v>26</v>
      </c>
      <c r="K626">
        <v>28</v>
      </c>
      <c r="L626">
        <v>0</v>
      </c>
      <c r="M626" s="1">
        <v>7.008</v>
      </c>
      <c r="N626" s="1">
        <v>13.006</v>
      </c>
      <c r="P626">
        <v>625</v>
      </c>
      <c r="Q626" t="s">
        <v>138</v>
      </c>
      <c r="R626" t="s">
        <v>221</v>
      </c>
      <c r="S626" s="2">
        <v>1</v>
      </c>
      <c r="T626" s="2">
        <v>4</v>
      </c>
      <c r="U626">
        <v>44</v>
      </c>
      <c r="V626" t="s">
        <v>138</v>
      </c>
      <c r="W626" t="s">
        <v>78</v>
      </c>
      <c r="X626" t="s">
        <v>1586</v>
      </c>
    </row>
    <row r="627" spans="1:24" ht="15" customHeight="1" x14ac:dyDescent="0.2">
      <c r="A627" t="s">
        <v>46</v>
      </c>
      <c r="B627" t="s">
        <v>94</v>
      </c>
      <c r="C627">
        <v>3</v>
      </c>
      <c r="D627" t="s">
        <v>486</v>
      </c>
      <c r="E627">
        <v>3</v>
      </c>
      <c r="F627">
        <v>23</v>
      </c>
      <c r="G627">
        <v>31</v>
      </c>
      <c r="H627">
        <v>33</v>
      </c>
      <c r="I627">
        <v>21</v>
      </c>
      <c r="J627">
        <v>29</v>
      </c>
      <c r="K627">
        <v>31</v>
      </c>
      <c r="L627">
        <v>0</v>
      </c>
      <c r="M627" s="1">
        <v>7.0090000000000003</v>
      </c>
      <c r="N627" s="1">
        <v>14.007</v>
      </c>
      <c r="P627">
        <v>626</v>
      </c>
      <c r="Q627" t="s">
        <v>1588</v>
      </c>
      <c r="R627" t="s">
        <v>36</v>
      </c>
      <c r="S627" s="2">
        <v>14</v>
      </c>
      <c r="T627" s="2">
        <v>5</v>
      </c>
      <c r="V627" t="s">
        <v>1588</v>
      </c>
      <c r="W627" t="s">
        <v>49</v>
      </c>
      <c r="X627" t="s">
        <v>1589</v>
      </c>
    </row>
    <row r="628" spans="1:24" ht="15" customHeight="1" x14ac:dyDescent="0.2">
      <c r="A628" t="s">
        <v>46</v>
      </c>
      <c r="B628" t="s">
        <v>3027</v>
      </c>
      <c r="C628">
        <v>3</v>
      </c>
      <c r="D628" t="s">
        <v>1677</v>
      </c>
      <c r="E628">
        <v>4</v>
      </c>
      <c r="F628">
        <v>31</v>
      </c>
      <c r="G628">
        <v>36</v>
      </c>
      <c r="H628">
        <v>39</v>
      </c>
      <c r="I628">
        <v>22</v>
      </c>
      <c r="J628">
        <v>27</v>
      </c>
      <c r="K628">
        <v>30</v>
      </c>
      <c r="L628">
        <v>0</v>
      </c>
      <c r="M628" s="1">
        <v>7.01</v>
      </c>
      <c r="N628" s="1">
        <v>15.006</v>
      </c>
      <c r="P628">
        <v>627</v>
      </c>
      <c r="Q628" t="s">
        <v>1591</v>
      </c>
      <c r="R628" t="s">
        <v>36</v>
      </c>
      <c r="S628" s="2">
        <v>14</v>
      </c>
      <c r="T628" s="2">
        <v>6</v>
      </c>
      <c r="V628" t="s">
        <v>1591</v>
      </c>
      <c r="W628" t="s">
        <v>120</v>
      </c>
      <c r="X628" t="s">
        <v>1592</v>
      </c>
    </row>
    <row r="629" spans="1:24" ht="15" customHeight="1" x14ac:dyDescent="0.2">
      <c r="A629" t="s">
        <v>46</v>
      </c>
      <c r="B629" t="s">
        <v>534</v>
      </c>
      <c r="C629">
        <v>3</v>
      </c>
      <c r="D629" t="s">
        <v>486</v>
      </c>
      <c r="E629">
        <v>3</v>
      </c>
      <c r="F629">
        <v>23</v>
      </c>
      <c r="G629">
        <v>31</v>
      </c>
      <c r="H629">
        <v>33</v>
      </c>
      <c r="I629">
        <v>21</v>
      </c>
      <c r="J629">
        <v>29</v>
      </c>
      <c r="K629">
        <v>31</v>
      </c>
      <c r="L629">
        <v>0</v>
      </c>
      <c r="M629" s="1">
        <v>7.0110000000000001</v>
      </c>
      <c r="N629" s="1">
        <v>16.006</v>
      </c>
      <c r="P629">
        <v>628</v>
      </c>
      <c r="Q629" t="s">
        <v>231</v>
      </c>
      <c r="R629" t="s">
        <v>36</v>
      </c>
      <c r="S629" s="2">
        <v>3</v>
      </c>
      <c r="T629" s="2">
        <v>6</v>
      </c>
      <c r="U629">
        <v>45</v>
      </c>
      <c r="V629" t="s">
        <v>231</v>
      </c>
      <c r="W629" t="s">
        <v>78</v>
      </c>
      <c r="X629" t="s">
        <v>1594</v>
      </c>
    </row>
    <row r="630" spans="1:24" ht="15" customHeight="1" x14ac:dyDescent="0.2">
      <c r="A630" t="s">
        <v>46</v>
      </c>
      <c r="B630" t="s">
        <v>100</v>
      </c>
      <c r="C630">
        <v>3</v>
      </c>
      <c r="D630" t="s">
        <v>1587</v>
      </c>
      <c r="E630">
        <v>4</v>
      </c>
      <c r="F630">
        <v>28</v>
      </c>
      <c r="G630">
        <v>33</v>
      </c>
      <c r="H630">
        <v>36</v>
      </c>
      <c r="I630">
        <v>25</v>
      </c>
      <c r="J630">
        <v>30</v>
      </c>
      <c r="K630">
        <v>33</v>
      </c>
      <c r="L630">
        <v>0</v>
      </c>
      <c r="M630" s="1">
        <v>7.0119999999999996</v>
      </c>
      <c r="N630" s="1">
        <v>17.004999999999999</v>
      </c>
      <c r="P630">
        <v>629</v>
      </c>
      <c r="Q630" t="s">
        <v>237</v>
      </c>
      <c r="R630" t="s">
        <v>36</v>
      </c>
      <c r="S630" s="2">
        <v>5</v>
      </c>
      <c r="T630" s="2">
        <v>4</v>
      </c>
      <c r="U630">
        <v>46</v>
      </c>
      <c r="V630" t="s">
        <v>237</v>
      </c>
      <c r="W630" t="s">
        <v>78</v>
      </c>
      <c r="X630" t="s">
        <v>1595</v>
      </c>
    </row>
    <row r="631" spans="1:24" ht="15" customHeight="1" x14ac:dyDescent="0.2">
      <c r="A631" t="s">
        <v>46</v>
      </c>
      <c r="B631" t="s">
        <v>107</v>
      </c>
      <c r="C631">
        <v>3</v>
      </c>
      <c r="D631" t="s">
        <v>1590</v>
      </c>
      <c r="E631">
        <v>4</v>
      </c>
      <c r="F631">
        <v>30</v>
      </c>
      <c r="G631">
        <v>35</v>
      </c>
      <c r="H631">
        <v>38</v>
      </c>
      <c r="I631">
        <v>22</v>
      </c>
      <c r="J631">
        <v>27</v>
      </c>
      <c r="K631">
        <v>30</v>
      </c>
      <c r="L631">
        <v>0</v>
      </c>
      <c r="M631" s="1">
        <v>7.0129999999999999</v>
      </c>
      <c r="N631" s="1">
        <v>18.007000000000001</v>
      </c>
      <c r="P631">
        <v>630</v>
      </c>
      <c r="Q631" t="s">
        <v>1596</v>
      </c>
      <c r="R631" t="s">
        <v>36</v>
      </c>
      <c r="S631" s="2">
        <v>17</v>
      </c>
      <c r="T631" s="2">
        <v>0</v>
      </c>
      <c r="V631" t="s">
        <v>1596</v>
      </c>
      <c r="W631" t="s">
        <v>37</v>
      </c>
      <c r="X631" t="s">
        <v>1597</v>
      </c>
    </row>
    <row r="632" spans="1:24" ht="15" customHeight="1" x14ac:dyDescent="0.2">
      <c r="A632" t="s">
        <v>46</v>
      </c>
      <c r="B632" t="s">
        <v>57</v>
      </c>
      <c r="C632">
        <v>2</v>
      </c>
      <c r="D632" t="s">
        <v>1593</v>
      </c>
      <c r="E632">
        <v>3</v>
      </c>
      <c r="F632">
        <v>19</v>
      </c>
      <c r="G632">
        <v>32</v>
      </c>
      <c r="H632">
        <v>34</v>
      </c>
      <c r="I632">
        <v>15</v>
      </c>
      <c r="J632">
        <v>28</v>
      </c>
      <c r="K632">
        <v>30</v>
      </c>
      <c r="L632">
        <v>0</v>
      </c>
      <c r="M632" s="1">
        <v>7.0140000000000002</v>
      </c>
      <c r="N632" s="1">
        <v>19.006</v>
      </c>
      <c r="P632">
        <v>631</v>
      </c>
      <c r="Q632" t="s">
        <v>1254</v>
      </c>
      <c r="R632" t="s">
        <v>36</v>
      </c>
      <c r="S632" s="2">
        <v>0</v>
      </c>
      <c r="T632" s="2">
        <v>20</v>
      </c>
      <c r="V632" t="s">
        <v>1254</v>
      </c>
      <c r="W632" t="s">
        <v>66</v>
      </c>
      <c r="X632" t="s">
        <v>1599</v>
      </c>
    </row>
    <row r="633" spans="1:24" ht="15" customHeight="1" x14ac:dyDescent="0.2">
      <c r="A633" t="s">
        <v>46</v>
      </c>
      <c r="B633" t="s">
        <v>165</v>
      </c>
      <c r="C633">
        <v>3</v>
      </c>
      <c r="D633" t="s">
        <v>53</v>
      </c>
      <c r="E633">
        <v>1</v>
      </c>
      <c r="F633">
        <v>16</v>
      </c>
      <c r="G633">
        <v>31</v>
      </c>
      <c r="H633">
        <v>33</v>
      </c>
      <c r="I633">
        <v>13</v>
      </c>
      <c r="J633">
        <v>28</v>
      </c>
      <c r="K633">
        <v>30</v>
      </c>
      <c r="L633">
        <v>0</v>
      </c>
      <c r="M633" s="1">
        <v>7.0149999999999997</v>
      </c>
      <c r="N633" s="1">
        <v>20.006</v>
      </c>
      <c r="P633">
        <v>632</v>
      </c>
      <c r="Q633" t="s">
        <v>1601</v>
      </c>
      <c r="R633" t="s">
        <v>28</v>
      </c>
      <c r="S633" s="2">
        <v>13</v>
      </c>
      <c r="T633" s="2">
        <v>11</v>
      </c>
      <c r="V633" t="s">
        <v>1601</v>
      </c>
      <c r="W633" t="s">
        <v>37</v>
      </c>
      <c r="X633" t="s">
        <v>1602</v>
      </c>
    </row>
    <row r="634" spans="1:24" ht="15" customHeight="1" x14ac:dyDescent="0.2">
      <c r="A634" t="s">
        <v>46</v>
      </c>
      <c r="B634" t="s">
        <v>117</v>
      </c>
      <c r="C634">
        <v>3</v>
      </c>
      <c r="D634" t="s">
        <v>53</v>
      </c>
      <c r="E634">
        <v>1</v>
      </c>
      <c r="F634">
        <v>16</v>
      </c>
      <c r="G634">
        <v>31</v>
      </c>
      <c r="H634">
        <v>33</v>
      </c>
      <c r="I634">
        <v>13</v>
      </c>
      <c r="J634">
        <v>28</v>
      </c>
      <c r="K634">
        <v>30</v>
      </c>
      <c r="L634">
        <v>0</v>
      </c>
      <c r="M634" s="1">
        <v>7.016</v>
      </c>
      <c r="N634" s="1">
        <v>21.007000000000001</v>
      </c>
      <c r="P634">
        <v>633</v>
      </c>
      <c r="Q634" t="s">
        <v>1037</v>
      </c>
      <c r="R634" t="s">
        <v>36</v>
      </c>
      <c r="S634" s="2">
        <v>15</v>
      </c>
      <c r="T634" s="2">
        <v>3</v>
      </c>
      <c r="V634" t="s">
        <v>1037</v>
      </c>
      <c r="W634" t="s">
        <v>120</v>
      </c>
      <c r="X634" t="s">
        <v>1603</v>
      </c>
    </row>
    <row r="635" spans="1:24" ht="15" customHeight="1" x14ac:dyDescent="0.2">
      <c r="A635" t="s">
        <v>46</v>
      </c>
      <c r="B635" t="s">
        <v>69</v>
      </c>
      <c r="C635">
        <v>1</v>
      </c>
      <c r="D635" t="s">
        <v>1598</v>
      </c>
      <c r="E635">
        <v>2</v>
      </c>
      <c r="F635">
        <v>11</v>
      </c>
      <c r="G635">
        <v>32</v>
      </c>
      <c r="H635">
        <v>34</v>
      </c>
      <c r="I635">
        <v>8</v>
      </c>
      <c r="J635">
        <v>29</v>
      </c>
      <c r="K635">
        <v>31</v>
      </c>
      <c r="L635">
        <v>0</v>
      </c>
      <c r="M635" s="1">
        <v>7.0170000000000003</v>
      </c>
      <c r="N635" s="1">
        <v>23.006</v>
      </c>
      <c r="P635">
        <v>634</v>
      </c>
      <c r="Q635" t="s">
        <v>1604</v>
      </c>
      <c r="R635" t="s">
        <v>28</v>
      </c>
      <c r="S635" s="2">
        <v>13</v>
      </c>
      <c r="T635" s="2">
        <v>8</v>
      </c>
      <c r="V635" t="s">
        <v>1604</v>
      </c>
      <c r="W635" t="s">
        <v>103</v>
      </c>
      <c r="X635" t="s">
        <v>1605</v>
      </c>
    </row>
    <row r="636" spans="1:24" ht="15" customHeight="1" x14ac:dyDescent="0.2">
      <c r="A636" t="s">
        <v>46</v>
      </c>
      <c r="B636" t="s">
        <v>139</v>
      </c>
      <c r="C636">
        <v>3</v>
      </c>
      <c r="D636" t="s">
        <v>1600</v>
      </c>
      <c r="E636">
        <v>4</v>
      </c>
      <c r="F636">
        <v>29</v>
      </c>
      <c r="G636">
        <v>34</v>
      </c>
      <c r="H636">
        <v>37</v>
      </c>
      <c r="I636">
        <v>26</v>
      </c>
      <c r="J636">
        <v>31</v>
      </c>
      <c r="K636">
        <v>34</v>
      </c>
      <c r="L636">
        <v>0</v>
      </c>
      <c r="M636" s="1">
        <v>7.0179999999999998</v>
      </c>
      <c r="N636" s="1">
        <v>25.006</v>
      </c>
      <c r="P636">
        <v>635</v>
      </c>
      <c r="Q636" t="s">
        <v>143</v>
      </c>
      <c r="R636" t="s">
        <v>221</v>
      </c>
      <c r="S636" s="2">
        <v>1</v>
      </c>
      <c r="T636" s="2">
        <v>2</v>
      </c>
      <c r="U636">
        <v>47</v>
      </c>
      <c r="V636" t="s">
        <v>143</v>
      </c>
      <c r="W636" t="s">
        <v>78</v>
      </c>
      <c r="X636" t="s">
        <v>1606</v>
      </c>
    </row>
    <row r="637" spans="1:24" ht="15" customHeight="1" x14ac:dyDescent="0.2">
      <c r="A637" t="s">
        <v>46</v>
      </c>
      <c r="B637" t="s">
        <v>81</v>
      </c>
      <c r="C637">
        <v>1</v>
      </c>
      <c r="D637" t="s">
        <v>1374</v>
      </c>
      <c r="E637">
        <v>2</v>
      </c>
      <c r="F637">
        <v>9</v>
      </c>
      <c r="G637">
        <v>30</v>
      </c>
      <c r="H637">
        <v>32</v>
      </c>
      <c r="I637">
        <v>12</v>
      </c>
      <c r="J637">
        <v>33</v>
      </c>
      <c r="K637">
        <v>35</v>
      </c>
      <c r="L637">
        <v>0</v>
      </c>
      <c r="M637" s="1">
        <v>7.0190000000000001</v>
      </c>
      <c r="N637" s="1">
        <v>28.004999999999999</v>
      </c>
      <c r="P637">
        <v>636</v>
      </c>
      <c r="Q637" t="s">
        <v>1607</v>
      </c>
      <c r="R637" t="s">
        <v>36</v>
      </c>
      <c r="S637" s="2">
        <v>10</v>
      </c>
      <c r="T637" s="2">
        <v>5</v>
      </c>
      <c r="V637" t="s">
        <v>1607</v>
      </c>
      <c r="W637" t="s">
        <v>49</v>
      </c>
      <c r="X637" t="s">
        <v>1608</v>
      </c>
    </row>
    <row r="638" spans="1:24" ht="15" customHeight="1" x14ac:dyDescent="0.2">
      <c r="A638" t="s">
        <v>46</v>
      </c>
      <c r="B638" t="s">
        <v>159</v>
      </c>
      <c r="C638">
        <v>3</v>
      </c>
      <c r="D638" t="s">
        <v>1600</v>
      </c>
      <c r="E638">
        <v>4</v>
      </c>
      <c r="F638">
        <v>29</v>
      </c>
      <c r="G638">
        <v>34</v>
      </c>
      <c r="H638">
        <v>37</v>
      </c>
      <c r="I638">
        <v>26</v>
      </c>
      <c r="J638">
        <v>31</v>
      </c>
      <c r="K638">
        <v>34</v>
      </c>
      <c r="L638">
        <v>0</v>
      </c>
      <c r="M638" s="1">
        <v>7.02</v>
      </c>
      <c r="N638" s="1">
        <v>31.006</v>
      </c>
      <c r="P638">
        <v>637</v>
      </c>
      <c r="Q638" t="s">
        <v>1610</v>
      </c>
      <c r="R638" t="s">
        <v>28</v>
      </c>
      <c r="S638" s="2">
        <v>19</v>
      </c>
      <c r="T638" s="2">
        <v>1</v>
      </c>
      <c r="V638" t="s">
        <v>1610</v>
      </c>
      <c r="W638" t="s">
        <v>120</v>
      </c>
      <c r="X638" t="s">
        <v>1611</v>
      </c>
    </row>
    <row r="639" spans="1:24" ht="15" customHeight="1" x14ac:dyDescent="0.2">
      <c r="A639" t="s">
        <v>46</v>
      </c>
      <c r="B639" t="s">
        <v>99</v>
      </c>
      <c r="C639">
        <v>1</v>
      </c>
      <c r="D639" t="s">
        <v>1598</v>
      </c>
      <c r="E639">
        <v>2</v>
      </c>
      <c r="F639">
        <v>11</v>
      </c>
      <c r="G639">
        <v>32</v>
      </c>
      <c r="H639">
        <v>34</v>
      </c>
      <c r="I639">
        <v>8</v>
      </c>
      <c r="J639">
        <v>29</v>
      </c>
      <c r="K639">
        <v>31</v>
      </c>
      <c r="L639">
        <v>0</v>
      </c>
      <c r="M639" s="1">
        <v>7.0209999999999999</v>
      </c>
      <c r="N639" s="1">
        <v>32.003999999999998</v>
      </c>
      <c r="P639">
        <v>638</v>
      </c>
      <c r="Q639" t="s">
        <v>1613</v>
      </c>
      <c r="R639" t="s">
        <v>36</v>
      </c>
      <c r="S639" s="2">
        <v>13</v>
      </c>
      <c r="T639" s="2">
        <v>6</v>
      </c>
      <c r="V639" t="s">
        <v>1613</v>
      </c>
      <c r="W639" t="s">
        <v>37</v>
      </c>
      <c r="X639" t="s">
        <v>1614</v>
      </c>
    </row>
    <row r="640" spans="1:24" ht="15" customHeight="1" x14ac:dyDescent="0.2">
      <c r="A640" t="s">
        <v>46</v>
      </c>
      <c r="B640" t="s">
        <v>106</v>
      </c>
      <c r="C640">
        <v>3</v>
      </c>
      <c r="D640" t="s">
        <v>627</v>
      </c>
      <c r="E640">
        <v>3</v>
      </c>
      <c r="F640">
        <v>28</v>
      </c>
      <c r="G640">
        <v>36</v>
      </c>
      <c r="H640">
        <v>38</v>
      </c>
      <c r="I640">
        <v>19</v>
      </c>
      <c r="J640">
        <v>27</v>
      </c>
      <c r="K640">
        <v>29</v>
      </c>
      <c r="L640">
        <v>0</v>
      </c>
      <c r="M640" s="1">
        <v>7.0220000000000002</v>
      </c>
      <c r="N640" s="1">
        <v>33.006</v>
      </c>
      <c r="P640">
        <v>639</v>
      </c>
      <c r="Q640" t="s">
        <v>1616</v>
      </c>
      <c r="R640" t="s">
        <v>28</v>
      </c>
      <c r="S640" s="2">
        <v>15</v>
      </c>
      <c r="T640" s="2">
        <v>10</v>
      </c>
      <c r="V640" t="s">
        <v>1616</v>
      </c>
      <c r="W640" t="s">
        <v>120</v>
      </c>
      <c r="X640" t="s">
        <v>1617</v>
      </c>
    </row>
    <row r="641" spans="1:24" ht="15" customHeight="1" x14ac:dyDescent="0.2">
      <c r="A641" t="s">
        <v>46</v>
      </c>
      <c r="B641" t="s">
        <v>175</v>
      </c>
      <c r="C641">
        <v>3</v>
      </c>
      <c r="D641" t="s">
        <v>1609</v>
      </c>
      <c r="E641">
        <v>3</v>
      </c>
      <c r="F641">
        <v>26</v>
      </c>
      <c r="G641">
        <v>34</v>
      </c>
      <c r="H641">
        <v>36</v>
      </c>
      <c r="I641">
        <v>21</v>
      </c>
      <c r="J641">
        <v>29</v>
      </c>
      <c r="K641">
        <v>31</v>
      </c>
      <c r="L641">
        <v>0</v>
      </c>
      <c r="M641" s="1">
        <v>7.0229999999999997</v>
      </c>
      <c r="N641" s="1">
        <v>35.006999999999998</v>
      </c>
      <c r="P641">
        <v>640</v>
      </c>
      <c r="Q641" t="s">
        <v>1618</v>
      </c>
      <c r="R641" t="s">
        <v>28</v>
      </c>
      <c r="S641" s="2">
        <v>13</v>
      </c>
      <c r="T641" s="2">
        <v>10</v>
      </c>
      <c r="V641" t="s">
        <v>1618</v>
      </c>
      <c r="W641" t="s">
        <v>49</v>
      </c>
      <c r="X641" t="s">
        <v>1619</v>
      </c>
    </row>
    <row r="642" spans="1:24" ht="15" customHeight="1" x14ac:dyDescent="0.2">
      <c r="A642" t="s">
        <v>46</v>
      </c>
      <c r="B642" t="s">
        <v>116</v>
      </c>
      <c r="C642">
        <v>3</v>
      </c>
      <c r="D642" t="s">
        <v>1612</v>
      </c>
      <c r="E642">
        <v>4</v>
      </c>
      <c r="F642">
        <v>28</v>
      </c>
      <c r="G642">
        <v>33</v>
      </c>
      <c r="H642">
        <v>36</v>
      </c>
      <c r="I642">
        <v>24</v>
      </c>
      <c r="J642">
        <v>29</v>
      </c>
      <c r="K642">
        <v>32</v>
      </c>
      <c r="L642">
        <v>0</v>
      </c>
      <c r="M642" s="1">
        <v>7.024</v>
      </c>
      <c r="N642" s="1">
        <v>36.006999999999998</v>
      </c>
      <c r="P642">
        <v>641</v>
      </c>
      <c r="Q642" t="s">
        <v>148</v>
      </c>
      <c r="R642" t="s">
        <v>374</v>
      </c>
      <c r="S642" s="2">
        <v>3</v>
      </c>
      <c r="T642" s="2">
        <v>2</v>
      </c>
      <c r="U642">
        <v>48</v>
      </c>
      <c r="V642" t="s">
        <v>148</v>
      </c>
      <c r="W642" t="s">
        <v>78</v>
      </c>
      <c r="X642" t="s">
        <v>1620</v>
      </c>
    </row>
    <row r="643" spans="1:24" ht="15" customHeight="1" x14ac:dyDescent="0.2">
      <c r="A643" t="s">
        <v>46</v>
      </c>
      <c r="B643" t="s">
        <v>186</v>
      </c>
      <c r="C643">
        <v>3</v>
      </c>
      <c r="D643" t="s">
        <v>1615</v>
      </c>
      <c r="E643">
        <v>3</v>
      </c>
      <c r="F643">
        <v>28</v>
      </c>
      <c r="G643">
        <v>36</v>
      </c>
      <c r="H643">
        <v>38</v>
      </c>
      <c r="I643">
        <v>20</v>
      </c>
      <c r="J643">
        <v>28</v>
      </c>
      <c r="K643">
        <v>30</v>
      </c>
      <c r="L643">
        <v>0</v>
      </c>
      <c r="M643" s="1">
        <v>7.0250000000000004</v>
      </c>
      <c r="N643" s="1">
        <v>37.006</v>
      </c>
      <c r="P643">
        <v>642</v>
      </c>
      <c r="Q643" t="s">
        <v>1008</v>
      </c>
      <c r="R643" t="s">
        <v>28</v>
      </c>
      <c r="S643" s="2">
        <v>13</v>
      </c>
      <c r="T643" s="2">
        <v>10</v>
      </c>
      <c r="V643" t="s">
        <v>1008</v>
      </c>
      <c r="W643" t="s">
        <v>49</v>
      </c>
      <c r="X643" t="s">
        <v>1621</v>
      </c>
    </row>
    <row r="644" spans="1:24" ht="15" customHeight="1" x14ac:dyDescent="0.2">
      <c r="A644" t="s">
        <v>46</v>
      </c>
      <c r="B644" t="s">
        <v>192</v>
      </c>
      <c r="C644">
        <v>3</v>
      </c>
      <c r="D644" t="s">
        <v>1600</v>
      </c>
      <c r="E644">
        <v>4</v>
      </c>
      <c r="F644">
        <v>29</v>
      </c>
      <c r="G644">
        <v>34</v>
      </c>
      <c r="H644">
        <v>37</v>
      </c>
      <c r="I644">
        <v>26</v>
      </c>
      <c r="J644">
        <v>31</v>
      </c>
      <c r="K644">
        <v>34</v>
      </c>
      <c r="L644">
        <v>0</v>
      </c>
      <c r="M644" s="1">
        <v>7.0259999999999998</v>
      </c>
      <c r="N644" s="1">
        <v>38.006</v>
      </c>
      <c r="P644">
        <v>643</v>
      </c>
      <c r="Q644" t="s">
        <v>1622</v>
      </c>
      <c r="R644" t="s">
        <v>374</v>
      </c>
      <c r="S644" s="2">
        <v>10</v>
      </c>
      <c r="T644" s="2">
        <v>3</v>
      </c>
      <c r="V644" t="s">
        <v>1623</v>
      </c>
      <c r="W644" t="s">
        <v>389</v>
      </c>
      <c r="X644" t="s">
        <v>1624</v>
      </c>
    </row>
    <row r="645" spans="1:24" ht="15" customHeight="1" x14ac:dyDescent="0.2">
      <c r="A645" t="s">
        <v>46</v>
      </c>
      <c r="B645" t="s">
        <v>123</v>
      </c>
      <c r="C645">
        <v>1</v>
      </c>
      <c r="D645" t="s">
        <v>1374</v>
      </c>
      <c r="E645">
        <v>2</v>
      </c>
      <c r="F645">
        <v>9</v>
      </c>
      <c r="G645">
        <v>30</v>
      </c>
      <c r="H645">
        <v>32</v>
      </c>
      <c r="I645">
        <v>12</v>
      </c>
      <c r="J645">
        <v>33</v>
      </c>
      <c r="K645">
        <v>35</v>
      </c>
      <c r="L645">
        <v>0</v>
      </c>
      <c r="M645" s="1">
        <v>7.0270000000000001</v>
      </c>
      <c r="N645" s="1">
        <v>39.005000000000003</v>
      </c>
      <c r="P645">
        <v>644</v>
      </c>
      <c r="Q645" t="s">
        <v>1625</v>
      </c>
      <c r="R645" t="s">
        <v>28</v>
      </c>
      <c r="S645" s="2">
        <v>15</v>
      </c>
      <c r="T645" s="2">
        <v>9</v>
      </c>
      <c r="V645" t="s">
        <v>1625</v>
      </c>
      <c r="W645" t="s">
        <v>37</v>
      </c>
      <c r="X645" t="s">
        <v>1626</v>
      </c>
    </row>
    <row r="646" spans="1:24" ht="15" customHeight="1" x14ac:dyDescent="0.2">
      <c r="A646" t="s">
        <v>46</v>
      </c>
      <c r="B646" t="s">
        <v>202</v>
      </c>
      <c r="C646">
        <v>3</v>
      </c>
      <c r="D646" t="s">
        <v>53</v>
      </c>
      <c r="E646">
        <v>1</v>
      </c>
      <c r="F646">
        <v>16</v>
      </c>
      <c r="G646">
        <v>31</v>
      </c>
      <c r="H646">
        <v>33</v>
      </c>
      <c r="I646">
        <v>13</v>
      </c>
      <c r="J646">
        <v>28</v>
      </c>
      <c r="K646">
        <v>30</v>
      </c>
      <c r="L646">
        <v>0</v>
      </c>
      <c r="M646" s="1">
        <v>7.0279999999999996</v>
      </c>
      <c r="N646" s="1">
        <v>40.003999999999998</v>
      </c>
      <c r="P646">
        <v>645</v>
      </c>
      <c r="Q646" t="s">
        <v>1628</v>
      </c>
      <c r="R646" t="s">
        <v>36</v>
      </c>
      <c r="S646" s="2">
        <v>12</v>
      </c>
      <c r="T646" s="2">
        <v>7</v>
      </c>
      <c r="V646" t="s">
        <v>1628</v>
      </c>
      <c r="W646" t="s">
        <v>49</v>
      </c>
      <c r="X646" t="s">
        <v>1629</v>
      </c>
    </row>
    <row r="647" spans="1:24" ht="15" customHeight="1" x14ac:dyDescent="0.2">
      <c r="A647" t="s">
        <v>46</v>
      </c>
      <c r="B647" t="s">
        <v>213</v>
      </c>
      <c r="C647">
        <v>3</v>
      </c>
      <c r="D647" t="s">
        <v>53</v>
      </c>
      <c r="E647">
        <v>1</v>
      </c>
      <c r="F647">
        <v>16</v>
      </c>
      <c r="G647">
        <v>31</v>
      </c>
      <c r="H647">
        <v>33</v>
      </c>
      <c r="I647">
        <v>13</v>
      </c>
      <c r="J647">
        <v>28</v>
      </c>
      <c r="K647">
        <v>30</v>
      </c>
      <c r="L647">
        <v>0</v>
      </c>
      <c r="M647" s="1">
        <v>7.0289999999999999</v>
      </c>
      <c r="N647" s="1">
        <v>42.003999999999998</v>
      </c>
      <c r="P647">
        <v>646</v>
      </c>
      <c r="Q647" t="s">
        <v>1630</v>
      </c>
      <c r="R647" t="s">
        <v>28</v>
      </c>
      <c r="S647" s="2">
        <v>13</v>
      </c>
      <c r="T647" s="2">
        <v>11</v>
      </c>
      <c r="V647" t="s">
        <v>1630</v>
      </c>
      <c r="W647" t="s">
        <v>49</v>
      </c>
      <c r="X647" t="s">
        <v>1631</v>
      </c>
    </row>
    <row r="648" spans="1:24" ht="15" customHeight="1" x14ac:dyDescent="0.2">
      <c r="A648" t="s">
        <v>46</v>
      </c>
      <c r="B648" t="s">
        <v>231</v>
      </c>
      <c r="C648">
        <v>3</v>
      </c>
      <c r="D648" t="s">
        <v>486</v>
      </c>
      <c r="E648">
        <v>3</v>
      </c>
      <c r="F648">
        <v>23</v>
      </c>
      <c r="G648">
        <v>31</v>
      </c>
      <c r="H648">
        <v>33</v>
      </c>
      <c r="I648">
        <v>21</v>
      </c>
      <c r="J648">
        <v>29</v>
      </c>
      <c r="K648">
        <v>31</v>
      </c>
      <c r="L648">
        <v>0</v>
      </c>
      <c r="M648" s="1">
        <v>7.03</v>
      </c>
      <c r="N648" s="1">
        <v>45.006999999999998</v>
      </c>
      <c r="P648">
        <v>647</v>
      </c>
      <c r="Q648" t="s">
        <v>1632</v>
      </c>
      <c r="R648" t="s">
        <v>36</v>
      </c>
      <c r="S648" s="2">
        <v>12</v>
      </c>
      <c r="T648" s="2">
        <v>7</v>
      </c>
      <c r="V648" t="s">
        <v>1632</v>
      </c>
      <c r="W648" t="s">
        <v>37</v>
      </c>
      <c r="X648" t="s">
        <v>1633</v>
      </c>
    </row>
    <row r="649" spans="1:24" ht="15" customHeight="1" x14ac:dyDescent="0.2">
      <c r="A649" t="s">
        <v>46</v>
      </c>
      <c r="B649" t="s">
        <v>237</v>
      </c>
      <c r="C649">
        <v>3</v>
      </c>
      <c r="D649" t="s">
        <v>1627</v>
      </c>
      <c r="E649">
        <v>3</v>
      </c>
      <c r="F649">
        <v>29</v>
      </c>
      <c r="G649">
        <v>37</v>
      </c>
      <c r="H649">
        <v>39</v>
      </c>
      <c r="I649">
        <v>20</v>
      </c>
      <c r="J649">
        <v>28</v>
      </c>
      <c r="K649">
        <v>30</v>
      </c>
      <c r="L649">
        <v>0</v>
      </c>
      <c r="M649" s="1">
        <v>7.0309999999999997</v>
      </c>
      <c r="N649" s="1">
        <v>46.006</v>
      </c>
      <c r="P649">
        <v>648</v>
      </c>
      <c r="Q649" t="s">
        <v>251</v>
      </c>
      <c r="R649" t="s">
        <v>36</v>
      </c>
      <c r="S649" s="2">
        <v>9</v>
      </c>
      <c r="T649" s="2">
        <v>9</v>
      </c>
      <c r="V649" t="s">
        <v>1635</v>
      </c>
      <c r="W649" t="s">
        <v>376</v>
      </c>
      <c r="X649" t="s">
        <v>1636</v>
      </c>
    </row>
    <row r="650" spans="1:24" ht="15" customHeight="1" x14ac:dyDescent="0.2">
      <c r="A650" t="s">
        <v>46</v>
      </c>
      <c r="B650" t="s">
        <v>148</v>
      </c>
      <c r="C650">
        <v>2</v>
      </c>
      <c r="D650" t="s">
        <v>53</v>
      </c>
      <c r="E650">
        <v>1</v>
      </c>
      <c r="F650">
        <v>12</v>
      </c>
      <c r="G650">
        <v>31</v>
      </c>
      <c r="H650">
        <v>33</v>
      </c>
      <c r="I650">
        <v>9</v>
      </c>
      <c r="J650">
        <v>28</v>
      </c>
      <c r="K650">
        <v>30</v>
      </c>
      <c r="L650">
        <v>0</v>
      </c>
      <c r="M650" s="1">
        <v>7.032</v>
      </c>
      <c r="N650" s="1">
        <v>48.006999999999998</v>
      </c>
      <c r="P650">
        <v>649</v>
      </c>
      <c r="Q650" t="s">
        <v>1637</v>
      </c>
      <c r="R650" t="s">
        <v>36</v>
      </c>
      <c r="S650" s="2">
        <v>5</v>
      </c>
      <c r="T650" s="2">
        <v>4</v>
      </c>
      <c r="U650">
        <v>49</v>
      </c>
      <c r="V650" t="s">
        <v>251</v>
      </c>
      <c r="W650" t="s">
        <v>78</v>
      </c>
      <c r="X650" t="s">
        <v>1638</v>
      </c>
    </row>
    <row r="651" spans="1:24" ht="15" customHeight="1" x14ac:dyDescent="0.2">
      <c r="A651" t="s">
        <v>46</v>
      </c>
      <c r="B651" t="s">
        <v>251</v>
      </c>
      <c r="C651">
        <v>3</v>
      </c>
      <c r="D651" t="s">
        <v>734</v>
      </c>
      <c r="E651">
        <v>4</v>
      </c>
      <c r="F651">
        <v>33</v>
      </c>
      <c r="G651">
        <v>38</v>
      </c>
      <c r="H651">
        <v>41</v>
      </c>
      <c r="I651">
        <v>18</v>
      </c>
      <c r="J651">
        <v>23</v>
      </c>
      <c r="K651">
        <v>26</v>
      </c>
      <c r="L651">
        <v>0</v>
      </c>
      <c r="M651" s="1">
        <v>7.0330000000000004</v>
      </c>
      <c r="N651" s="1">
        <v>49.006999999999998</v>
      </c>
      <c r="P651">
        <v>650</v>
      </c>
      <c r="Q651" t="s">
        <v>1639</v>
      </c>
      <c r="R651" t="s">
        <v>36</v>
      </c>
      <c r="S651" s="2">
        <v>9</v>
      </c>
      <c r="T651" s="2">
        <v>7</v>
      </c>
      <c r="V651" t="s">
        <v>1639</v>
      </c>
      <c r="W651" t="s">
        <v>255</v>
      </c>
      <c r="X651" t="s">
        <v>1640</v>
      </c>
    </row>
    <row r="652" spans="1:24" ht="15" customHeight="1" x14ac:dyDescent="0.2">
      <c r="A652" t="s">
        <v>46</v>
      </c>
      <c r="B652" t="s">
        <v>259</v>
      </c>
      <c r="C652">
        <v>3</v>
      </c>
      <c r="D652" t="s">
        <v>1634</v>
      </c>
      <c r="E652">
        <v>3</v>
      </c>
      <c r="F652">
        <v>28</v>
      </c>
      <c r="G652">
        <v>36</v>
      </c>
      <c r="H652">
        <v>38</v>
      </c>
      <c r="I652">
        <v>20</v>
      </c>
      <c r="J652">
        <v>28</v>
      </c>
      <c r="K652">
        <v>30</v>
      </c>
      <c r="L652">
        <v>0</v>
      </c>
      <c r="M652" s="1">
        <v>7.0339999999999998</v>
      </c>
      <c r="N652" s="1">
        <v>50.006999999999998</v>
      </c>
      <c r="P652">
        <v>651</v>
      </c>
      <c r="Q652" t="s">
        <v>1641</v>
      </c>
      <c r="R652" t="s">
        <v>36</v>
      </c>
      <c r="S652" s="2">
        <v>14</v>
      </c>
      <c r="T652" s="2">
        <v>9</v>
      </c>
      <c r="V652" t="s">
        <v>1641</v>
      </c>
      <c r="W652" t="s">
        <v>29</v>
      </c>
      <c r="X652" t="s">
        <v>1642</v>
      </c>
    </row>
    <row r="653" spans="1:24" ht="15" customHeight="1" x14ac:dyDescent="0.2">
      <c r="A653" t="s">
        <v>46</v>
      </c>
      <c r="B653" t="s">
        <v>264</v>
      </c>
      <c r="C653">
        <v>3</v>
      </c>
      <c r="D653" t="s">
        <v>53</v>
      </c>
      <c r="E653">
        <v>1</v>
      </c>
      <c r="F653">
        <v>16</v>
      </c>
      <c r="G653">
        <v>31</v>
      </c>
      <c r="H653">
        <v>33</v>
      </c>
      <c r="I653">
        <v>13</v>
      </c>
      <c r="J653">
        <v>28</v>
      </c>
      <c r="K653">
        <v>30</v>
      </c>
      <c r="L653">
        <v>0</v>
      </c>
      <c r="M653" s="1">
        <v>7.0350000000000001</v>
      </c>
      <c r="N653" s="1">
        <v>51.006</v>
      </c>
      <c r="P653">
        <v>652</v>
      </c>
      <c r="Q653" t="s">
        <v>1643</v>
      </c>
      <c r="R653" t="s">
        <v>36</v>
      </c>
      <c r="S653" s="2">
        <v>8</v>
      </c>
      <c r="T653" s="2">
        <v>8</v>
      </c>
      <c r="V653" t="s">
        <v>1643</v>
      </c>
      <c r="W653" t="s">
        <v>376</v>
      </c>
      <c r="X653" t="s">
        <v>1644</v>
      </c>
    </row>
    <row r="654" spans="1:24" ht="15" customHeight="1" x14ac:dyDescent="0.2">
      <c r="A654" t="s">
        <v>46</v>
      </c>
      <c r="B654" t="s">
        <v>153</v>
      </c>
      <c r="C654">
        <v>3</v>
      </c>
      <c r="D654" t="s">
        <v>1600</v>
      </c>
      <c r="E654">
        <v>4</v>
      </c>
      <c r="F654">
        <v>29</v>
      </c>
      <c r="G654">
        <v>34</v>
      </c>
      <c r="H654">
        <v>37</v>
      </c>
      <c r="I654">
        <v>26</v>
      </c>
      <c r="J654">
        <v>31</v>
      </c>
      <c r="K654">
        <v>34</v>
      </c>
      <c r="L654">
        <v>0</v>
      </c>
      <c r="M654" s="1">
        <v>7.0359999999999996</v>
      </c>
      <c r="N654" s="1">
        <v>52.006999999999998</v>
      </c>
      <c r="P654">
        <v>653</v>
      </c>
      <c r="Q654" t="s">
        <v>1645</v>
      </c>
      <c r="R654" t="s">
        <v>28</v>
      </c>
      <c r="S654" s="2">
        <v>16</v>
      </c>
      <c r="T654" s="2">
        <v>5</v>
      </c>
      <c r="V654" t="s">
        <v>1645</v>
      </c>
      <c r="W654" t="s">
        <v>120</v>
      </c>
      <c r="X654" t="s">
        <v>1646</v>
      </c>
    </row>
    <row r="655" spans="1:24" ht="15" customHeight="1" x14ac:dyDescent="0.2">
      <c r="A655" t="s">
        <v>46</v>
      </c>
      <c r="B655" t="s">
        <v>158</v>
      </c>
      <c r="C655">
        <v>3</v>
      </c>
      <c r="D655" t="s">
        <v>486</v>
      </c>
      <c r="E655">
        <v>3</v>
      </c>
      <c r="F655">
        <v>23</v>
      </c>
      <c r="G655">
        <v>31</v>
      </c>
      <c r="H655">
        <v>33</v>
      </c>
      <c r="I655">
        <v>21</v>
      </c>
      <c r="J655">
        <v>29</v>
      </c>
      <c r="K655">
        <v>31</v>
      </c>
      <c r="L655">
        <v>0</v>
      </c>
      <c r="M655" s="1">
        <v>7.0369999999999999</v>
      </c>
      <c r="N655" s="1">
        <v>53.006999999999998</v>
      </c>
      <c r="P655">
        <v>654</v>
      </c>
      <c r="Q655" t="s">
        <v>1341</v>
      </c>
      <c r="R655" t="s">
        <v>28</v>
      </c>
      <c r="S655" s="2">
        <v>17</v>
      </c>
      <c r="T655" s="2">
        <v>4</v>
      </c>
      <c r="V655" t="s">
        <v>1341</v>
      </c>
      <c r="W655" t="s">
        <v>103</v>
      </c>
      <c r="X655" t="s">
        <v>1648</v>
      </c>
    </row>
    <row r="656" spans="1:24" ht="15" customHeight="1" x14ac:dyDescent="0.2">
      <c r="A656" t="s">
        <v>46</v>
      </c>
      <c r="B656" t="s">
        <v>280</v>
      </c>
      <c r="C656">
        <v>3</v>
      </c>
      <c r="D656" t="s">
        <v>666</v>
      </c>
      <c r="E656">
        <v>3</v>
      </c>
      <c r="F656">
        <v>15</v>
      </c>
      <c r="G656">
        <v>23</v>
      </c>
      <c r="H656">
        <v>25</v>
      </c>
      <c r="I656">
        <v>31</v>
      </c>
      <c r="J656">
        <v>39</v>
      </c>
      <c r="K656">
        <v>41</v>
      </c>
      <c r="L656">
        <v>0</v>
      </c>
      <c r="M656" s="1">
        <v>7.0380000000000003</v>
      </c>
      <c r="N656" s="1">
        <v>54.006</v>
      </c>
      <c r="P656">
        <v>655</v>
      </c>
      <c r="Q656" t="s">
        <v>1649</v>
      </c>
      <c r="R656" t="s">
        <v>36</v>
      </c>
      <c r="S656" s="2">
        <v>11</v>
      </c>
      <c r="T656" s="2">
        <v>5</v>
      </c>
      <c r="V656" t="s">
        <v>1649</v>
      </c>
      <c r="W656" t="s">
        <v>103</v>
      </c>
      <c r="X656" t="s">
        <v>1650</v>
      </c>
    </row>
    <row r="657" spans="1:24" ht="15" customHeight="1" x14ac:dyDescent="0.2">
      <c r="A657" t="s">
        <v>46</v>
      </c>
      <c r="B657" t="s">
        <v>164</v>
      </c>
      <c r="C657">
        <v>2</v>
      </c>
      <c r="D657" t="s">
        <v>486</v>
      </c>
      <c r="E657">
        <v>3</v>
      </c>
      <c r="F657">
        <v>18</v>
      </c>
      <c r="G657">
        <v>31</v>
      </c>
      <c r="H657">
        <v>33</v>
      </c>
      <c r="I657">
        <v>16</v>
      </c>
      <c r="J657">
        <v>29</v>
      </c>
      <c r="K657">
        <v>31</v>
      </c>
      <c r="L657">
        <v>0</v>
      </c>
      <c r="M657" s="1">
        <v>7.0389999999999997</v>
      </c>
      <c r="N657" s="1">
        <v>55.006999999999998</v>
      </c>
      <c r="P657">
        <v>656</v>
      </c>
      <c r="Q657" t="s">
        <v>1651</v>
      </c>
      <c r="R657" t="s">
        <v>36</v>
      </c>
      <c r="S657" s="2">
        <v>9</v>
      </c>
      <c r="T657" s="2">
        <v>9</v>
      </c>
      <c r="V657" t="s">
        <v>1651</v>
      </c>
      <c r="W657" t="s">
        <v>103</v>
      </c>
      <c r="X657" t="s">
        <v>1652</v>
      </c>
    </row>
    <row r="658" spans="1:24" ht="15" customHeight="1" x14ac:dyDescent="0.2">
      <c r="A658" t="s">
        <v>46</v>
      </c>
      <c r="B658" t="s">
        <v>169</v>
      </c>
      <c r="C658">
        <v>2</v>
      </c>
      <c r="D658" t="s">
        <v>1647</v>
      </c>
      <c r="E658">
        <v>3</v>
      </c>
      <c r="F658">
        <v>17</v>
      </c>
      <c r="G658">
        <v>30</v>
      </c>
      <c r="H658">
        <v>32</v>
      </c>
      <c r="I658">
        <v>17</v>
      </c>
      <c r="J658">
        <v>30</v>
      </c>
      <c r="K658">
        <v>32</v>
      </c>
      <c r="L658">
        <v>0</v>
      </c>
      <c r="M658" s="1">
        <v>7.04</v>
      </c>
      <c r="N658" s="1">
        <v>56.006999999999998</v>
      </c>
      <c r="P658">
        <v>657</v>
      </c>
      <c r="Q658" t="s">
        <v>260</v>
      </c>
      <c r="R658" t="s">
        <v>36</v>
      </c>
      <c r="S658" s="2">
        <v>11</v>
      </c>
      <c r="T658" s="2">
        <v>6</v>
      </c>
      <c r="V658" t="s">
        <v>260</v>
      </c>
      <c r="W658" t="s">
        <v>37</v>
      </c>
      <c r="X658" t="s">
        <v>1653</v>
      </c>
    </row>
    <row r="659" spans="1:24" ht="15" customHeight="1" x14ac:dyDescent="0.2">
      <c r="A659" t="s">
        <v>46</v>
      </c>
      <c r="B659" t="s">
        <v>174</v>
      </c>
      <c r="C659">
        <v>3</v>
      </c>
      <c r="D659" t="s">
        <v>938</v>
      </c>
      <c r="E659">
        <v>3</v>
      </c>
      <c r="F659">
        <v>23</v>
      </c>
      <c r="G659">
        <v>31</v>
      </c>
      <c r="H659">
        <v>33</v>
      </c>
      <c r="I659">
        <v>22</v>
      </c>
      <c r="J659">
        <v>30</v>
      </c>
      <c r="K659">
        <v>32</v>
      </c>
      <c r="L659">
        <v>0</v>
      </c>
      <c r="M659" s="1">
        <v>7.0410000000000004</v>
      </c>
      <c r="N659" s="1">
        <v>57.006999999999998</v>
      </c>
      <c r="P659">
        <v>658</v>
      </c>
      <c r="Q659" t="s">
        <v>259</v>
      </c>
      <c r="R659" t="s">
        <v>36</v>
      </c>
      <c r="S659" s="2">
        <v>5</v>
      </c>
      <c r="T659" s="2">
        <v>4</v>
      </c>
      <c r="U659">
        <v>50</v>
      </c>
      <c r="V659" t="s">
        <v>259</v>
      </c>
      <c r="W659" t="s">
        <v>78</v>
      </c>
      <c r="X659" t="s">
        <v>1654</v>
      </c>
    </row>
    <row r="660" spans="1:24" ht="15" customHeight="1" x14ac:dyDescent="0.2">
      <c r="A660" t="s">
        <v>46</v>
      </c>
      <c r="B660" t="s">
        <v>180</v>
      </c>
      <c r="C660">
        <v>3</v>
      </c>
      <c r="D660" t="s">
        <v>53</v>
      </c>
      <c r="E660">
        <v>1</v>
      </c>
      <c r="F660">
        <v>16</v>
      </c>
      <c r="G660">
        <v>31</v>
      </c>
      <c r="H660">
        <v>33</v>
      </c>
      <c r="I660">
        <v>13</v>
      </c>
      <c r="J660">
        <v>28</v>
      </c>
      <c r="K660">
        <v>30</v>
      </c>
      <c r="L660">
        <v>0</v>
      </c>
      <c r="M660" s="1">
        <v>7.0419999999999998</v>
      </c>
      <c r="N660" s="1">
        <v>58.006</v>
      </c>
      <c r="P660">
        <v>659</v>
      </c>
      <c r="Q660" t="s">
        <v>1042</v>
      </c>
      <c r="R660" t="s">
        <v>28</v>
      </c>
      <c r="S660" s="2">
        <v>13</v>
      </c>
      <c r="T660" s="2">
        <v>10</v>
      </c>
      <c r="V660" t="s">
        <v>1042</v>
      </c>
      <c r="W660" t="s">
        <v>103</v>
      </c>
      <c r="X660" t="s">
        <v>1655</v>
      </c>
    </row>
    <row r="661" spans="1:24" ht="15" customHeight="1" x14ac:dyDescent="0.2">
      <c r="A661" t="s">
        <v>46</v>
      </c>
      <c r="B661" t="s">
        <v>191</v>
      </c>
      <c r="C661">
        <v>2</v>
      </c>
      <c r="D661" t="s">
        <v>53</v>
      </c>
      <c r="E661">
        <v>1</v>
      </c>
      <c r="F661">
        <v>12</v>
      </c>
      <c r="G661">
        <v>31</v>
      </c>
      <c r="H661">
        <v>33</v>
      </c>
      <c r="I661">
        <v>9</v>
      </c>
      <c r="J661">
        <v>28</v>
      </c>
      <c r="K661">
        <v>30</v>
      </c>
      <c r="L661">
        <v>0</v>
      </c>
      <c r="M661" s="1">
        <v>7.0430000000000001</v>
      </c>
      <c r="N661" s="1">
        <v>61.006</v>
      </c>
      <c r="P661">
        <v>660</v>
      </c>
      <c r="Q661" t="s">
        <v>1656</v>
      </c>
      <c r="R661" t="s">
        <v>28</v>
      </c>
      <c r="S661" s="2">
        <v>15</v>
      </c>
      <c r="T661" s="2">
        <v>8</v>
      </c>
      <c r="V661" t="s">
        <v>1656</v>
      </c>
      <c r="W661" t="s">
        <v>120</v>
      </c>
      <c r="X661" t="s">
        <v>1657</v>
      </c>
    </row>
    <row r="662" spans="1:24" ht="15" customHeight="1" x14ac:dyDescent="0.2">
      <c r="A662" t="s">
        <v>46</v>
      </c>
      <c r="B662" t="s">
        <v>316</v>
      </c>
      <c r="C662">
        <v>3</v>
      </c>
      <c r="D662" t="s">
        <v>486</v>
      </c>
      <c r="E662">
        <v>3</v>
      </c>
      <c r="F662">
        <v>23</v>
      </c>
      <c r="G662">
        <v>31</v>
      </c>
      <c r="H662">
        <v>33</v>
      </c>
      <c r="I662">
        <v>21</v>
      </c>
      <c r="J662">
        <v>29</v>
      </c>
      <c r="K662">
        <v>31</v>
      </c>
      <c r="L662">
        <v>0</v>
      </c>
      <c r="M662" s="1">
        <v>7.0439999999999996</v>
      </c>
      <c r="N662" s="1">
        <v>62.006999999999998</v>
      </c>
      <c r="P662">
        <v>661</v>
      </c>
      <c r="Q662" t="s">
        <v>1658</v>
      </c>
      <c r="R662" t="s">
        <v>28</v>
      </c>
      <c r="S662" s="2">
        <v>17</v>
      </c>
      <c r="T662" s="2">
        <v>7</v>
      </c>
      <c r="V662" t="s">
        <v>1658</v>
      </c>
      <c r="W662" t="s">
        <v>37</v>
      </c>
      <c r="X662" t="s">
        <v>1659</v>
      </c>
    </row>
    <row r="663" spans="1:24" ht="15" customHeight="1" x14ac:dyDescent="0.2">
      <c r="A663" t="s">
        <v>46</v>
      </c>
      <c r="B663" t="s">
        <v>322</v>
      </c>
      <c r="C663">
        <v>3</v>
      </c>
      <c r="D663" t="s">
        <v>1374</v>
      </c>
      <c r="E663">
        <v>2</v>
      </c>
      <c r="F663">
        <v>17</v>
      </c>
      <c r="G663">
        <v>30</v>
      </c>
      <c r="H663">
        <v>32</v>
      </c>
      <c r="I663">
        <v>20</v>
      </c>
      <c r="J663">
        <v>33</v>
      </c>
      <c r="K663">
        <v>35</v>
      </c>
      <c r="L663">
        <v>0</v>
      </c>
      <c r="M663" s="1">
        <v>7.0449999999999999</v>
      </c>
      <c r="N663" s="1">
        <v>63.006</v>
      </c>
      <c r="P663">
        <v>662</v>
      </c>
      <c r="Q663" t="s">
        <v>1394</v>
      </c>
      <c r="R663" t="s">
        <v>36</v>
      </c>
      <c r="S663" s="2">
        <v>14</v>
      </c>
      <c r="T663" s="2">
        <v>4</v>
      </c>
      <c r="V663" t="s">
        <v>1394</v>
      </c>
      <c r="W663" t="s">
        <v>120</v>
      </c>
    </row>
    <row r="664" spans="1:24" ht="15" customHeight="1" x14ac:dyDescent="0.2">
      <c r="A664" t="s">
        <v>46</v>
      </c>
      <c r="B664" t="s">
        <v>197</v>
      </c>
      <c r="C664">
        <v>1</v>
      </c>
      <c r="D664" t="s">
        <v>477</v>
      </c>
      <c r="E664">
        <v>1</v>
      </c>
      <c r="F664">
        <v>9</v>
      </c>
      <c r="G664">
        <v>32</v>
      </c>
      <c r="H664">
        <v>34</v>
      </c>
      <c r="I664">
        <v>5</v>
      </c>
      <c r="J664">
        <v>28</v>
      </c>
      <c r="K664">
        <v>30</v>
      </c>
      <c r="L664">
        <v>0</v>
      </c>
      <c r="M664" s="1">
        <v>7.0460000000000003</v>
      </c>
      <c r="N664" s="1">
        <v>64.006</v>
      </c>
      <c r="P664">
        <v>663</v>
      </c>
      <c r="Q664" t="s">
        <v>1660</v>
      </c>
      <c r="R664" t="s">
        <v>374</v>
      </c>
      <c r="S664" s="2">
        <v>4</v>
      </c>
      <c r="T664" s="2">
        <v>8</v>
      </c>
      <c r="V664" t="s">
        <v>1660</v>
      </c>
      <c r="W664" t="s">
        <v>393</v>
      </c>
      <c r="X664" t="s">
        <v>1661</v>
      </c>
    </row>
    <row r="665" spans="1:24" ht="15" customHeight="1" x14ac:dyDescent="0.2">
      <c r="A665" t="s">
        <v>46</v>
      </c>
      <c r="B665" t="s">
        <v>332</v>
      </c>
      <c r="C665">
        <v>3</v>
      </c>
      <c r="D665" t="s">
        <v>53</v>
      </c>
      <c r="E665">
        <v>1</v>
      </c>
      <c r="F665">
        <v>16</v>
      </c>
      <c r="G665">
        <v>31</v>
      </c>
      <c r="H665">
        <v>33</v>
      </c>
      <c r="I665">
        <v>13</v>
      </c>
      <c r="J665">
        <v>28</v>
      </c>
      <c r="K665">
        <v>30</v>
      </c>
      <c r="L665">
        <v>0</v>
      </c>
      <c r="M665" s="1">
        <v>7.0469999999999997</v>
      </c>
      <c r="N665" s="1">
        <v>65.006</v>
      </c>
      <c r="P665">
        <v>664</v>
      </c>
      <c r="Q665" t="s">
        <v>1634</v>
      </c>
      <c r="R665" t="s">
        <v>36</v>
      </c>
      <c r="S665" s="2">
        <v>13</v>
      </c>
      <c r="T665" s="2">
        <v>5</v>
      </c>
      <c r="V665" t="s">
        <v>1634</v>
      </c>
      <c r="W665" t="s">
        <v>103</v>
      </c>
      <c r="X665" t="s">
        <v>1662</v>
      </c>
    </row>
    <row r="666" spans="1:24" ht="15" customHeight="1" x14ac:dyDescent="0.2">
      <c r="A666" t="s">
        <v>46</v>
      </c>
      <c r="B666" t="s">
        <v>336</v>
      </c>
      <c r="C666">
        <v>3</v>
      </c>
      <c r="D666" t="s">
        <v>666</v>
      </c>
      <c r="E666">
        <v>3</v>
      </c>
      <c r="F666">
        <v>15</v>
      </c>
      <c r="G666">
        <v>23</v>
      </c>
      <c r="H666">
        <v>25</v>
      </c>
      <c r="I666">
        <v>31</v>
      </c>
      <c r="J666">
        <v>39</v>
      </c>
      <c r="K666">
        <v>41</v>
      </c>
      <c r="L666">
        <v>0</v>
      </c>
      <c r="M666" s="1">
        <v>7.048</v>
      </c>
      <c r="N666" s="1">
        <v>66.006</v>
      </c>
      <c r="P666">
        <v>665</v>
      </c>
      <c r="Q666" t="s">
        <v>1663</v>
      </c>
      <c r="R666" t="s">
        <v>28</v>
      </c>
      <c r="S666" s="2">
        <v>8</v>
      </c>
      <c r="T666" s="2">
        <v>13</v>
      </c>
      <c r="V666" t="s">
        <v>1663</v>
      </c>
      <c r="W666" t="s">
        <v>103</v>
      </c>
      <c r="X666" t="s">
        <v>1664</v>
      </c>
    </row>
    <row r="667" spans="1:24" ht="15" customHeight="1" x14ac:dyDescent="0.2">
      <c r="A667" t="s">
        <v>46</v>
      </c>
      <c r="B667" t="s">
        <v>341</v>
      </c>
      <c r="C667">
        <v>3</v>
      </c>
      <c r="D667" t="s">
        <v>627</v>
      </c>
      <c r="E667">
        <v>3</v>
      </c>
      <c r="F667">
        <v>28</v>
      </c>
      <c r="G667">
        <v>36</v>
      </c>
      <c r="H667">
        <v>38</v>
      </c>
      <c r="I667">
        <v>19</v>
      </c>
      <c r="J667">
        <v>27</v>
      </c>
      <c r="K667">
        <v>29</v>
      </c>
      <c r="L667">
        <v>0</v>
      </c>
      <c r="M667" s="1">
        <v>7.0490000000000004</v>
      </c>
      <c r="N667" s="1">
        <v>67.007000000000005</v>
      </c>
      <c r="P667">
        <v>666</v>
      </c>
      <c r="Q667" t="s">
        <v>1666</v>
      </c>
      <c r="R667" t="s">
        <v>36</v>
      </c>
      <c r="S667" s="2">
        <v>13</v>
      </c>
      <c r="T667" s="2">
        <v>7</v>
      </c>
      <c r="V667" t="s">
        <v>1666</v>
      </c>
      <c r="W667" t="s">
        <v>37</v>
      </c>
      <c r="X667" t="s">
        <v>1667</v>
      </c>
    </row>
    <row r="668" spans="1:24" ht="15" customHeight="1" x14ac:dyDescent="0.2">
      <c r="A668" t="s">
        <v>46</v>
      </c>
      <c r="B668" t="s">
        <v>201</v>
      </c>
      <c r="C668">
        <v>3</v>
      </c>
      <c r="D668" t="s">
        <v>53</v>
      </c>
      <c r="E668">
        <v>1</v>
      </c>
      <c r="F668">
        <v>16</v>
      </c>
      <c r="G668">
        <v>31</v>
      </c>
      <c r="H668">
        <v>33</v>
      </c>
      <c r="I668">
        <v>13</v>
      </c>
      <c r="J668">
        <v>28</v>
      </c>
      <c r="K668">
        <v>30</v>
      </c>
      <c r="L668">
        <v>0</v>
      </c>
      <c r="M668" s="1">
        <v>7.05</v>
      </c>
      <c r="N668" s="1">
        <v>68.007000000000005</v>
      </c>
      <c r="P668">
        <v>667</v>
      </c>
      <c r="Q668" t="s">
        <v>1668</v>
      </c>
      <c r="R668" t="s">
        <v>36</v>
      </c>
      <c r="S668" s="2">
        <v>10</v>
      </c>
      <c r="T668" s="2">
        <v>7</v>
      </c>
      <c r="V668" t="s">
        <v>1668</v>
      </c>
      <c r="W668" t="s">
        <v>37</v>
      </c>
      <c r="X668" t="s">
        <v>1669</v>
      </c>
    </row>
    <row r="669" spans="1:24" ht="15" customHeight="1" x14ac:dyDescent="0.2">
      <c r="A669" t="s">
        <v>46</v>
      </c>
      <c r="B669" t="s">
        <v>352</v>
      </c>
      <c r="C669">
        <v>3</v>
      </c>
      <c r="D669" t="s">
        <v>53</v>
      </c>
      <c r="E669">
        <v>1</v>
      </c>
      <c r="F669">
        <v>16</v>
      </c>
      <c r="G669">
        <v>31</v>
      </c>
      <c r="H669">
        <v>33</v>
      </c>
      <c r="I669">
        <v>13</v>
      </c>
      <c r="J669">
        <v>28</v>
      </c>
      <c r="K669">
        <v>30</v>
      </c>
      <c r="L669">
        <v>0</v>
      </c>
      <c r="M669" s="1">
        <v>7.0510000000000002</v>
      </c>
      <c r="N669" s="1">
        <v>69.007000000000005</v>
      </c>
      <c r="P669">
        <v>668</v>
      </c>
      <c r="Q669" t="s">
        <v>499</v>
      </c>
      <c r="R669" t="s">
        <v>28</v>
      </c>
      <c r="S669" s="2">
        <v>14</v>
      </c>
      <c r="T669" s="2">
        <v>7</v>
      </c>
      <c r="V669" t="s">
        <v>499</v>
      </c>
      <c r="W669" t="s">
        <v>49</v>
      </c>
      <c r="X669" t="s">
        <v>1670</v>
      </c>
    </row>
    <row r="670" spans="1:24" ht="15" customHeight="1" x14ac:dyDescent="0.2">
      <c r="A670" t="s">
        <v>46</v>
      </c>
      <c r="B670" t="s">
        <v>356</v>
      </c>
      <c r="C670">
        <v>3</v>
      </c>
      <c r="D670" t="s">
        <v>1665</v>
      </c>
      <c r="E670">
        <v>3</v>
      </c>
      <c r="F670">
        <v>31</v>
      </c>
      <c r="G670">
        <v>39</v>
      </c>
      <c r="H670">
        <v>41</v>
      </c>
      <c r="I670">
        <v>18</v>
      </c>
      <c r="J670">
        <v>26</v>
      </c>
      <c r="K670">
        <v>28</v>
      </c>
      <c r="L670">
        <v>0</v>
      </c>
      <c r="M670" s="1">
        <v>7.0519999999999996</v>
      </c>
      <c r="N670" s="1">
        <v>70.007000000000005</v>
      </c>
      <c r="P670">
        <v>669</v>
      </c>
      <c r="Q670" t="s">
        <v>1672</v>
      </c>
      <c r="R670" t="s">
        <v>28</v>
      </c>
      <c r="S670" s="2">
        <v>11</v>
      </c>
      <c r="T670" s="2">
        <v>11</v>
      </c>
      <c r="V670" t="s">
        <v>1672</v>
      </c>
      <c r="W670" t="s">
        <v>120</v>
      </c>
      <c r="X670" t="s">
        <v>1673</v>
      </c>
    </row>
    <row r="671" spans="1:24" ht="15" customHeight="1" x14ac:dyDescent="0.2">
      <c r="A671" t="s">
        <v>46</v>
      </c>
      <c r="B671" t="s">
        <v>367</v>
      </c>
      <c r="C671">
        <v>3</v>
      </c>
      <c r="D671" t="s">
        <v>938</v>
      </c>
      <c r="E671">
        <v>3</v>
      </c>
      <c r="F671">
        <v>23</v>
      </c>
      <c r="G671">
        <v>31</v>
      </c>
      <c r="H671">
        <v>33</v>
      </c>
      <c r="I671">
        <v>22</v>
      </c>
      <c r="J671">
        <v>30</v>
      </c>
      <c r="K671">
        <v>32</v>
      </c>
      <c r="L671">
        <v>0</v>
      </c>
      <c r="M671" s="1">
        <v>7.0529999999999999</v>
      </c>
      <c r="N671" s="1">
        <v>73.006</v>
      </c>
      <c r="P671">
        <v>670</v>
      </c>
      <c r="Q671" t="s">
        <v>1675</v>
      </c>
      <c r="R671" t="s">
        <v>28</v>
      </c>
      <c r="S671" s="2">
        <v>13</v>
      </c>
      <c r="T671" s="2">
        <v>10</v>
      </c>
      <c r="V671" t="s">
        <v>1675</v>
      </c>
      <c r="W671" t="s">
        <v>103</v>
      </c>
      <c r="X671" t="s">
        <v>1676</v>
      </c>
    </row>
    <row r="672" spans="1:24" ht="15" customHeight="1" x14ac:dyDescent="0.2">
      <c r="A672" t="s">
        <v>46</v>
      </c>
      <c r="B672" t="s">
        <v>371</v>
      </c>
      <c r="C672">
        <v>3</v>
      </c>
      <c r="D672" t="s">
        <v>53</v>
      </c>
      <c r="E672">
        <v>1</v>
      </c>
      <c r="F672">
        <v>16</v>
      </c>
      <c r="G672">
        <v>31</v>
      </c>
      <c r="H672">
        <v>33</v>
      </c>
      <c r="I672">
        <v>13</v>
      </c>
      <c r="J672">
        <v>28</v>
      </c>
      <c r="K672">
        <v>30</v>
      </c>
      <c r="L672">
        <v>0</v>
      </c>
      <c r="M672" s="1">
        <v>7.0540000000000003</v>
      </c>
      <c r="N672" s="1">
        <v>74.007000000000005</v>
      </c>
      <c r="P672">
        <v>671</v>
      </c>
      <c r="Q672" t="s">
        <v>1678</v>
      </c>
      <c r="R672" t="s">
        <v>36</v>
      </c>
      <c r="S672" s="2">
        <v>13</v>
      </c>
      <c r="T672" s="2">
        <v>5</v>
      </c>
      <c r="V672" t="s">
        <v>1678</v>
      </c>
      <c r="W672" t="s">
        <v>49</v>
      </c>
      <c r="X672" t="s">
        <v>1679</v>
      </c>
    </row>
    <row r="673" spans="1:24" ht="15" customHeight="1" x14ac:dyDescent="0.2">
      <c r="A673" t="s">
        <v>46</v>
      </c>
      <c r="B673" t="s">
        <v>381</v>
      </c>
      <c r="C673">
        <v>3</v>
      </c>
      <c r="D673" t="s">
        <v>1671</v>
      </c>
      <c r="E673">
        <v>3</v>
      </c>
      <c r="F673">
        <v>26</v>
      </c>
      <c r="G673">
        <v>34</v>
      </c>
      <c r="H673">
        <v>36</v>
      </c>
      <c r="I673">
        <v>19</v>
      </c>
      <c r="J673">
        <v>27</v>
      </c>
      <c r="K673">
        <v>29</v>
      </c>
      <c r="L673">
        <v>0</v>
      </c>
      <c r="M673" s="1">
        <v>7.0549999999999997</v>
      </c>
      <c r="N673" s="1">
        <v>76.006</v>
      </c>
      <c r="P673">
        <v>672</v>
      </c>
      <c r="Q673" t="s">
        <v>1681</v>
      </c>
      <c r="R673" t="s">
        <v>28</v>
      </c>
      <c r="S673" s="2">
        <v>8</v>
      </c>
      <c r="T673" s="2">
        <v>14</v>
      </c>
      <c r="V673" t="s">
        <v>1681</v>
      </c>
      <c r="W673" t="s">
        <v>49</v>
      </c>
      <c r="X673" t="s">
        <v>1682</v>
      </c>
    </row>
    <row r="674" spans="1:24" ht="15" customHeight="1" x14ac:dyDescent="0.2">
      <c r="A674" t="s">
        <v>46</v>
      </c>
      <c r="B674" t="s">
        <v>212</v>
      </c>
      <c r="C674">
        <v>2</v>
      </c>
      <c r="D674" t="s">
        <v>1674</v>
      </c>
      <c r="E674">
        <v>3</v>
      </c>
      <c r="F674">
        <v>21</v>
      </c>
      <c r="G674">
        <v>34</v>
      </c>
      <c r="H674">
        <v>36</v>
      </c>
      <c r="I674">
        <v>15</v>
      </c>
      <c r="J674">
        <v>28</v>
      </c>
      <c r="K674">
        <v>30</v>
      </c>
      <c r="L674">
        <v>0</v>
      </c>
      <c r="M674" s="1">
        <v>7.056</v>
      </c>
      <c r="N674" s="1">
        <v>79.006</v>
      </c>
      <c r="P674">
        <v>673</v>
      </c>
      <c r="Q674" t="s">
        <v>1683</v>
      </c>
      <c r="R674" t="s">
        <v>36</v>
      </c>
      <c r="S674" s="2">
        <v>12</v>
      </c>
      <c r="T674" s="2">
        <v>5</v>
      </c>
      <c r="V674" t="s">
        <v>1684</v>
      </c>
      <c r="W674" t="s">
        <v>120</v>
      </c>
      <c r="X674" t="s">
        <v>1685</v>
      </c>
    </row>
    <row r="675" spans="1:24" ht="15" customHeight="1" x14ac:dyDescent="0.2">
      <c r="A675" t="s">
        <v>46</v>
      </c>
      <c r="B675" t="s">
        <v>395</v>
      </c>
      <c r="C675">
        <v>3</v>
      </c>
      <c r="D675" t="s">
        <v>1677</v>
      </c>
      <c r="E675">
        <v>4</v>
      </c>
      <c r="F675">
        <v>31</v>
      </c>
      <c r="G675">
        <v>36</v>
      </c>
      <c r="H675">
        <v>39</v>
      </c>
      <c r="I675">
        <v>22</v>
      </c>
      <c r="J675">
        <v>27</v>
      </c>
      <c r="K675">
        <v>30</v>
      </c>
      <c r="L675">
        <v>0</v>
      </c>
      <c r="M675" s="1">
        <v>7.0570000000000004</v>
      </c>
      <c r="N675" s="1">
        <v>80.006</v>
      </c>
      <c r="P675">
        <v>674</v>
      </c>
      <c r="Q675" t="s">
        <v>264</v>
      </c>
      <c r="R675" t="s">
        <v>36</v>
      </c>
      <c r="S675" s="2">
        <v>0</v>
      </c>
      <c r="T675" s="2">
        <v>9</v>
      </c>
      <c r="U675">
        <v>51</v>
      </c>
      <c r="V675" t="s">
        <v>264</v>
      </c>
      <c r="W675" t="s">
        <v>78</v>
      </c>
      <c r="X675" t="s">
        <v>1686</v>
      </c>
    </row>
    <row r="676" spans="1:24" ht="15" customHeight="1" x14ac:dyDescent="0.2">
      <c r="A676" t="s">
        <v>46</v>
      </c>
      <c r="B676" t="s">
        <v>402</v>
      </c>
      <c r="C676">
        <v>3</v>
      </c>
      <c r="D676" t="s">
        <v>1680</v>
      </c>
      <c r="E676">
        <v>3</v>
      </c>
      <c r="F676">
        <v>28</v>
      </c>
      <c r="G676">
        <v>36</v>
      </c>
      <c r="H676">
        <v>38</v>
      </c>
      <c r="I676">
        <v>22</v>
      </c>
      <c r="J676">
        <v>30</v>
      </c>
      <c r="K676">
        <v>32</v>
      </c>
      <c r="L676">
        <v>0</v>
      </c>
      <c r="M676" s="1">
        <v>7.0579999999999998</v>
      </c>
      <c r="N676" s="1">
        <v>83.007000000000005</v>
      </c>
      <c r="P676">
        <v>675</v>
      </c>
      <c r="Q676" t="s">
        <v>1687</v>
      </c>
      <c r="R676" t="s">
        <v>28</v>
      </c>
      <c r="S676" s="2">
        <v>2</v>
      </c>
      <c r="T676" s="2">
        <v>20</v>
      </c>
      <c r="V676" t="s">
        <v>1687</v>
      </c>
      <c r="W676" t="s">
        <v>66</v>
      </c>
      <c r="X676" t="s">
        <v>1688</v>
      </c>
    </row>
    <row r="677" spans="1:24" ht="15" customHeight="1" x14ac:dyDescent="0.2">
      <c r="A677" t="s">
        <v>46</v>
      </c>
      <c r="B677" t="s">
        <v>405</v>
      </c>
      <c r="C677">
        <v>3</v>
      </c>
      <c r="D677" t="s">
        <v>1674</v>
      </c>
      <c r="E677">
        <v>3</v>
      </c>
      <c r="F677">
        <v>26</v>
      </c>
      <c r="G677">
        <v>34</v>
      </c>
      <c r="H677">
        <v>36</v>
      </c>
      <c r="I677">
        <v>20</v>
      </c>
      <c r="J677">
        <v>28</v>
      </c>
      <c r="K677">
        <v>30</v>
      </c>
      <c r="L677">
        <v>0</v>
      </c>
      <c r="M677" s="1">
        <v>7.0590000000000002</v>
      </c>
      <c r="N677" s="1">
        <v>84.007000000000005</v>
      </c>
      <c r="P677">
        <v>676</v>
      </c>
      <c r="Q677" t="s">
        <v>1598</v>
      </c>
      <c r="R677" t="s">
        <v>374</v>
      </c>
      <c r="S677" s="2">
        <v>7</v>
      </c>
      <c r="T677" s="2">
        <v>4</v>
      </c>
      <c r="V677" t="s">
        <v>1598</v>
      </c>
      <c r="W677" t="s">
        <v>710</v>
      </c>
      <c r="X677" t="s">
        <v>1689</v>
      </c>
    </row>
    <row r="678" spans="1:24" ht="15" customHeight="1" x14ac:dyDescent="0.2">
      <c r="A678" t="s">
        <v>46</v>
      </c>
      <c r="B678" t="s">
        <v>411</v>
      </c>
      <c r="C678">
        <v>3</v>
      </c>
      <c r="D678" t="s">
        <v>1309</v>
      </c>
      <c r="E678">
        <v>3</v>
      </c>
      <c r="F678">
        <v>26</v>
      </c>
      <c r="G678">
        <v>34</v>
      </c>
      <c r="H678">
        <v>36</v>
      </c>
      <c r="I678">
        <v>20</v>
      </c>
      <c r="J678">
        <v>28</v>
      </c>
      <c r="K678">
        <v>30</v>
      </c>
      <c r="L678">
        <v>0</v>
      </c>
      <c r="M678" s="1">
        <v>7.06</v>
      </c>
      <c r="N678" s="1">
        <v>86.007000000000005</v>
      </c>
      <c r="P678">
        <v>677</v>
      </c>
      <c r="Q678" t="s">
        <v>1690</v>
      </c>
      <c r="R678" t="s">
        <v>36</v>
      </c>
      <c r="S678" s="2">
        <v>8</v>
      </c>
      <c r="T678" s="2">
        <v>8</v>
      </c>
      <c r="V678" t="s">
        <v>1690</v>
      </c>
      <c r="W678" t="s">
        <v>393</v>
      </c>
      <c r="X678" t="s">
        <v>1691</v>
      </c>
    </row>
    <row r="679" spans="1:24" ht="15" customHeight="1" x14ac:dyDescent="0.2">
      <c r="A679" t="s">
        <v>46</v>
      </c>
      <c r="B679" t="s">
        <v>416</v>
      </c>
      <c r="C679">
        <v>3</v>
      </c>
      <c r="D679" t="s">
        <v>996</v>
      </c>
      <c r="E679">
        <v>3</v>
      </c>
      <c r="F679">
        <v>27</v>
      </c>
      <c r="G679">
        <v>35</v>
      </c>
      <c r="H679">
        <v>37</v>
      </c>
      <c r="I679">
        <v>22</v>
      </c>
      <c r="J679">
        <v>30</v>
      </c>
      <c r="K679">
        <v>32</v>
      </c>
      <c r="L679">
        <v>0</v>
      </c>
      <c r="M679" s="1">
        <v>7.0609999999999999</v>
      </c>
      <c r="N679" s="1">
        <v>88.006</v>
      </c>
      <c r="P679">
        <v>678</v>
      </c>
      <c r="Q679" t="s">
        <v>118</v>
      </c>
      <c r="R679" t="s">
        <v>36</v>
      </c>
      <c r="S679" s="2">
        <v>11</v>
      </c>
      <c r="T679" s="2">
        <v>7</v>
      </c>
      <c r="V679" t="s">
        <v>118</v>
      </c>
      <c r="W679" t="s">
        <v>103</v>
      </c>
      <c r="X679" t="s">
        <v>1693</v>
      </c>
    </row>
    <row r="680" spans="1:24" ht="15" customHeight="1" x14ac:dyDescent="0.2">
      <c r="A680" t="s">
        <v>46</v>
      </c>
      <c r="B680" t="s">
        <v>230</v>
      </c>
      <c r="C680">
        <v>3</v>
      </c>
      <c r="D680" t="s">
        <v>53</v>
      </c>
      <c r="E680">
        <v>1</v>
      </c>
      <c r="F680">
        <v>16</v>
      </c>
      <c r="G680">
        <v>31</v>
      </c>
      <c r="H680">
        <v>33</v>
      </c>
      <c r="I680">
        <v>13</v>
      </c>
      <c r="J680">
        <v>28</v>
      </c>
      <c r="K680">
        <v>30</v>
      </c>
      <c r="L680">
        <v>0</v>
      </c>
      <c r="M680" s="1">
        <v>7.0620000000000003</v>
      </c>
      <c r="N680" s="1">
        <v>89.007000000000005</v>
      </c>
      <c r="P680">
        <v>679</v>
      </c>
      <c r="Q680" t="s">
        <v>1695</v>
      </c>
      <c r="R680" t="s">
        <v>36</v>
      </c>
      <c r="S680" s="2">
        <v>15</v>
      </c>
      <c r="T680" s="2">
        <v>5</v>
      </c>
      <c r="V680" t="s">
        <v>1695</v>
      </c>
      <c r="W680" t="s">
        <v>37</v>
      </c>
      <c r="X680" t="s">
        <v>1696</v>
      </c>
    </row>
    <row r="681" spans="1:24" ht="15" customHeight="1" x14ac:dyDescent="0.2">
      <c r="A681" t="s">
        <v>46</v>
      </c>
      <c r="B681" t="s">
        <v>236</v>
      </c>
      <c r="C681">
        <v>3</v>
      </c>
      <c r="D681" t="s">
        <v>486</v>
      </c>
      <c r="E681">
        <v>3</v>
      </c>
      <c r="F681">
        <v>23</v>
      </c>
      <c r="G681">
        <v>31</v>
      </c>
      <c r="H681">
        <v>33</v>
      </c>
      <c r="I681">
        <v>21</v>
      </c>
      <c r="J681">
        <v>29</v>
      </c>
      <c r="K681">
        <v>31</v>
      </c>
      <c r="L681">
        <v>0</v>
      </c>
      <c r="M681" s="1">
        <v>7.0629999999999997</v>
      </c>
      <c r="N681" s="1">
        <v>90.006</v>
      </c>
      <c r="P681">
        <v>680</v>
      </c>
      <c r="Q681" t="s">
        <v>153</v>
      </c>
      <c r="R681" t="s">
        <v>36</v>
      </c>
      <c r="S681" s="2">
        <v>6</v>
      </c>
      <c r="T681" s="2">
        <v>3</v>
      </c>
      <c r="U681">
        <v>52</v>
      </c>
      <c r="V681" t="s">
        <v>153</v>
      </c>
      <c r="W681" t="s">
        <v>78</v>
      </c>
      <c r="X681" t="s">
        <v>1697</v>
      </c>
    </row>
    <row r="682" spans="1:24" ht="15" customHeight="1" x14ac:dyDescent="0.2">
      <c r="A682" t="s">
        <v>46</v>
      </c>
      <c r="B682" t="s">
        <v>425</v>
      </c>
      <c r="C682">
        <v>3</v>
      </c>
      <c r="D682" t="s">
        <v>1692</v>
      </c>
      <c r="E682">
        <v>4</v>
      </c>
      <c r="F682">
        <v>31</v>
      </c>
      <c r="G682">
        <v>36</v>
      </c>
      <c r="H682">
        <v>39</v>
      </c>
      <c r="I682">
        <v>23</v>
      </c>
      <c r="J682">
        <v>28</v>
      </c>
      <c r="K682">
        <v>31</v>
      </c>
      <c r="L682">
        <v>0</v>
      </c>
      <c r="M682" s="1">
        <v>7.0640000000000001</v>
      </c>
      <c r="N682" s="1">
        <v>91.006</v>
      </c>
      <c r="P682">
        <v>681</v>
      </c>
      <c r="Q682" t="s">
        <v>1698</v>
      </c>
      <c r="R682" t="s">
        <v>28</v>
      </c>
      <c r="S682" s="2">
        <v>14</v>
      </c>
      <c r="T682" s="2">
        <v>8</v>
      </c>
      <c r="V682" t="s">
        <v>1698</v>
      </c>
      <c r="W682" t="s">
        <v>29</v>
      </c>
      <c r="X682" t="s">
        <v>1699</v>
      </c>
    </row>
    <row r="683" spans="1:24" ht="15" customHeight="1" x14ac:dyDescent="0.2">
      <c r="A683" t="s">
        <v>46</v>
      </c>
      <c r="B683" t="s">
        <v>668</v>
      </c>
      <c r="C683">
        <v>3</v>
      </c>
      <c r="D683" t="s">
        <v>1694</v>
      </c>
      <c r="E683">
        <v>4</v>
      </c>
      <c r="F683">
        <v>33</v>
      </c>
      <c r="G683">
        <v>38</v>
      </c>
      <c r="H683">
        <v>41</v>
      </c>
      <c r="I683">
        <v>21</v>
      </c>
      <c r="J683">
        <v>26</v>
      </c>
      <c r="K683">
        <v>29</v>
      </c>
      <c r="L683">
        <v>0</v>
      </c>
      <c r="M683" s="1">
        <v>7.0650000000000004</v>
      </c>
      <c r="N683" s="1">
        <v>92.004999999999995</v>
      </c>
      <c r="P683">
        <v>682</v>
      </c>
      <c r="Q683" t="s">
        <v>187</v>
      </c>
      <c r="R683" t="s">
        <v>36</v>
      </c>
      <c r="S683" s="2">
        <v>10</v>
      </c>
      <c r="T683" s="2">
        <v>8</v>
      </c>
      <c r="V683" t="s">
        <v>187</v>
      </c>
      <c r="W683" t="s">
        <v>37</v>
      </c>
      <c r="X683" t="s">
        <v>1700</v>
      </c>
    </row>
    <row r="684" spans="1:24" ht="15" customHeight="1" x14ac:dyDescent="0.2">
      <c r="A684" t="s">
        <v>46</v>
      </c>
      <c r="B684" t="s">
        <v>429</v>
      </c>
      <c r="C684">
        <v>3</v>
      </c>
      <c r="D684" t="s">
        <v>996</v>
      </c>
      <c r="E684">
        <v>3</v>
      </c>
      <c r="F684">
        <v>27</v>
      </c>
      <c r="G684">
        <v>35</v>
      </c>
      <c r="H684">
        <v>37</v>
      </c>
      <c r="I684">
        <v>22</v>
      </c>
      <c r="J684">
        <v>30</v>
      </c>
      <c r="K684">
        <v>32</v>
      </c>
      <c r="L684">
        <v>0</v>
      </c>
      <c r="M684" s="1">
        <v>7.0659999999999998</v>
      </c>
      <c r="N684" s="1">
        <v>93.004999999999995</v>
      </c>
      <c r="P684">
        <v>683</v>
      </c>
      <c r="Q684" t="s">
        <v>158</v>
      </c>
      <c r="R684" t="s">
        <v>36</v>
      </c>
      <c r="S684" s="2">
        <v>8</v>
      </c>
      <c r="T684" s="2">
        <v>1</v>
      </c>
      <c r="U684">
        <v>53</v>
      </c>
      <c r="V684" t="s">
        <v>158</v>
      </c>
      <c r="W684" t="s">
        <v>78</v>
      </c>
      <c r="X684" t="s">
        <v>1701</v>
      </c>
    </row>
    <row r="685" spans="1:24" ht="15" customHeight="1" x14ac:dyDescent="0.2">
      <c r="A685" t="s">
        <v>46</v>
      </c>
      <c r="B685" t="s">
        <v>246</v>
      </c>
      <c r="C685">
        <v>3</v>
      </c>
      <c r="D685" t="s">
        <v>1600</v>
      </c>
      <c r="E685">
        <v>4</v>
      </c>
      <c r="F685">
        <v>29</v>
      </c>
      <c r="G685">
        <v>34</v>
      </c>
      <c r="H685">
        <v>37</v>
      </c>
      <c r="I685">
        <v>26</v>
      </c>
      <c r="J685">
        <v>31</v>
      </c>
      <c r="K685">
        <v>34</v>
      </c>
      <c r="L685">
        <v>0</v>
      </c>
      <c r="M685" s="1">
        <v>7.0670000000000002</v>
      </c>
      <c r="N685" s="1">
        <v>95.007000000000005</v>
      </c>
      <c r="P685">
        <v>684</v>
      </c>
      <c r="Q685" t="s">
        <v>1702</v>
      </c>
      <c r="R685" t="s">
        <v>36</v>
      </c>
      <c r="S685" s="2">
        <v>10</v>
      </c>
      <c r="T685" s="2">
        <v>8</v>
      </c>
      <c r="V685" t="s">
        <v>1702</v>
      </c>
      <c r="W685" t="s">
        <v>37</v>
      </c>
      <c r="X685" t="s">
        <v>1703</v>
      </c>
    </row>
    <row r="686" spans="1:24" ht="15" customHeight="1" x14ac:dyDescent="0.2">
      <c r="A686" t="s">
        <v>46</v>
      </c>
      <c r="B686" t="s">
        <v>436</v>
      </c>
      <c r="C686">
        <v>3</v>
      </c>
      <c r="D686" t="s">
        <v>815</v>
      </c>
      <c r="E686">
        <v>4</v>
      </c>
      <c r="F686">
        <v>26</v>
      </c>
      <c r="G686">
        <v>31</v>
      </c>
      <c r="H686">
        <v>34</v>
      </c>
      <c r="I686">
        <v>26</v>
      </c>
      <c r="J686">
        <v>31</v>
      </c>
      <c r="K686">
        <v>34</v>
      </c>
      <c r="L686">
        <v>0</v>
      </c>
      <c r="M686" s="1">
        <v>7.0679999999999996</v>
      </c>
      <c r="N686" s="1">
        <v>96.007000000000005</v>
      </c>
      <c r="P686">
        <v>685</v>
      </c>
      <c r="Q686" t="s">
        <v>1704</v>
      </c>
      <c r="R686" t="s">
        <v>36</v>
      </c>
      <c r="S686" s="2">
        <v>15</v>
      </c>
      <c r="T686" s="2">
        <v>5</v>
      </c>
      <c r="V686" t="s">
        <v>1704</v>
      </c>
      <c r="W686" t="s">
        <v>49</v>
      </c>
      <c r="X686" t="s">
        <v>1705</v>
      </c>
    </row>
    <row r="687" spans="1:24" ht="15" customHeight="1" x14ac:dyDescent="0.2">
      <c r="A687" t="s">
        <v>46</v>
      </c>
      <c r="B687" t="s">
        <v>258</v>
      </c>
      <c r="C687">
        <v>3</v>
      </c>
      <c r="D687" t="s">
        <v>486</v>
      </c>
      <c r="E687">
        <v>3</v>
      </c>
      <c r="F687">
        <v>23</v>
      </c>
      <c r="G687">
        <v>31</v>
      </c>
      <c r="H687">
        <v>33</v>
      </c>
      <c r="I687">
        <v>21</v>
      </c>
      <c r="J687">
        <v>29</v>
      </c>
      <c r="K687">
        <v>31</v>
      </c>
      <c r="L687">
        <v>0</v>
      </c>
      <c r="M687" s="1">
        <v>7.069</v>
      </c>
      <c r="N687" s="1">
        <v>98.007000000000005</v>
      </c>
      <c r="P687">
        <v>686</v>
      </c>
      <c r="Q687" t="s">
        <v>1707</v>
      </c>
      <c r="R687" t="s">
        <v>28</v>
      </c>
      <c r="S687" s="2">
        <v>15</v>
      </c>
      <c r="T687" s="2">
        <v>7</v>
      </c>
      <c r="V687" t="s">
        <v>1707</v>
      </c>
      <c r="W687" t="s">
        <v>37</v>
      </c>
      <c r="X687" t="s">
        <v>1708</v>
      </c>
    </row>
    <row r="688" spans="1:24" ht="15" customHeight="1" x14ac:dyDescent="0.2">
      <c r="A688" t="s">
        <v>46</v>
      </c>
      <c r="B688" t="s">
        <v>269</v>
      </c>
      <c r="C688">
        <v>2</v>
      </c>
      <c r="D688" t="s">
        <v>486</v>
      </c>
      <c r="E688">
        <v>3</v>
      </c>
      <c r="F688">
        <v>18</v>
      </c>
      <c r="G688">
        <v>31</v>
      </c>
      <c r="H688">
        <v>33</v>
      </c>
      <c r="I688">
        <v>16</v>
      </c>
      <c r="J688">
        <v>29</v>
      </c>
      <c r="K688">
        <v>31</v>
      </c>
      <c r="L688">
        <v>0</v>
      </c>
      <c r="M688" s="1">
        <v>7.07</v>
      </c>
      <c r="N688" s="1">
        <v>100.00700000000001</v>
      </c>
      <c r="P688">
        <v>687</v>
      </c>
      <c r="Q688" t="s">
        <v>1709</v>
      </c>
      <c r="R688" t="s">
        <v>28</v>
      </c>
      <c r="S688" s="2">
        <v>16</v>
      </c>
      <c r="T688" s="2">
        <v>8</v>
      </c>
      <c r="V688" t="s">
        <v>1709</v>
      </c>
      <c r="W688" t="s">
        <v>37</v>
      </c>
      <c r="X688" t="s">
        <v>1710</v>
      </c>
    </row>
    <row r="689" spans="1:24" ht="15" customHeight="1" x14ac:dyDescent="0.2">
      <c r="A689" t="s">
        <v>46</v>
      </c>
      <c r="B689" t="s">
        <v>279</v>
      </c>
      <c r="C689">
        <v>3</v>
      </c>
      <c r="D689" t="s">
        <v>1612</v>
      </c>
      <c r="E689">
        <v>4</v>
      </c>
      <c r="F689">
        <v>28</v>
      </c>
      <c r="G689">
        <v>33</v>
      </c>
      <c r="H689">
        <v>36</v>
      </c>
      <c r="I689">
        <v>24</v>
      </c>
      <c r="J689">
        <v>29</v>
      </c>
      <c r="K689">
        <v>32</v>
      </c>
      <c r="L689">
        <v>0</v>
      </c>
      <c r="M689" s="1">
        <v>7.0709999999999997</v>
      </c>
      <c r="N689" s="1">
        <v>101.005</v>
      </c>
      <c r="P689">
        <v>688</v>
      </c>
      <c r="Q689" t="s">
        <v>1711</v>
      </c>
      <c r="R689" t="s">
        <v>28</v>
      </c>
      <c r="S689" s="2">
        <v>14</v>
      </c>
      <c r="T689" s="2">
        <v>7</v>
      </c>
      <c r="V689" t="s">
        <v>1711</v>
      </c>
      <c r="W689" t="s">
        <v>49</v>
      </c>
      <c r="X689" t="s">
        <v>1712</v>
      </c>
    </row>
    <row r="690" spans="1:24" ht="15" customHeight="1" x14ac:dyDescent="0.2">
      <c r="A690" t="s">
        <v>46</v>
      </c>
      <c r="B690" t="s">
        <v>285</v>
      </c>
      <c r="C690">
        <v>3</v>
      </c>
      <c r="D690" t="s">
        <v>1706</v>
      </c>
      <c r="E690">
        <v>4</v>
      </c>
      <c r="F690">
        <v>32</v>
      </c>
      <c r="G690">
        <v>37</v>
      </c>
      <c r="H690">
        <v>40</v>
      </c>
      <c r="I690">
        <v>23</v>
      </c>
      <c r="J690">
        <v>28</v>
      </c>
      <c r="K690">
        <v>31</v>
      </c>
      <c r="L690">
        <v>0</v>
      </c>
      <c r="M690" s="1">
        <v>7.0720000000000001</v>
      </c>
      <c r="N690" s="1">
        <v>103.005</v>
      </c>
      <c r="P690">
        <v>689</v>
      </c>
      <c r="Q690" t="s">
        <v>1713</v>
      </c>
      <c r="R690" t="s">
        <v>36</v>
      </c>
      <c r="S690" s="2">
        <v>12</v>
      </c>
      <c r="T690" s="2">
        <v>5</v>
      </c>
      <c r="V690" t="s">
        <v>1713</v>
      </c>
      <c r="W690" t="s">
        <v>103</v>
      </c>
      <c r="X690" t="s">
        <v>1714</v>
      </c>
    </row>
    <row r="691" spans="1:24" ht="15" customHeight="1" x14ac:dyDescent="0.2">
      <c r="A691" t="s">
        <v>46</v>
      </c>
      <c r="B691" t="s">
        <v>294</v>
      </c>
      <c r="C691">
        <v>3</v>
      </c>
      <c r="D691" t="s">
        <v>477</v>
      </c>
      <c r="E691">
        <v>1</v>
      </c>
      <c r="F691">
        <v>17</v>
      </c>
      <c r="G691">
        <v>32</v>
      </c>
      <c r="H691">
        <v>34</v>
      </c>
      <c r="I691">
        <v>13</v>
      </c>
      <c r="J691">
        <v>28</v>
      </c>
      <c r="K691">
        <v>30</v>
      </c>
      <c r="L691">
        <v>0</v>
      </c>
      <c r="M691" s="1">
        <v>7.0730000000000004</v>
      </c>
      <c r="N691" s="1">
        <v>105.006</v>
      </c>
      <c r="P691">
        <v>690</v>
      </c>
      <c r="Q691" t="s">
        <v>1715</v>
      </c>
      <c r="R691" t="s">
        <v>28</v>
      </c>
      <c r="S691" s="2">
        <v>15</v>
      </c>
      <c r="T691" s="2">
        <v>10</v>
      </c>
      <c r="V691" t="s">
        <v>1715</v>
      </c>
      <c r="W691" t="s">
        <v>120</v>
      </c>
      <c r="X691" t="s">
        <v>1716</v>
      </c>
    </row>
    <row r="692" spans="1:24" ht="15" customHeight="1" x14ac:dyDescent="0.2">
      <c r="A692" t="s">
        <v>46</v>
      </c>
      <c r="B692" t="s">
        <v>298</v>
      </c>
      <c r="C692">
        <v>1</v>
      </c>
      <c r="D692" t="s">
        <v>477</v>
      </c>
      <c r="E692">
        <v>1</v>
      </c>
      <c r="F692">
        <v>9</v>
      </c>
      <c r="G692">
        <v>32</v>
      </c>
      <c r="H692">
        <v>34</v>
      </c>
      <c r="I692">
        <v>5</v>
      </c>
      <c r="J692">
        <v>28</v>
      </c>
      <c r="K692">
        <v>30</v>
      </c>
      <c r="L692">
        <v>0</v>
      </c>
      <c r="M692" s="1">
        <v>7.0739999999999998</v>
      </c>
      <c r="N692" s="1">
        <v>106.005</v>
      </c>
      <c r="P692">
        <v>691</v>
      </c>
      <c r="Q692" t="s">
        <v>1717</v>
      </c>
      <c r="R692" t="s">
        <v>28</v>
      </c>
      <c r="S692" s="2">
        <v>18</v>
      </c>
      <c r="T692" s="2">
        <v>5</v>
      </c>
      <c r="V692" t="s">
        <v>1717</v>
      </c>
      <c r="W692" t="s">
        <v>37</v>
      </c>
      <c r="X692" t="s">
        <v>1718</v>
      </c>
    </row>
    <row r="693" spans="1:24" ht="15" customHeight="1" x14ac:dyDescent="0.2">
      <c r="A693" t="s">
        <v>46</v>
      </c>
      <c r="B693" t="s">
        <v>464</v>
      </c>
      <c r="C693">
        <v>3</v>
      </c>
      <c r="D693" t="s">
        <v>1578</v>
      </c>
      <c r="E693">
        <v>3</v>
      </c>
      <c r="F693">
        <v>27</v>
      </c>
      <c r="G693">
        <v>35</v>
      </c>
      <c r="H693">
        <v>37</v>
      </c>
      <c r="I693">
        <v>23</v>
      </c>
      <c r="J693">
        <v>31</v>
      </c>
      <c r="K693">
        <v>33</v>
      </c>
      <c r="L693">
        <v>0</v>
      </c>
      <c r="M693" s="1">
        <v>7.0750000000000002</v>
      </c>
      <c r="N693" s="1">
        <v>108.006</v>
      </c>
      <c r="P693">
        <v>692</v>
      </c>
      <c r="Q693" t="s">
        <v>1719</v>
      </c>
      <c r="R693" t="s">
        <v>36</v>
      </c>
      <c r="S693" s="2">
        <v>14</v>
      </c>
      <c r="T693" s="2">
        <v>5</v>
      </c>
      <c r="V693" t="s">
        <v>1719</v>
      </c>
      <c r="W693" t="s">
        <v>37</v>
      </c>
      <c r="X693" t="s">
        <v>1720</v>
      </c>
    </row>
    <row r="694" spans="1:24" ht="15" customHeight="1" x14ac:dyDescent="0.2">
      <c r="A694" t="s">
        <v>46</v>
      </c>
      <c r="B694" t="s">
        <v>699</v>
      </c>
      <c r="C694">
        <v>3</v>
      </c>
      <c r="D694" t="s">
        <v>700</v>
      </c>
      <c r="E694">
        <v>3</v>
      </c>
      <c r="F694">
        <v>25</v>
      </c>
      <c r="G694">
        <v>33</v>
      </c>
      <c r="H694">
        <v>35</v>
      </c>
      <c r="I694">
        <v>22</v>
      </c>
      <c r="J694">
        <v>30</v>
      </c>
      <c r="K694">
        <v>32</v>
      </c>
      <c r="L694">
        <v>0</v>
      </c>
      <c r="M694" s="1">
        <v>7.0759999999999996</v>
      </c>
      <c r="N694" s="1">
        <v>109.006</v>
      </c>
      <c r="P694">
        <v>693</v>
      </c>
      <c r="Q694" t="s">
        <v>1721</v>
      </c>
      <c r="R694" t="s">
        <v>36</v>
      </c>
      <c r="S694" s="2">
        <v>12</v>
      </c>
      <c r="T694" s="2">
        <v>7</v>
      </c>
      <c r="V694" t="s">
        <v>1721</v>
      </c>
      <c r="W694" t="s">
        <v>103</v>
      </c>
      <c r="X694" t="s">
        <v>1722</v>
      </c>
    </row>
    <row r="695" spans="1:24" ht="15" customHeight="1" x14ac:dyDescent="0.2">
      <c r="A695" t="s">
        <v>46</v>
      </c>
      <c r="B695" t="s">
        <v>124</v>
      </c>
      <c r="C695">
        <v>1</v>
      </c>
      <c r="D695" t="s">
        <v>53</v>
      </c>
      <c r="E695">
        <v>1</v>
      </c>
      <c r="F695">
        <v>8</v>
      </c>
      <c r="G695">
        <v>31</v>
      </c>
      <c r="H695">
        <v>33</v>
      </c>
      <c r="I695">
        <v>5</v>
      </c>
      <c r="J695">
        <v>28</v>
      </c>
      <c r="K695">
        <v>30</v>
      </c>
      <c r="L695">
        <v>0</v>
      </c>
      <c r="M695" s="1">
        <v>7.077</v>
      </c>
      <c r="N695" s="1">
        <v>110.004</v>
      </c>
      <c r="P695">
        <v>694</v>
      </c>
      <c r="Q695" t="s">
        <v>1723</v>
      </c>
      <c r="R695" t="s">
        <v>36</v>
      </c>
      <c r="S695" s="2">
        <v>11</v>
      </c>
      <c r="T695" s="2">
        <v>8</v>
      </c>
      <c r="V695" t="s">
        <v>1723</v>
      </c>
      <c r="W695" t="s">
        <v>37</v>
      </c>
      <c r="X695" t="s">
        <v>1724</v>
      </c>
    </row>
    <row r="696" spans="1:24" ht="15" customHeight="1" x14ac:dyDescent="0.2">
      <c r="A696" t="s">
        <v>46</v>
      </c>
      <c r="B696" t="s">
        <v>703</v>
      </c>
      <c r="C696">
        <v>3</v>
      </c>
      <c r="D696" t="s">
        <v>486</v>
      </c>
      <c r="E696">
        <v>3</v>
      </c>
      <c r="F696">
        <v>23</v>
      </c>
      <c r="G696">
        <v>31</v>
      </c>
      <c r="H696">
        <v>33</v>
      </c>
      <c r="I696">
        <v>21</v>
      </c>
      <c r="J696">
        <v>29</v>
      </c>
      <c r="K696">
        <v>31</v>
      </c>
      <c r="L696">
        <v>0</v>
      </c>
      <c r="M696" s="1">
        <v>7.0780000000000003</v>
      </c>
      <c r="N696" s="1">
        <v>111.005</v>
      </c>
      <c r="P696">
        <v>695</v>
      </c>
      <c r="Q696" t="s">
        <v>1725</v>
      </c>
      <c r="R696" t="s">
        <v>28</v>
      </c>
      <c r="S696" s="2">
        <v>17</v>
      </c>
      <c r="T696" s="2">
        <v>6</v>
      </c>
      <c r="V696" t="s">
        <v>1725</v>
      </c>
      <c r="W696" t="s">
        <v>120</v>
      </c>
      <c r="X696" t="s">
        <v>1726</v>
      </c>
    </row>
    <row r="697" spans="1:24" ht="15" customHeight="1" x14ac:dyDescent="0.2">
      <c r="A697" t="s">
        <v>46</v>
      </c>
      <c r="B697" t="s">
        <v>470</v>
      </c>
      <c r="C697">
        <v>3</v>
      </c>
      <c r="D697" t="s">
        <v>1609</v>
      </c>
      <c r="E697">
        <v>3</v>
      </c>
      <c r="F697">
        <v>26</v>
      </c>
      <c r="G697">
        <v>34</v>
      </c>
      <c r="H697">
        <v>36</v>
      </c>
      <c r="I697">
        <v>21</v>
      </c>
      <c r="J697">
        <v>29</v>
      </c>
      <c r="K697">
        <v>31</v>
      </c>
      <c r="L697">
        <v>0</v>
      </c>
      <c r="M697" s="1">
        <v>7.0789999999999997</v>
      </c>
      <c r="N697" s="1">
        <v>112.00700000000001</v>
      </c>
      <c r="P697">
        <v>696</v>
      </c>
      <c r="Q697" t="s">
        <v>1728</v>
      </c>
      <c r="R697" t="s">
        <v>221</v>
      </c>
      <c r="S697" s="2">
        <v>7</v>
      </c>
      <c r="T697" s="2">
        <v>4</v>
      </c>
      <c r="V697" t="s">
        <v>1728</v>
      </c>
      <c r="W697" t="s">
        <v>389</v>
      </c>
      <c r="X697" t="s">
        <v>1729</v>
      </c>
    </row>
    <row r="698" spans="1:24" ht="15" customHeight="1" x14ac:dyDescent="0.2">
      <c r="A698" t="s">
        <v>46</v>
      </c>
      <c r="B698" t="s">
        <v>476</v>
      </c>
      <c r="C698">
        <v>3</v>
      </c>
      <c r="D698" t="s">
        <v>815</v>
      </c>
      <c r="E698">
        <v>4</v>
      </c>
      <c r="F698">
        <v>26</v>
      </c>
      <c r="G698">
        <v>31</v>
      </c>
      <c r="H698">
        <v>34</v>
      </c>
      <c r="I698">
        <v>26</v>
      </c>
      <c r="J698">
        <v>31</v>
      </c>
      <c r="K698">
        <v>34</v>
      </c>
      <c r="L698">
        <v>0</v>
      </c>
      <c r="M698" s="1">
        <v>7.08</v>
      </c>
      <c r="N698" s="1">
        <v>114.005</v>
      </c>
      <c r="P698">
        <v>697</v>
      </c>
      <c r="Q698" t="s">
        <v>1730</v>
      </c>
      <c r="R698" t="s">
        <v>36</v>
      </c>
      <c r="S698" s="2">
        <v>17</v>
      </c>
      <c r="T698" s="2">
        <v>2</v>
      </c>
      <c r="V698" t="s">
        <v>1730</v>
      </c>
      <c r="W698" t="s">
        <v>49</v>
      </c>
      <c r="X698" t="s">
        <v>1731</v>
      </c>
    </row>
    <row r="699" spans="1:24" ht="15" customHeight="1" x14ac:dyDescent="0.2">
      <c r="A699" t="s">
        <v>46</v>
      </c>
      <c r="B699" t="s">
        <v>315</v>
      </c>
      <c r="C699">
        <v>3</v>
      </c>
      <c r="D699" t="s">
        <v>938</v>
      </c>
      <c r="E699">
        <v>3</v>
      </c>
      <c r="F699">
        <v>23</v>
      </c>
      <c r="G699">
        <v>31</v>
      </c>
      <c r="H699">
        <v>33</v>
      </c>
      <c r="I699">
        <v>22</v>
      </c>
      <c r="J699">
        <v>30</v>
      </c>
      <c r="K699">
        <v>32</v>
      </c>
      <c r="L699">
        <v>0</v>
      </c>
      <c r="M699" s="1">
        <v>7.0810000000000004</v>
      </c>
      <c r="N699" s="1">
        <v>115.00700000000001</v>
      </c>
      <c r="P699">
        <v>698</v>
      </c>
      <c r="Q699" t="s">
        <v>1203</v>
      </c>
      <c r="R699" t="s">
        <v>28</v>
      </c>
      <c r="S699" s="2">
        <v>11</v>
      </c>
      <c r="T699" s="2">
        <v>10</v>
      </c>
      <c r="V699" t="s">
        <v>1203</v>
      </c>
      <c r="W699" t="s">
        <v>66</v>
      </c>
      <c r="X699" t="s">
        <v>1732</v>
      </c>
    </row>
    <row r="700" spans="1:24" ht="15" customHeight="1" x14ac:dyDescent="0.2">
      <c r="A700" t="s">
        <v>46</v>
      </c>
      <c r="B700" t="s">
        <v>483</v>
      </c>
      <c r="C700">
        <v>3</v>
      </c>
      <c r="D700" t="s">
        <v>1727</v>
      </c>
      <c r="E700">
        <v>4</v>
      </c>
      <c r="F700">
        <v>29</v>
      </c>
      <c r="G700">
        <v>34</v>
      </c>
      <c r="H700">
        <v>37</v>
      </c>
      <c r="I700">
        <v>24</v>
      </c>
      <c r="J700">
        <v>29</v>
      </c>
      <c r="K700">
        <v>32</v>
      </c>
      <c r="L700">
        <v>0</v>
      </c>
      <c r="M700" s="1">
        <v>7.0819999999999999</v>
      </c>
      <c r="N700" s="1">
        <v>117.00700000000001</v>
      </c>
      <c r="P700">
        <v>699</v>
      </c>
      <c r="Q700" t="s">
        <v>280</v>
      </c>
      <c r="R700" t="s">
        <v>36</v>
      </c>
      <c r="S700" s="2">
        <v>5</v>
      </c>
      <c r="T700" s="2">
        <v>4</v>
      </c>
      <c r="U700">
        <v>54</v>
      </c>
      <c r="V700" t="s">
        <v>280</v>
      </c>
      <c r="W700" t="s">
        <v>78</v>
      </c>
      <c r="X700" t="s">
        <v>1733</v>
      </c>
    </row>
    <row r="701" spans="1:24" ht="15" customHeight="1" x14ac:dyDescent="0.2">
      <c r="A701" t="s">
        <v>46</v>
      </c>
      <c r="B701" t="s">
        <v>326</v>
      </c>
      <c r="C701">
        <v>1</v>
      </c>
      <c r="D701" t="s">
        <v>1609</v>
      </c>
      <c r="E701">
        <v>3</v>
      </c>
      <c r="F701">
        <v>16</v>
      </c>
      <c r="G701">
        <v>34</v>
      </c>
      <c r="H701">
        <v>36</v>
      </c>
      <c r="I701">
        <v>11</v>
      </c>
      <c r="J701">
        <v>29</v>
      </c>
      <c r="K701">
        <v>31</v>
      </c>
      <c r="L701">
        <v>0</v>
      </c>
      <c r="M701" s="1">
        <v>7.0830000000000002</v>
      </c>
      <c r="N701" s="1">
        <v>118.006</v>
      </c>
      <c r="P701">
        <v>700</v>
      </c>
      <c r="Q701" t="s">
        <v>1734</v>
      </c>
      <c r="R701" t="s">
        <v>36</v>
      </c>
      <c r="S701" s="2">
        <v>11</v>
      </c>
      <c r="T701" s="2">
        <v>7</v>
      </c>
      <c r="V701" t="s">
        <v>1734</v>
      </c>
      <c r="W701" t="s">
        <v>49</v>
      </c>
      <c r="X701" t="s">
        <v>1735</v>
      </c>
    </row>
    <row r="702" spans="1:24" ht="15" customHeight="1" x14ac:dyDescent="0.2">
      <c r="A702" t="s">
        <v>46</v>
      </c>
      <c r="B702" t="s">
        <v>488</v>
      </c>
      <c r="C702">
        <v>3</v>
      </c>
      <c r="D702" t="s">
        <v>486</v>
      </c>
      <c r="E702">
        <v>3</v>
      </c>
      <c r="F702">
        <v>23</v>
      </c>
      <c r="G702">
        <v>31</v>
      </c>
      <c r="H702">
        <v>33</v>
      </c>
      <c r="I702">
        <v>21</v>
      </c>
      <c r="J702">
        <v>29</v>
      </c>
      <c r="K702">
        <v>31</v>
      </c>
      <c r="L702">
        <v>0</v>
      </c>
      <c r="M702" s="1">
        <v>7.0839999999999996</v>
      </c>
      <c r="N702" s="1">
        <v>120.003</v>
      </c>
      <c r="P702">
        <v>701</v>
      </c>
      <c r="Q702" t="s">
        <v>1736</v>
      </c>
      <c r="R702" t="s">
        <v>28</v>
      </c>
      <c r="S702" s="2">
        <v>16</v>
      </c>
      <c r="T702" s="2">
        <v>8</v>
      </c>
      <c r="V702" t="s">
        <v>1736</v>
      </c>
      <c r="W702" t="s">
        <v>120</v>
      </c>
      <c r="X702" t="s">
        <v>1737</v>
      </c>
    </row>
    <row r="703" spans="1:24" ht="15" customHeight="1" x14ac:dyDescent="0.2">
      <c r="A703" t="s">
        <v>46</v>
      </c>
      <c r="B703" t="s">
        <v>492</v>
      </c>
      <c r="C703">
        <v>3</v>
      </c>
      <c r="D703" t="s">
        <v>812</v>
      </c>
      <c r="E703">
        <v>4</v>
      </c>
      <c r="F703">
        <v>33</v>
      </c>
      <c r="G703">
        <v>38</v>
      </c>
      <c r="H703">
        <v>41</v>
      </c>
      <c r="I703">
        <v>19</v>
      </c>
      <c r="J703">
        <v>24</v>
      </c>
      <c r="K703">
        <v>27</v>
      </c>
      <c r="L703">
        <v>0</v>
      </c>
      <c r="M703" s="1">
        <v>7.085</v>
      </c>
      <c r="N703" s="1">
        <v>121.00700000000001</v>
      </c>
      <c r="P703">
        <v>702</v>
      </c>
      <c r="Q703" t="s">
        <v>1738</v>
      </c>
      <c r="R703" t="s">
        <v>28</v>
      </c>
      <c r="S703" s="2">
        <v>14</v>
      </c>
      <c r="T703" s="2">
        <v>11</v>
      </c>
      <c r="V703" t="s">
        <v>1738</v>
      </c>
      <c r="W703" t="s">
        <v>37</v>
      </c>
      <c r="X703" t="s">
        <v>1739</v>
      </c>
    </row>
    <row r="704" spans="1:24" ht="15" customHeight="1" x14ac:dyDescent="0.2">
      <c r="A704" t="s">
        <v>46</v>
      </c>
      <c r="B704" t="s">
        <v>335</v>
      </c>
      <c r="C704">
        <v>1</v>
      </c>
      <c r="D704" t="s">
        <v>1635</v>
      </c>
      <c r="E704">
        <v>3</v>
      </c>
      <c r="F704">
        <v>14</v>
      </c>
      <c r="G704">
        <v>32</v>
      </c>
      <c r="H704">
        <v>34</v>
      </c>
      <c r="I704">
        <v>14</v>
      </c>
      <c r="J704">
        <v>32</v>
      </c>
      <c r="K704">
        <v>34</v>
      </c>
      <c r="L704">
        <v>0</v>
      </c>
      <c r="M704" s="1">
        <v>7.0860000000000003</v>
      </c>
      <c r="N704" s="1">
        <v>122.004</v>
      </c>
      <c r="P704">
        <v>703</v>
      </c>
      <c r="Q704" t="s">
        <v>1741</v>
      </c>
      <c r="R704" t="s">
        <v>36</v>
      </c>
      <c r="S704" s="2">
        <v>10</v>
      </c>
      <c r="T704" s="2">
        <v>10</v>
      </c>
      <c r="V704" t="s">
        <v>1741</v>
      </c>
      <c r="W704" t="s">
        <v>66</v>
      </c>
      <c r="X704" t="s">
        <v>1742</v>
      </c>
    </row>
    <row r="705" spans="1:24" ht="15" customHeight="1" x14ac:dyDescent="0.2">
      <c r="A705" t="s">
        <v>46</v>
      </c>
      <c r="B705" t="s">
        <v>498</v>
      </c>
      <c r="C705">
        <v>3</v>
      </c>
      <c r="D705" t="s">
        <v>1634</v>
      </c>
      <c r="E705">
        <v>3</v>
      </c>
      <c r="F705">
        <v>28</v>
      </c>
      <c r="G705">
        <v>36</v>
      </c>
      <c r="H705">
        <v>38</v>
      </c>
      <c r="I705">
        <v>20</v>
      </c>
      <c r="J705">
        <v>28</v>
      </c>
      <c r="K705">
        <v>30</v>
      </c>
      <c r="L705">
        <v>0</v>
      </c>
      <c r="M705" s="1">
        <v>7.0869999999999997</v>
      </c>
      <c r="N705" s="1">
        <v>125.00700000000001</v>
      </c>
      <c r="P705">
        <v>704</v>
      </c>
      <c r="Q705" t="s">
        <v>1694</v>
      </c>
      <c r="R705" t="s">
        <v>28</v>
      </c>
      <c r="S705" s="2">
        <v>18</v>
      </c>
      <c r="T705" s="2">
        <v>6</v>
      </c>
      <c r="V705" t="s">
        <v>1694</v>
      </c>
      <c r="W705" t="s">
        <v>37</v>
      </c>
      <c r="X705" t="s">
        <v>1743</v>
      </c>
    </row>
    <row r="706" spans="1:24" ht="15" customHeight="1" x14ac:dyDescent="0.2">
      <c r="A706" t="s">
        <v>46</v>
      </c>
      <c r="B706" t="s">
        <v>351</v>
      </c>
      <c r="C706">
        <v>2</v>
      </c>
      <c r="D706" t="s">
        <v>1647</v>
      </c>
      <c r="E706">
        <v>3</v>
      </c>
      <c r="F706">
        <v>17</v>
      </c>
      <c r="G706">
        <v>30</v>
      </c>
      <c r="H706">
        <v>32</v>
      </c>
      <c r="I706">
        <v>17</v>
      </c>
      <c r="J706">
        <v>30</v>
      </c>
      <c r="K706">
        <v>32</v>
      </c>
      <c r="L706">
        <v>0</v>
      </c>
      <c r="M706" s="1">
        <v>7.0880000000000001</v>
      </c>
      <c r="N706" s="1">
        <v>126.006</v>
      </c>
      <c r="P706">
        <v>705</v>
      </c>
      <c r="Q706" t="s">
        <v>1744</v>
      </c>
      <c r="R706" t="s">
        <v>36</v>
      </c>
      <c r="S706" s="2">
        <v>13</v>
      </c>
      <c r="T706" s="2">
        <v>6</v>
      </c>
      <c r="V706" t="s">
        <v>1744</v>
      </c>
      <c r="W706" t="s">
        <v>120</v>
      </c>
      <c r="X706" t="s">
        <v>1745</v>
      </c>
    </row>
    <row r="707" spans="1:24" ht="15" customHeight="1" x14ac:dyDescent="0.2">
      <c r="A707" t="s">
        <v>46</v>
      </c>
      <c r="B707" t="s">
        <v>504</v>
      </c>
      <c r="C707">
        <v>3</v>
      </c>
      <c r="D707" t="s">
        <v>1740</v>
      </c>
      <c r="E707">
        <v>4</v>
      </c>
      <c r="F707">
        <v>31</v>
      </c>
      <c r="G707">
        <v>36</v>
      </c>
      <c r="H707">
        <v>39</v>
      </c>
      <c r="I707">
        <v>23</v>
      </c>
      <c r="J707">
        <v>28</v>
      </c>
      <c r="K707">
        <v>31</v>
      </c>
      <c r="L707">
        <v>0</v>
      </c>
      <c r="M707" s="1">
        <v>7.0890000000000004</v>
      </c>
      <c r="N707" s="1">
        <v>127.004</v>
      </c>
      <c r="P707">
        <v>706</v>
      </c>
      <c r="Q707" t="s">
        <v>877</v>
      </c>
      <c r="R707" t="s">
        <v>36</v>
      </c>
      <c r="S707" s="2">
        <v>11</v>
      </c>
      <c r="T707" s="2">
        <v>6</v>
      </c>
      <c r="V707" t="s">
        <v>877</v>
      </c>
      <c r="W707" t="s">
        <v>37</v>
      </c>
      <c r="X707" t="s">
        <v>1747</v>
      </c>
    </row>
    <row r="708" spans="1:24" ht="15" customHeight="1" x14ac:dyDescent="0.2">
      <c r="A708" t="s">
        <v>46</v>
      </c>
      <c r="B708" t="s">
        <v>355</v>
      </c>
      <c r="C708">
        <v>1</v>
      </c>
      <c r="D708" t="s">
        <v>1374</v>
      </c>
      <c r="E708">
        <v>2</v>
      </c>
      <c r="F708">
        <v>9</v>
      </c>
      <c r="G708">
        <v>30</v>
      </c>
      <c r="H708">
        <v>32</v>
      </c>
      <c r="I708">
        <v>12</v>
      </c>
      <c r="J708">
        <v>33</v>
      </c>
      <c r="K708">
        <v>35</v>
      </c>
      <c r="L708">
        <v>0</v>
      </c>
      <c r="M708" s="1">
        <v>7.09</v>
      </c>
      <c r="N708" s="1">
        <v>128.005</v>
      </c>
      <c r="P708">
        <v>707</v>
      </c>
      <c r="Q708" t="s">
        <v>1748</v>
      </c>
      <c r="R708" t="s">
        <v>36</v>
      </c>
      <c r="S708" s="2">
        <v>10</v>
      </c>
      <c r="T708" s="2">
        <v>8</v>
      </c>
      <c r="V708" t="s">
        <v>1748</v>
      </c>
      <c r="W708" t="s">
        <v>393</v>
      </c>
      <c r="X708" t="s">
        <v>1749</v>
      </c>
    </row>
    <row r="709" spans="1:24" ht="15" customHeight="1" x14ac:dyDescent="0.2">
      <c r="A709" t="s">
        <v>52</v>
      </c>
      <c r="B709" t="s">
        <v>52</v>
      </c>
      <c r="C709">
        <v>3</v>
      </c>
      <c r="D709" t="s">
        <v>737</v>
      </c>
      <c r="E709">
        <v>4</v>
      </c>
      <c r="F709">
        <v>30</v>
      </c>
      <c r="G709">
        <v>35</v>
      </c>
      <c r="H709">
        <v>38</v>
      </c>
      <c r="I709">
        <v>22</v>
      </c>
      <c r="J709">
        <v>27</v>
      </c>
      <c r="K709">
        <v>30</v>
      </c>
      <c r="L709">
        <v>0</v>
      </c>
      <c r="M709" s="1">
        <v>8.0060000000000002</v>
      </c>
      <c r="N709" s="1">
        <v>8.0060000000000002</v>
      </c>
      <c r="P709">
        <v>708</v>
      </c>
      <c r="Q709" t="s">
        <v>1751</v>
      </c>
      <c r="R709" t="s">
        <v>28</v>
      </c>
      <c r="S709" s="2">
        <v>12</v>
      </c>
      <c r="T709" s="2">
        <v>12</v>
      </c>
      <c r="V709" t="s">
        <v>1751</v>
      </c>
      <c r="W709" t="s">
        <v>66</v>
      </c>
      <c r="X709" t="s">
        <v>1752</v>
      </c>
    </row>
    <row r="710" spans="1:24" ht="15" customHeight="1" x14ac:dyDescent="0.2">
      <c r="A710" t="s">
        <v>52</v>
      </c>
      <c r="B710" t="s">
        <v>63</v>
      </c>
      <c r="C710">
        <v>3</v>
      </c>
      <c r="D710" t="s">
        <v>1746</v>
      </c>
      <c r="E710">
        <v>3</v>
      </c>
      <c r="F710">
        <v>23</v>
      </c>
      <c r="G710">
        <v>31</v>
      </c>
      <c r="H710">
        <v>33</v>
      </c>
      <c r="I710">
        <v>23</v>
      </c>
      <c r="J710">
        <v>31</v>
      </c>
      <c r="K710">
        <v>33</v>
      </c>
      <c r="L710">
        <v>0</v>
      </c>
      <c r="M710" s="1">
        <v>8.0069999999999997</v>
      </c>
      <c r="N710" s="1">
        <v>9.0069999999999997</v>
      </c>
      <c r="P710">
        <v>709</v>
      </c>
      <c r="Q710" t="s">
        <v>1753</v>
      </c>
      <c r="R710" t="s">
        <v>36</v>
      </c>
      <c r="S710" s="2">
        <v>11</v>
      </c>
      <c r="T710" s="2">
        <v>8</v>
      </c>
      <c r="V710" t="s">
        <v>1754</v>
      </c>
      <c r="W710" t="s">
        <v>103</v>
      </c>
      <c r="X710" t="s">
        <v>1755</v>
      </c>
    </row>
    <row r="711" spans="1:24" ht="15" customHeight="1" x14ac:dyDescent="0.2">
      <c r="A711" t="s">
        <v>52</v>
      </c>
      <c r="B711" t="s">
        <v>76</v>
      </c>
      <c r="C711">
        <v>3</v>
      </c>
      <c r="D711" t="s">
        <v>1486</v>
      </c>
      <c r="E711">
        <v>4</v>
      </c>
      <c r="F711">
        <v>21</v>
      </c>
      <c r="G711">
        <v>26</v>
      </c>
      <c r="H711">
        <v>29</v>
      </c>
      <c r="I711">
        <v>32</v>
      </c>
      <c r="J711">
        <v>37</v>
      </c>
      <c r="K711">
        <v>40</v>
      </c>
      <c r="L711">
        <v>0</v>
      </c>
      <c r="M711" s="1">
        <v>8.0079999999999991</v>
      </c>
      <c r="N711" s="1">
        <v>11.007</v>
      </c>
      <c r="P711">
        <v>710</v>
      </c>
      <c r="Q711" t="s">
        <v>1756</v>
      </c>
      <c r="R711" t="s">
        <v>28</v>
      </c>
      <c r="S711" s="2">
        <v>12</v>
      </c>
      <c r="T711" s="2">
        <v>11</v>
      </c>
      <c r="V711" t="s">
        <v>1756</v>
      </c>
      <c r="W711" t="s">
        <v>37</v>
      </c>
      <c r="X711" t="s">
        <v>1757</v>
      </c>
    </row>
    <row r="712" spans="1:24" ht="15" customHeight="1" x14ac:dyDescent="0.2">
      <c r="A712" t="s">
        <v>52</v>
      </c>
      <c r="B712" t="s">
        <v>82</v>
      </c>
      <c r="C712">
        <v>3</v>
      </c>
      <c r="D712" t="s">
        <v>1750</v>
      </c>
      <c r="E712">
        <v>4</v>
      </c>
      <c r="F712">
        <v>29</v>
      </c>
      <c r="G712">
        <v>34</v>
      </c>
      <c r="H712">
        <v>37</v>
      </c>
      <c r="I712">
        <v>25</v>
      </c>
      <c r="J712">
        <v>30</v>
      </c>
      <c r="K712">
        <v>33</v>
      </c>
      <c r="L712">
        <v>0</v>
      </c>
      <c r="M712" s="1">
        <v>8.0090000000000003</v>
      </c>
      <c r="N712" s="1">
        <v>12.007999999999999</v>
      </c>
      <c r="P712">
        <v>711</v>
      </c>
      <c r="Q712" t="s">
        <v>1758</v>
      </c>
      <c r="R712" t="s">
        <v>36</v>
      </c>
      <c r="S712" s="2">
        <v>10</v>
      </c>
      <c r="T712" s="2">
        <v>10</v>
      </c>
      <c r="V712" t="s">
        <v>1758</v>
      </c>
      <c r="W712" t="s">
        <v>66</v>
      </c>
      <c r="X712" t="s">
        <v>1759</v>
      </c>
    </row>
    <row r="713" spans="1:24" ht="15" customHeight="1" x14ac:dyDescent="0.2">
      <c r="A713" t="s">
        <v>52</v>
      </c>
      <c r="B713" t="s">
        <v>94</v>
      </c>
      <c r="C713">
        <v>3</v>
      </c>
      <c r="D713" t="s">
        <v>519</v>
      </c>
      <c r="E713">
        <v>4</v>
      </c>
      <c r="F713">
        <v>28</v>
      </c>
      <c r="G713">
        <v>33</v>
      </c>
      <c r="H713">
        <v>36</v>
      </c>
      <c r="I713">
        <v>25</v>
      </c>
      <c r="J713">
        <v>30</v>
      </c>
      <c r="K713">
        <v>33</v>
      </c>
      <c r="L713">
        <v>0</v>
      </c>
      <c r="M713" s="1">
        <v>8.01</v>
      </c>
      <c r="N713" s="1">
        <v>14.007999999999999</v>
      </c>
      <c r="P713">
        <v>712</v>
      </c>
      <c r="Q713" t="s">
        <v>1760</v>
      </c>
      <c r="R713" t="s">
        <v>36</v>
      </c>
      <c r="S713" s="2">
        <v>12</v>
      </c>
      <c r="T713" s="2">
        <v>7</v>
      </c>
      <c r="V713" t="s">
        <v>1760</v>
      </c>
      <c r="W713" t="s">
        <v>49</v>
      </c>
      <c r="X713" t="s">
        <v>1761</v>
      </c>
    </row>
    <row r="714" spans="1:24" ht="15" customHeight="1" x14ac:dyDescent="0.2">
      <c r="A714" t="s">
        <v>52</v>
      </c>
      <c r="B714" t="s">
        <v>3027</v>
      </c>
      <c r="C714">
        <v>3</v>
      </c>
      <c r="D714" t="s">
        <v>1814</v>
      </c>
      <c r="E714">
        <v>3</v>
      </c>
      <c r="F714">
        <v>23</v>
      </c>
      <c r="G714">
        <v>31</v>
      </c>
      <c r="H714">
        <v>33</v>
      </c>
      <c r="I714">
        <v>25</v>
      </c>
      <c r="J714">
        <v>33</v>
      </c>
      <c r="K714">
        <v>35</v>
      </c>
      <c r="L714">
        <v>0</v>
      </c>
      <c r="M714" s="1">
        <v>8.0109999999999992</v>
      </c>
      <c r="N714" s="1">
        <v>15.007</v>
      </c>
      <c r="P714">
        <v>713</v>
      </c>
      <c r="Q714" t="s">
        <v>1762</v>
      </c>
      <c r="R714" t="s">
        <v>36</v>
      </c>
      <c r="S714" s="2">
        <v>8</v>
      </c>
      <c r="T714" s="2">
        <v>8</v>
      </c>
      <c r="V714" t="s">
        <v>1762</v>
      </c>
      <c r="W714" t="s">
        <v>37</v>
      </c>
      <c r="X714" t="s">
        <v>1763</v>
      </c>
    </row>
    <row r="715" spans="1:24" ht="15" customHeight="1" x14ac:dyDescent="0.2">
      <c r="A715" t="s">
        <v>52</v>
      </c>
      <c r="B715" t="s">
        <v>534</v>
      </c>
      <c r="C715">
        <v>3</v>
      </c>
      <c r="D715" t="s">
        <v>638</v>
      </c>
      <c r="E715">
        <v>4</v>
      </c>
      <c r="F715">
        <v>28</v>
      </c>
      <c r="G715">
        <v>33</v>
      </c>
      <c r="H715">
        <v>36</v>
      </c>
      <c r="I715">
        <v>24</v>
      </c>
      <c r="J715">
        <v>29</v>
      </c>
      <c r="K715">
        <v>32</v>
      </c>
      <c r="L715">
        <v>0</v>
      </c>
      <c r="M715" s="1">
        <v>8.0120000000000005</v>
      </c>
      <c r="N715" s="1">
        <v>16.007000000000001</v>
      </c>
      <c r="P715">
        <v>714</v>
      </c>
      <c r="Q715" t="s">
        <v>164</v>
      </c>
      <c r="R715" t="s">
        <v>374</v>
      </c>
      <c r="S715" s="2">
        <v>3</v>
      </c>
      <c r="T715" s="2">
        <v>4</v>
      </c>
      <c r="U715">
        <v>55</v>
      </c>
      <c r="V715" t="s">
        <v>164</v>
      </c>
      <c r="W715" t="s">
        <v>78</v>
      </c>
      <c r="X715" t="s">
        <v>1764</v>
      </c>
    </row>
    <row r="716" spans="1:24" ht="15" customHeight="1" x14ac:dyDescent="0.2">
      <c r="A716" t="s">
        <v>52</v>
      </c>
      <c r="B716" t="s">
        <v>107</v>
      </c>
      <c r="C716">
        <v>3</v>
      </c>
      <c r="D716" t="s">
        <v>333</v>
      </c>
      <c r="E716">
        <v>3</v>
      </c>
      <c r="F716">
        <v>24</v>
      </c>
      <c r="G716">
        <v>32</v>
      </c>
      <c r="H716">
        <v>34</v>
      </c>
      <c r="I716">
        <v>21</v>
      </c>
      <c r="J716">
        <v>29</v>
      </c>
      <c r="K716">
        <v>31</v>
      </c>
      <c r="L716">
        <v>0</v>
      </c>
      <c r="M716" s="1">
        <v>8.0129999999999999</v>
      </c>
      <c r="N716" s="1">
        <v>18.007999999999999</v>
      </c>
      <c r="P716">
        <v>715</v>
      </c>
      <c r="Q716" t="s">
        <v>169</v>
      </c>
      <c r="R716" t="s">
        <v>374</v>
      </c>
      <c r="S716" s="2">
        <v>4</v>
      </c>
      <c r="T716" s="2">
        <v>3</v>
      </c>
      <c r="U716">
        <v>56</v>
      </c>
      <c r="V716" t="s">
        <v>169</v>
      </c>
      <c r="W716" t="s">
        <v>78</v>
      </c>
      <c r="X716" t="s">
        <v>1765</v>
      </c>
    </row>
    <row r="717" spans="1:24" ht="15" customHeight="1" x14ac:dyDescent="0.2">
      <c r="A717" t="s">
        <v>52</v>
      </c>
      <c r="B717" t="s">
        <v>57</v>
      </c>
      <c r="C717">
        <v>3</v>
      </c>
      <c r="D717" t="s">
        <v>1170</v>
      </c>
      <c r="E717">
        <v>4</v>
      </c>
      <c r="F717">
        <v>29</v>
      </c>
      <c r="G717">
        <v>34</v>
      </c>
      <c r="H717">
        <v>37</v>
      </c>
      <c r="I717">
        <v>25</v>
      </c>
      <c r="J717">
        <v>30</v>
      </c>
      <c r="K717">
        <v>33</v>
      </c>
      <c r="L717">
        <v>0</v>
      </c>
      <c r="M717" s="1">
        <v>8.0139999999999993</v>
      </c>
      <c r="N717" s="1">
        <v>19.007000000000001</v>
      </c>
      <c r="P717">
        <v>716</v>
      </c>
      <c r="Q717" t="s">
        <v>1766</v>
      </c>
      <c r="R717" t="s">
        <v>28</v>
      </c>
      <c r="S717" s="2">
        <v>12</v>
      </c>
      <c r="T717" s="2">
        <v>9</v>
      </c>
      <c r="V717" t="s">
        <v>1766</v>
      </c>
      <c r="W717" t="s">
        <v>103</v>
      </c>
      <c r="X717" t="s">
        <v>1767</v>
      </c>
    </row>
    <row r="718" spans="1:24" ht="15" customHeight="1" x14ac:dyDescent="0.2">
      <c r="A718" t="s">
        <v>52</v>
      </c>
      <c r="B718" t="s">
        <v>165</v>
      </c>
      <c r="C718">
        <v>3</v>
      </c>
      <c r="D718" t="s">
        <v>252</v>
      </c>
      <c r="E718">
        <v>4</v>
      </c>
      <c r="F718">
        <v>26</v>
      </c>
      <c r="G718">
        <v>31</v>
      </c>
      <c r="H718">
        <v>34</v>
      </c>
      <c r="I718">
        <v>24</v>
      </c>
      <c r="J718">
        <v>29</v>
      </c>
      <c r="K718">
        <v>32</v>
      </c>
      <c r="L718">
        <v>0</v>
      </c>
      <c r="M718" s="1">
        <v>8.0150000000000006</v>
      </c>
      <c r="N718" s="1">
        <v>20.007000000000001</v>
      </c>
      <c r="P718">
        <v>717</v>
      </c>
      <c r="Q718" t="s">
        <v>1238</v>
      </c>
      <c r="R718" t="s">
        <v>28</v>
      </c>
      <c r="S718" s="2">
        <v>14</v>
      </c>
      <c r="T718" s="2">
        <v>11</v>
      </c>
      <c r="V718" t="s">
        <v>1238</v>
      </c>
      <c r="W718" t="s">
        <v>120</v>
      </c>
      <c r="X718" t="s">
        <v>1768</v>
      </c>
    </row>
    <row r="719" spans="1:24" ht="15" customHeight="1" x14ac:dyDescent="0.2">
      <c r="A719" t="s">
        <v>52</v>
      </c>
      <c r="B719" t="s">
        <v>117</v>
      </c>
      <c r="C719">
        <v>3</v>
      </c>
      <c r="D719" t="s">
        <v>1647</v>
      </c>
      <c r="E719">
        <v>3</v>
      </c>
      <c r="F719">
        <v>22</v>
      </c>
      <c r="G719">
        <v>30</v>
      </c>
      <c r="H719">
        <v>32</v>
      </c>
      <c r="I719">
        <v>22</v>
      </c>
      <c r="J719">
        <v>30</v>
      </c>
      <c r="K719">
        <v>32</v>
      </c>
      <c r="L719">
        <v>0</v>
      </c>
      <c r="M719" s="1">
        <v>8.016</v>
      </c>
      <c r="N719" s="1">
        <v>21.007999999999999</v>
      </c>
      <c r="P719">
        <v>718</v>
      </c>
      <c r="Q719" t="s">
        <v>1769</v>
      </c>
      <c r="R719" t="s">
        <v>28</v>
      </c>
      <c r="S719" s="2">
        <v>16</v>
      </c>
      <c r="T719" s="2">
        <v>5</v>
      </c>
      <c r="V719" t="s">
        <v>1769</v>
      </c>
      <c r="W719" t="s">
        <v>120</v>
      </c>
      <c r="X719" t="s">
        <v>1770</v>
      </c>
    </row>
    <row r="720" spans="1:24" ht="15" customHeight="1" x14ac:dyDescent="0.2">
      <c r="A720" t="s">
        <v>52</v>
      </c>
      <c r="B720" t="s">
        <v>62</v>
      </c>
      <c r="C720">
        <v>3</v>
      </c>
      <c r="D720" t="s">
        <v>58</v>
      </c>
      <c r="E720">
        <v>4</v>
      </c>
      <c r="F720">
        <v>26</v>
      </c>
      <c r="G720">
        <v>31</v>
      </c>
      <c r="H720">
        <v>34</v>
      </c>
      <c r="I720">
        <v>25</v>
      </c>
      <c r="J720">
        <v>30</v>
      </c>
      <c r="K720">
        <v>33</v>
      </c>
      <c r="L720">
        <v>0</v>
      </c>
      <c r="M720" s="1">
        <v>8.0169999999999995</v>
      </c>
      <c r="N720" s="1">
        <v>22.004999999999999</v>
      </c>
      <c r="P720">
        <v>719</v>
      </c>
      <c r="Q720" t="s">
        <v>1771</v>
      </c>
      <c r="R720" t="s">
        <v>36</v>
      </c>
      <c r="S720" s="2">
        <v>7</v>
      </c>
      <c r="T720" s="2">
        <v>10</v>
      </c>
      <c r="V720" t="s">
        <v>1771</v>
      </c>
      <c r="W720" t="s">
        <v>393</v>
      </c>
      <c r="X720" t="s">
        <v>1772</v>
      </c>
    </row>
    <row r="721" spans="1:24" ht="15" customHeight="1" x14ac:dyDescent="0.2">
      <c r="A721" t="s">
        <v>52</v>
      </c>
      <c r="B721" t="s">
        <v>69</v>
      </c>
      <c r="C721">
        <v>3</v>
      </c>
      <c r="D721" t="s">
        <v>58</v>
      </c>
      <c r="E721">
        <v>4</v>
      </c>
      <c r="F721">
        <v>26</v>
      </c>
      <c r="G721">
        <v>31</v>
      </c>
      <c r="H721">
        <v>34</v>
      </c>
      <c r="I721">
        <v>25</v>
      </c>
      <c r="J721">
        <v>30</v>
      </c>
      <c r="K721">
        <v>33</v>
      </c>
      <c r="L721">
        <v>0</v>
      </c>
      <c r="M721" s="1">
        <v>8.0180000000000007</v>
      </c>
      <c r="N721" s="1">
        <v>23.007000000000001</v>
      </c>
      <c r="P721">
        <v>720</v>
      </c>
      <c r="Q721" t="s">
        <v>1773</v>
      </c>
      <c r="R721" t="s">
        <v>28</v>
      </c>
      <c r="S721" s="2">
        <v>23</v>
      </c>
      <c r="T721" s="2">
        <v>3</v>
      </c>
      <c r="V721" t="s">
        <v>1773</v>
      </c>
      <c r="W721" t="s">
        <v>29</v>
      </c>
    </row>
    <row r="722" spans="1:24" ht="15" customHeight="1" x14ac:dyDescent="0.2">
      <c r="A722" t="s">
        <v>52</v>
      </c>
      <c r="B722" t="s">
        <v>139</v>
      </c>
      <c r="C722">
        <v>3</v>
      </c>
      <c r="D722" t="s">
        <v>1030</v>
      </c>
      <c r="E722">
        <v>4</v>
      </c>
      <c r="F722">
        <v>27</v>
      </c>
      <c r="G722">
        <v>32</v>
      </c>
      <c r="H722">
        <v>35</v>
      </c>
      <c r="I722">
        <v>23</v>
      </c>
      <c r="J722">
        <v>28</v>
      </c>
      <c r="K722">
        <v>31</v>
      </c>
      <c r="L722">
        <v>0</v>
      </c>
      <c r="M722" s="1">
        <v>8.0190000000000001</v>
      </c>
      <c r="N722" s="1">
        <v>25.007000000000001</v>
      </c>
      <c r="P722">
        <v>721</v>
      </c>
      <c r="Q722" t="s">
        <v>1774</v>
      </c>
      <c r="R722" t="s">
        <v>36</v>
      </c>
      <c r="S722" s="2">
        <v>7</v>
      </c>
      <c r="T722" s="2">
        <v>9</v>
      </c>
      <c r="V722" t="s">
        <v>1774</v>
      </c>
      <c r="W722" t="s">
        <v>66</v>
      </c>
      <c r="X722" t="s">
        <v>1775</v>
      </c>
    </row>
    <row r="723" spans="1:24" ht="15" customHeight="1" x14ac:dyDescent="0.2">
      <c r="A723" t="s">
        <v>52</v>
      </c>
      <c r="B723" t="s">
        <v>144</v>
      </c>
      <c r="C723">
        <v>3</v>
      </c>
      <c r="D723" t="s">
        <v>500</v>
      </c>
      <c r="E723">
        <v>3</v>
      </c>
      <c r="F723">
        <v>27</v>
      </c>
      <c r="G723">
        <v>35</v>
      </c>
      <c r="H723">
        <v>37</v>
      </c>
      <c r="I723">
        <v>21</v>
      </c>
      <c r="J723">
        <v>29</v>
      </c>
      <c r="K723">
        <v>31</v>
      </c>
      <c r="L723">
        <v>0</v>
      </c>
      <c r="M723" s="1">
        <v>8.02</v>
      </c>
      <c r="N723" s="1">
        <v>26.007000000000001</v>
      </c>
      <c r="P723">
        <v>722</v>
      </c>
      <c r="Q723" t="s">
        <v>317</v>
      </c>
      <c r="R723" t="s">
        <v>28</v>
      </c>
      <c r="S723" s="2">
        <v>13</v>
      </c>
      <c r="T723" s="2">
        <v>8</v>
      </c>
      <c r="V723" t="s">
        <v>317</v>
      </c>
      <c r="W723" t="s">
        <v>49</v>
      </c>
      <c r="X723" t="s">
        <v>1776</v>
      </c>
    </row>
    <row r="724" spans="1:24" ht="15" customHeight="1" x14ac:dyDescent="0.2">
      <c r="A724" t="s">
        <v>52</v>
      </c>
      <c r="B724" t="s">
        <v>81</v>
      </c>
      <c r="C724">
        <v>3</v>
      </c>
      <c r="D724" t="s">
        <v>1574</v>
      </c>
      <c r="E724">
        <v>3</v>
      </c>
      <c r="F724">
        <v>20</v>
      </c>
      <c r="G724">
        <v>28</v>
      </c>
      <c r="H724">
        <v>30</v>
      </c>
      <c r="I724">
        <v>30</v>
      </c>
      <c r="J724">
        <v>38</v>
      </c>
      <c r="K724">
        <v>40</v>
      </c>
      <c r="L724">
        <v>0</v>
      </c>
      <c r="M724" s="1">
        <v>8.0210000000000008</v>
      </c>
      <c r="N724" s="1">
        <v>28.006</v>
      </c>
      <c r="P724">
        <v>723</v>
      </c>
      <c r="Q724" t="s">
        <v>900</v>
      </c>
      <c r="R724" t="s">
        <v>36</v>
      </c>
      <c r="S724" s="2">
        <v>15</v>
      </c>
      <c r="T724" s="2">
        <v>0</v>
      </c>
      <c r="V724" t="s">
        <v>900</v>
      </c>
      <c r="W724" t="s">
        <v>29</v>
      </c>
      <c r="X724" t="s">
        <v>1777</v>
      </c>
    </row>
    <row r="725" spans="1:24" ht="15" customHeight="1" x14ac:dyDescent="0.2">
      <c r="A725" t="s">
        <v>52</v>
      </c>
      <c r="B725" t="s">
        <v>87</v>
      </c>
      <c r="C725">
        <v>3</v>
      </c>
      <c r="D725" t="s">
        <v>323</v>
      </c>
      <c r="E725">
        <v>3</v>
      </c>
      <c r="F725">
        <v>15</v>
      </c>
      <c r="G725">
        <v>23</v>
      </c>
      <c r="H725">
        <v>25</v>
      </c>
      <c r="I725">
        <v>30</v>
      </c>
      <c r="J725">
        <v>38</v>
      </c>
      <c r="K725">
        <v>40</v>
      </c>
      <c r="L725">
        <v>0</v>
      </c>
      <c r="M725" s="1">
        <v>8.0220000000000002</v>
      </c>
      <c r="N725" s="1">
        <v>29.003</v>
      </c>
      <c r="P725">
        <v>724</v>
      </c>
      <c r="Q725" t="s">
        <v>1778</v>
      </c>
      <c r="R725" t="s">
        <v>36</v>
      </c>
      <c r="S725" s="2">
        <v>11</v>
      </c>
      <c r="T725" s="2">
        <v>8</v>
      </c>
      <c r="V725" t="s">
        <v>1778</v>
      </c>
      <c r="W725" t="s">
        <v>49</v>
      </c>
      <c r="X725" t="s">
        <v>1779</v>
      </c>
    </row>
    <row r="726" spans="1:24" ht="15" customHeight="1" x14ac:dyDescent="0.2">
      <c r="A726" t="s">
        <v>52</v>
      </c>
      <c r="B726" t="s">
        <v>159</v>
      </c>
      <c r="C726">
        <v>3</v>
      </c>
      <c r="D726" t="s">
        <v>1170</v>
      </c>
      <c r="E726">
        <v>4</v>
      </c>
      <c r="F726">
        <v>29</v>
      </c>
      <c r="G726">
        <v>34</v>
      </c>
      <c r="H726">
        <v>37</v>
      </c>
      <c r="I726">
        <v>25</v>
      </c>
      <c r="J726">
        <v>30</v>
      </c>
      <c r="K726">
        <v>33</v>
      </c>
      <c r="L726">
        <v>0</v>
      </c>
      <c r="M726" s="1">
        <v>8.0229999999999997</v>
      </c>
      <c r="N726" s="1">
        <v>31.007000000000001</v>
      </c>
      <c r="P726">
        <v>725</v>
      </c>
      <c r="Q726" t="s">
        <v>1780</v>
      </c>
      <c r="R726" t="s">
        <v>36</v>
      </c>
      <c r="S726" s="2">
        <v>9</v>
      </c>
      <c r="T726" s="2">
        <v>10</v>
      </c>
      <c r="V726" t="s">
        <v>1780</v>
      </c>
      <c r="W726" t="s">
        <v>66</v>
      </c>
      <c r="X726" t="s">
        <v>1781</v>
      </c>
    </row>
    <row r="727" spans="1:24" ht="15" customHeight="1" x14ac:dyDescent="0.2">
      <c r="A727" t="s">
        <v>52</v>
      </c>
      <c r="B727" t="s">
        <v>99</v>
      </c>
      <c r="C727">
        <v>3</v>
      </c>
      <c r="D727" t="s">
        <v>1452</v>
      </c>
      <c r="E727">
        <v>4</v>
      </c>
      <c r="F727">
        <v>28</v>
      </c>
      <c r="G727">
        <v>33</v>
      </c>
      <c r="H727">
        <v>36</v>
      </c>
      <c r="I727">
        <v>23</v>
      </c>
      <c r="J727">
        <v>28</v>
      </c>
      <c r="K727">
        <v>31</v>
      </c>
      <c r="L727">
        <v>0</v>
      </c>
      <c r="M727" s="1">
        <v>8.0239999999999991</v>
      </c>
      <c r="N727" s="1">
        <v>32.005000000000003</v>
      </c>
      <c r="P727">
        <v>726</v>
      </c>
      <c r="Q727" t="s">
        <v>1782</v>
      </c>
      <c r="R727" t="s">
        <v>28</v>
      </c>
      <c r="S727" s="2">
        <v>18</v>
      </c>
      <c r="T727" s="2">
        <v>2</v>
      </c>
      <c r="V727" t="s">
        <v>1782</v>
      </c>
      <c r="W727" t="s">
        <v>37</v>
      </c>
      <c r="X727" t="s">
        <v>1783</v>
      </c>
    </row>
    <row r="728" spans="1:24" ht="15" customHeight="1" x14ac:dyDescent="0.2">
      <c r="A728" t="s">
        <v>52</v>
      </c>
      <c r="B728" t="s">
        <v>106</v>
      </c>
      <c r="C728">
        <v>3</v>
      </c>
      <c r="D728" t="s">
        <v>1452</v>
      </c>
      <c r="E728">
        <v>4</v>
      </c>
      <c r="F728">
        <v>28</v>
      </c>
      <c r="G728">
        <v>33</v>
      </c>
      <c r="H728">
        <v>36</v>
      </c>
      <c r="I728">
        <v>23</v>
      </c>
      <c r="J728">
        <v>28</v>
      </c>
      <c r="K728">
        <v>31</v>
      </c>
      <c r="L728">
        <v>0</v>
      </c>
      <c r="M728" s="1">
        <v>8.0250000000000004</v>
      </c>
      <c r="N728" s="1">
        <v>33.006999999999998</v>
      </c>
      <c r="P728">
        <v>727</v>
      </c>
      <c r="Q728" t="s">
        <v>1784</v>
      </c>
      <c r="R728" t="s">
        <v>28</v>
      </c>
      <c r="S728" s="2">
        <v>16</v>
      </c>
      <c r="T728" s="2">
        <v>8</v>
      </c>
      <c r="V728" t="s">
        <v>1784</v>
      </c>
      <c r="W728" t="s">
        <v>37</v>
      </c>
      <c r="X728" t="s">
        <v>1785</v>
      </c>
    </row>
    <row r="729" spans="1:24" ht="15" customHeight="1" x14ac:dyDescent="0.2">
      <c r="A729" t="s">
        <v>52</v>
      </c>
      <c r="B729" t="s">
        <v>175</v>
      </c>
      <c r="C729">
        <v>3</v>
      </c>
      <c r="D729" t="s">
        <v>1279</v>
      </c>
      <c r="E729">
        <v>4</v>
      </c>
      <c r="F729">
        <v>28</v>
      </c>
      <c r="G729">
        <v>33</v>
      </c>
      <c r="H729">
        <v>36</v>
      </c>
      <c r="I729">
        <v>24</v>
      </c>
      <c r="J729">
        <v>29</v>
      </c>
      <c r="K729">
        <v>32</v>
      </c>
      <c r="L729">
        <v>0</v>
      </c>
      <c r="M729" s="1">
        <v>8.0259999999999998</v>
      </c>
      <c r="N729" s="1">
        <v>35.008000000000003</v>
      </c>
      <c r="P729">
        <v>728</v>
      </c>
      <c r="Q729" t="s">
        <v>1786</v>
      </c>
      <c r="R729" t="s">
        <v>28</v>
      </c>
      <c r="S729" s="2">
        <v>11</v>
      </c>
      <c r="T729" s="2">
        <v>11</v>
      </c>
      <c r="V729" t="s">
        <v>1786</v>
      </c>
      <c r="W729" t="s">
        <v>37</v>
      </c>
      <c r="X729" t="s">
        <v>1787</v>
      </c>
    </row>
    <row r="730" spans="1:24" ht="15" customHeight="1" x14ac:dyDescent="0.2">
      <c r="A730" t="s">
        <v>52</v>
      </c>
      <c r="B730" t="s">
        <v>116</v>
      </c>
      <c r="C730">
        <v>3</v>
      </c>
      <c r="D730" t="s">
        <v>1486</v>
      </c>
      <c r="E730">
        <v>4</v>
      </c>
      <c r="F730">
        <v>21</v>
      </c>
      <c r="G730">
        <v>26</v>
      </c>
      <c r="H730">
        <v>29</v>
      </c>
      <c r="I730">
        <v>32</v>
      </c>
      <c r="J730">
        <v>37</v>
      </c>
      <c r="K730">
        <v>40</v>
      </c>
      <c r="L730">
        <v>0</v>
      </c>
      <c r="M730" s="1">
        <v>8.0269999999999992</v>
      </c>
      <c r="N730" s="1">
        <v>36.008000000000003</v>
      </c>
      <c r="P730">
        <v>729</v>
      </c>
      <c r="Q730" t="s">
        <v>1788</v>
      </c>
      <c r="R730" t="s">
        <v>28</v>
      </c>
      <c r="S730" s="2">
        <v>5</v>
      </c>
      <c r="T730" s="2">
        <v>19</v>
      </c>
      <c r="V730" t="s">
        <v>1788</v>
      </c>
      <c r="W730" t="s">
        <v>66</v>
      </c>
      <c r="X730" t="s">
        <v>1789</v>
      </c>
    </row>
    <row r="731" spans="1:24" ht="15" customHeight="1" x14ac:dyDescent="0.2">
      <c r="A731" t="s">
        <v>52</v>
      </c>
      <c r="B731" t="s">
        <v>186</v>
      </c>
      <c r="C731">
        <v>3</v>
      </c>
      <c r="D731" t="s">
        <v>1170</v>
      </c>
      <c r="E731">
        <v>4</v>
      </c>
      <c r="F731">
        <v>29</v>
      </c>
      <c r="G731">
        <v>34</v>
      </c>
      <c r="H731">
        <v>37</v>
      </c>
      <c r="I731">
        <v>25</v>
      </c>
      <c r="J731">
        <v>30</v>
      </c>
      <c r="K731">
        <v>33</v>
      </c>
      <c r="L731">
        <v>0</v>
      </c>
      <c r="M731" s="1">
        <v>8.0280000000000005</v>
      </c>
      <c r="N731" s="1">
        <v>37.006999999999998</v>
      </c>
      <c r="P731">
        <v>730</v>
      </c>
      <c r="Q731" t="s">
        <v>1615</v>
      </c>
      <c r="R731" t="s">
        <v>36</v>
      </c>
      <c r="S731" s="2">
        <v>13</v>
      </c>
      <c r="T731" s="2">
        <v>5</v>
      </c>
      <c r="V731" t="s">
        <v>1615</v>
      </c>
      <c r="W731" t="s">
        <v>49</v>
      </c>
      <c r="X731" t="s">
        <v>1790</v>
      </c>
    </row>
    <row r="732" spans="1:24" ht="15" customHeight="1" x14ac:dyDescent="0.2">
      <c r="A732" t="s">
        <v>52</v>
      </c>
      <c r="B732" t="s">
        <v>192</v>
      </c>
      <c r="C732">
        <v>3</v>
      </c>
      <c r="D732" t="s">
        <v>1030</v>
      </c>
      <c r="E732">
        <v>4</v>
      </c>
      <c r="F732">
        <v>27</v>
      </c>
      <c r="G732">
        <v>32</v>
      </c>
      <c r="H732">
        <v>35</v>
      </c>
      <c r="I732">
        <v>23</v>
      </c>
      <c r="J732">
        <v>28</v>
      </c>
      <c r="K732">
        <v>31</v>
      </c>
      <c r="L732">
        <v>0</v>
      </c>
      <c r="M732" s="1">
        <v>8.0289999999999999</v>
      </c>
      <c r="N732" s="1">
        <v>38.006999999999998</v>
      </c>
      <c r="P732">
        <v>731</v>
      </c>
      <c r="Q732" t="s">
        <v>1513</v>
      </c>
      <c r="R732" t="s">
        <v>221</v>
      </c>
      <c r="S732" s="2">
        <v>5</v>
      </c>
      <c r="T732" s="2">
        <v>1</v>
      </c>
      <c r="V732" t="s">
        <v>1513</v>
      </c>
      <c r="W732" t="s">
        <v>389</v>
      </c>
      <c r="X732" t="s">
        <v>1792</v>
      </c>
    </row>
    <row r="733" spans="1:24" ht="15" customHeight="1" x14ac:dyDescent="0.2">
      <c r="A733" t="s">
        <v>52</v>
      </c>
      <c r="B733" t="s">
        <v>202</v>
      </c>
      <c r="C733">
        <v>3</v>
      </c>
      <c r="D733" t="s">
        <v>58</v>
      </c>
      <c r="E733">
        <v>4</v>
      </c>
      <c r="F733">
        <v>26</v>
      </c>
      <c r="G733">
        <v>31</v>
      </c>
      <c r="H733">
        <v>34</v>
      </c>
      <c r="I733">
        <v>25</v>
      </c>
      <c r="J733">
        <v>30</v>
      </c>
      <c r="K733">
        <v>33</v>
      </c>
      <c r="L733">
        <v>0</v>
      </c>
      <c r="M733" s="1">
        <v>8.0299999999999994</v>
      </c>
      <c r="N733" s="1">
        <v>40.005000000000003</v>
      </c>
      <c r="P733">
        <v>732</v>
      </c>
      <c r="Q733" t="s">
        <v>174</v>
      </c>
      <c r="R733" t="s">
        <v>36</v>
      </c>
      <c r="S733" s="2">
        <v>6</v>
      </c>
      <c r="T733" s="2">
        <v>3</v>
      </c>
      <c r="U733">
        <v>57</v>
      </c>
      <c r="V733" t="s">
        <v>174</v>
      </c>
      <c r="W733" t="s">
        <v>78</v>
      </c>
      <c r="X733" t="s">
        <v>1793</v>
      </c>
    </row>
    <row r="734" spans="1:24" ht="15" customHeight="1" x14ac:dyDescent="0.2">
      <c r="A734" t="s">
        <v>52</v>
      </c>
      <c r="B734" t="s">
        <v>128</v>
      </c>
      <c r="C734">
        <v>3</v>
      </c>
      <c r="D734" t="s">
        <v>1750</v>
      </c>
      <c r="E734">
        <v>4</v>
      </c>
      <c r="F734">
        <v>29</v>
      </c>
      <c r="G734">
        <v>34</v>
      </c>
      <c r="H734">
        <v>37</v>
      </c>
      <c r="I734">
        <v>25</v>
      </c>
      <c r="J734">
        <v>30</v>
      </c>
      <c r="K734">
        <v>33</v>
      </c>
      <c r="L734">
        <v>0</v>
      </c>
      <c r="M734" s="1">
        <v>8.0310000000000006</v>
      </c>
      <c r="N734" s="1">
        <v>41.006</v>
      </c>
      <c r="P734">
        <v>733</v>
      </c>
      <c r="Q734" t="s">
        <v>1794</v>
      </c>
      <c r="R734" t="s">
        <v>36</v>
      </c>
      <c r="S734" s="2">
        <v>12</v>
      </c>
      <c r="T734" s="2">
        <v>4</v>
      </c>
      <c r="V734" t="s">
        <v>1794</v>
      </c>
      <c r="W734" t="s">
        <v>29</v>
      </c>
      <c r="X734" t="s">
        <v>1795</v>
      </c>
    </row>
    <row r="735" spans="1:24" ht="15" customHeight="1" x14ac:dyDescent="0.2">
      <c r="A735" t="s">
        <v>52</v>
      </c>
      <c r="B735" t="s">
        <v>213</v>
      </c>
      <c r="C735">
        <v>3</v>
      </c>
      <c r="D735" t="s">
        <v>636</v>
      </c>
      <c r="E735">
        <v>3</v>
      </c>
      <c r="F735">
        <v>26</v>
      </c>
      <c r="G735">
        <v>34</v>
      </c>
      <c r="H735">
        <v>36</v>
      </c>
      <c r="I735">
        <v>23</v>
      </c>
      <c r="J735">
        <v>31</v>
      </c>
      <c r="K735">
        <v>33</v>
      </c>
      <c r="L735">
        <v>0</v>
      </c>
      <c r="M735" s="1">
        <v>8.032</v>
      </c>
      <c r="N735" s="1">
        <v>42.005000000000003</v>
      </c>
      <c r="P735">
        <v>734</v>
      </c>
      <c r="Q735" t="s">
        <v>1797</v>
      </c>
      <c r="R735" t="s">
        <v>36</v>
      </c>
      <c r="S735" s="2">
        <v>10</v>
      </c>
      <c r="T735" s="2">
        <v>6</v>
      </c>
      <c r="V735" t="s">
        <v>1797</v>
      </c>
      <c r="W735" t="s">
        <v>376</v>
      </c>
      <c r="X735" t="s">
        <v>1798</v>
      </c>
    </row>
    <row r="736" spans="1:24" ht="15" customHeight="1" x14ac:dyDescent="0.2">
      <c r="A736" t="s">
        <v>52</v>
      </c>
      <c r="B736" t="s">
        <v>132</v>
      </c>
      <c r="C736">
        <v>3</v>
      </c>
      <c r="D736" t="s">
        <v>1791</v>
      </c>
      <c r="E736">
        <v>3</v>
      </c>
      <c r="F736">
        <v>24</v>
      </c>
      <c r="G736">
        <v>32</v>
      </c>
      <c r="H736">
        <v>34</v>
      </c>
      <c r="I736">
        <v>24</v>
      </c>
      <c r="J736">
        <v>32</v>
      </c>
      <c r="K736">
        <v>34</v>
      </c>
      <c r="L736">
        <v>0</v>
      </c>
      <c r="M736" s="1">
        <v>8.0329999999999995</v>
      </c>
      <c r="N736" s="1">
        <v>43.006999999999998</v>
      </c>
      <c r="P736">
        <v>735</v>
      </c>
      <c r="Q736" t="s">
        <v>1799</v>
      </c>
      <c r="R736" t="s">
        <v>36</v>
      </c>
      <c r="S736" s="2">
        <v>14</v>
      </c>
      <c r="T736" s="2">
        <v>1</v>
      </c>
      <c r="V736" t="s">
        <v>1799</v>
      </c>
      <c r="W736" t="s">
        <v>49</v>
      </c>
      <c r="X736" t="s">
        <v>1800</v>
      </c>
    </row>
    <row r="737" spans="1:24" ht="15" customHeight="1" x14ac:dyDescent="0.2">
      <c r="A737" t="s">
        <v>52</v>
      </c>
      <c r="B737" t="s">
        <v>138</v>
      </c>
      <c r="C737">
        <v>3</v>
      </c>
      <c r="D737" t="s">
        <v>636</v>
      </c>
      <c r="E737">
        <v>3</v>
      </c>
      <c r="F737">
        <v>26</v>
      </c>
      <c r="G737">
        <v>34</v>
      </c>
      <c r="H737">
        <v>36</v>
      </c>
      <c r="I737">
        <v>23</v>
      </c>
      <c r="J737">
        <v>31</v>
      </c>
      <c r="K737">
        <v>33</v>
      </c>
      <c r="L737">
        <v>0</v>
      </c>
      <c r="M737" s="1">
        <v>8.0340000000000007</v>
      </c>
      <c r="N737" s="1">
        <v>44.006</v>
      </c>
      <c r="P737">
        <v>736</v>
      </c>
      <c r="Q737" t="s">
        <v>1225</v>
      </c>
      <c r="R737" t="s">
        <v>36</v>
      </c>
      <c r="S737" s="2">
        <v>9</v>
      </c>
      <c r="T737" s="2">
        <v>8</v>
      </c>
      <c r="V737" t="s">
        <v>1225</v>
      </c>
      <c r="W737" t="s">
        <v>393</v>
      </c>
      <c r="X737" t="s">
        <v>1801</v>
      </c>
    </row>
    <row r="738" spans="1:24" ht="15" customHeight="1" x14ac:dyDescent="0.2">
      <c r="A738" t="s">
        <v>52</v>
      </c>
      <c r="B738" t="s">
        <v>231</v>
      </c>
      <c r="C738">
        <v>3</v>
      </c>
      <c r="D738" t="s">
        <v>65</v>
      </c>
      <c r="E738">
        <v>4</v>
      </c>
      <c r="F738">
        <v>28</v>
      </c>
      <c r="G738">
        <v>33</v>
      </c>
      <c r="H738">
        <v>36</v>
      </c>
      <c r="I738">
        <v>27</v>
      </c>
      <c r="J738">
        <v>32</v>
      </c>
      <c r="K738">
        <v>35</v>
      </c>
      <c r="L738">
        <v>0</v>
      </c>
      <c r="M738" s="1">
        <v>8.0350000000000001</v>
      </c>
      <c r="N738" s="1">
        <v>45.008000000000003</v>
      </c>
      <c r="P738">
        <v>737</v>
      </c>
      <c r="Q738" t="s">
        <v>1802</v>
      </c>
      <c r="R738" t="s">
        <v>36</v>
      </c>
      <c r="S738" s="2">
        <v>11</v>
      </c>
      <c r="T738" s="2">
        <v>8</v>
      </c>
      <c r="V738" t="s">
        <v>1802</v>
      </c>
      <c r="W738" t="s">
        <v>37</v>
      </c>
      <c r="X738" t="s">
        <v>1803</v>
      </c>
    </row>
    <row r="739" spans="1:24" ht="15" customHeight="1" x14ac:dyDescent="0.2">
      <c r="A739" t="s">
        <v>52</v>
      </c>
      <c r="B739" t="s">
        <v>237</v>
      </c>
      <c r="C739">
        <v>3</v>
      </c>
      <c r="D739" t="s">
        <v>1796</v>
      </c>
      <c r="E739">
        <v>3</v>
      </c>
      <c r="F739">
        <v>22</v>
      </c>
      <c r="G739">
        <v>30</v>
      </c>
      <c r="H739">
        <v>32</v>
      </c>
      <c r="I739">
        <v>25</v>
      </c>
      <c r="J739">
        <v>33</v>
      </c>
      <c r="K739">
        <v>35</v>
      </c>
      <c r="L739">
        <v>0</v>
      </c>
      <c r="M739" s="1">
        <v>8.0359999999999996</v>
      </c>
      <c r="N739" s="1">
        <v>46.006999999999998</v>
      </c>
      <c r="P739">
        <v>738</v>
      </c>
      <c r="Q739" t="s">
        <v>1804</v>
      </c>
      <c r="R739" t="s">
        <v>28</v>
      </c>
      <c r="S739" s="2">
        <v>17</v>
      </c>
      <c r="T739" s="2">
        <v>11</v>
      </c>
      <c r="V739" t="s">
        <v>1804</v>
      </c>
      <c r="W739" t="s">
        <v>120</v>
      </c>
      <c r="X739" t="s">
        <v>1805</v>
      </c>
    </row>
    <row r="740" spans="1:24" ht="15" customHeight="1" x14ac:dyDescent="0.2">
      <c r="A740" t="s">
        <v>52</v>
      </c>
      <c r="B740" t="s">
        <v>148</v>
      </c>
      <c r="C740">
        <v>3</v>
      </c>
      <c r="D740" t="s">
        <v>65</v>
      </c>
      <c r="E740">
        <v>4</v>
      </c>
      <c r="F740">
        <v>28</v>
      </c>
      <c r="G740">
        <v>33</v>
      </c>
      <c r="H740">
        <v>36</v>
      </c>
      <c r="I740">
        <v>27</v>
      </c>
      <c r="J740">
        <v>32</v>
      </c>
      <c r="K740">
        <v>35</v>
      </c>
      <c r="L740">
        <v>0</v>
      </c>
      <c r="M740" s="1">
        <v>8.0370000000000008</v>
      </c>
      <c r="N740" s="1">
        <v>48.008000000000003</v>
      </c>
      <c r="P740">
        <v>739</v>
      </c>
      <c r="Q740" t="s">
        <v>1807</v>
      </c>
      <c r="R740" t="s">
        <v>36</v>
      </c>
      <c r="S740" s="2">
        <v>11</v>
      </c>
      <c r="T740" s="2">
        <v>3</v>
      </c>
      <c r="V740" t="s">
        <v>1807</v>
      </c>
      <c r="W740" t="s">
        <v>710</v>
      </c>
      <c r="X740" t="s">
        <v>1808</v>
      </c>
    </row>
    <row r="741" spans="1:24" ht="15" customHeight="1" x14ac:dyDescent="0.2">
      <c r="A741" t="s">
        <v>52</v>
      </c>
      <c r="B741" t="s">
        <v>251</v>
      </c>
      <c r="C741">
        <v>3</v>
      </c>
      <c r="D741" t="s">
        <v>500</v>
      </c>
      <c r="E741">
        <v>3</v>
      </c>
      <c r="F741">
        <v>27</v>
      </c>
      <c r="G741">
        <v>35</v>
      </c>
      <c r="H741">
        <v>37</v>
      </c>
      <c r="I741">
        <v>21</v>
      </c>
      <c r="J741">
        <v>29</v>
      </c>
      <c r="K741">
        <v>31</v>
      </c>
      <c r="L741">
        <v>0</v>
      </c>
      <c r="M741" s="1">
        <v>8.0380000000000003</v>
      </c>
      <c r="N741" s="1">
        <v>49.008000000000003</v>
      </c>
      <c r="P741">
        <v>740</v>
      </c>
      <c r="Q741" t="s">
        <v>1809</v>
      </c>
      <c r="R741" t="s">
        <v>36</v>
      </c>
      <c r="S741" s="2">
        <v>10</v>
      </c>
      <c r="T741" s="2">
        <v>8</v>
      </c>
      <c r="V741" t="s">
        <v>1809</v>
      </c>
      <c r="W741" t="s">
        <v>103</v>
      </c>
      <c r="X741" t="s">
        <v>1810</v>
      </c>
    </row>
    <row r="742" spans="1:24" ht="15" customHeight="1" x14ac:dyDescent="0.2">
      <c r="A742" t="s">
        <v>52</v>
      </c>
      <c r="B742" t="s">
        <v>259</v>
      </c>
      <c r="C742">
        <v>3</v>
      </c>
      <c r="D742" t="s">
        <v>1791</v>
      </c>
      <c r="E742">
        <v>3</v>
      </c>
      <c r="F742">
        <v>24</v>
      </c>
      <c r="G742">
        <v>32</v>
      </c>
      <c r="H742">
        <v>34</v>
      </c>
      <c r="I742">
        <v>24</v>
      </c>
      <c r="J742">
        <v>32</v>
      </c>
      <c r="K742">
        <v>34</v>
      </c>
      <c r="L742">
        <v>0</v>
      </c>
      <c r="M742" s="1">
        <v>8.0389999999999997</v>
      </c>
      <c r="N742" s="1">
        <v>50.008000000000003</v>
      </c>
      <c r="P742">
        <v>741</v>
      </c>
      <c r="Q742" t="s">
        <v>1291</v>
      </c>
      <c r="R742" t="s">
        <v>28</v>
      </c>
      <c r="S742" s="2">
        <v>15</v>
      </c>
      <c r="T742" s="2">
        <v>7</v>
      </c>
      <c r="V742" t="s">
        <v>1291</v>
      </c>
      <c r="W742" t="s">
        <v>49</v>
      </c>
      <c r="X742" t="s">
        <v>1811</v>
      </c>
    </row>
    <row r="743" spans="1:24" ht="15" customHeight="1" x14ac:dyDescent="0.2">
      <c r="A743" t="s">
        <v>52</v>
      </c>
      <c r="B743" t="s">
        <v>264</v>
      </c>
      <c r="C743">
        <v>3</v>
      </c>
      <c r="D743" t="s">
        <v>519</v>
      </c>
      <c r="E743">
        <v>4</v>
      </c>
      <c r="F743">
        <v>28</v>
      </c>
      <c r="G743">
        <v>33</v>
      </c>
      <c r="H743">
        <v>36</v>
      </c>
      <c r="I743">
        <v>25</v>
      </c>
      <c r="J743">
        <v>30</v>
      </c>
      <c r="K743">
        <v>33</v>
      </c>
      <c r="L743">
        <v>0</v>
      </c>
      <c r="M743" s="1">
        <v>8.0399999999999991</v>
      </c>
      <c r="N743" s="1">
        <v>51.006999999999998</v>
      </c>
      <c r="P743">
        <v>742</v>
      </c>
      <c r="Q743" t="s">
        <v>180</v>
      </c>
      <c r="R743" t="s">
        <v>36</v>
      </c>
      <c r="S743" s="2">
        <v>2</v>
      </c>
      <c r="T743" s="2">
        <v>7</v>
      </c>
      <c r="U743">
        <v>58</v>
      </c>
      <c r="V743" t="s">
        <v>180</v>
      </c>
      <c r="W743" t="s">
        <v>78</v>
      </c>
      <c r="X743" t="s">
        <v>1812</v>
      </c>
    </row>
    <row r="744" spans="1:24" ht="15" customHeight="1" x14ac:dyDescent="0.2">
      <c r="A744" t="s">
        <v>52</v>
      </c>
      <c r="B744" t="s">
        <v>158</v>
      </c>
      <c r="C744">
        <v>3</v>
      </c>
      <c r="D744" t="s">
        <v>1806</v>
      </c>
      <c r="E744">
        <v>4</v>
      </c>
      <c r="F744">
        <v>24</v>
      </c>
      <c r="G744">
        <v>29</v>
      </c>
      <c r="H744">
        <v>32</v>
      </c>
      <c r="I744">
        <v>29</v>
      </c>
      <c r="J744">
        <v>34</v>
      </c>
      <c r="K744">
        <v>37</v>
      </c>
      <c r="L744">
        <v>0</v>
      </c>
      <c r="M744" s="1">
        <v>8.0410000000000004</v>
      </c>
      <c r="N744" s="1">
        <v>53.008000000000003</v>
      </c>
      <c r="P744">
        <v>743</v>
      </c>
      <c r="Q744" t="s">
        <v>1244</v>
      </c>
      <c r="R744" t="s">
        <v>36</v>
      </c>
      <c r="S744" s="2">
        <v>12</v>
      </c>
      <c r="T744" s="2">
        <v>3</v>
      </c>
      <c r="V744" t="s">
        <v>1244</v>
      </c>
      <c r="W744" t="s">
        <v>49</v>
      </c>
      <c r="X744" t="s">
        <v>1813</v>
      </c>
    </row>
    <row r="745" spans="1:24" ht="15" customHeight="1" x14ac:dyDescent="0.2">
      <c r="A745" t="s">
        <v>52</v>
      </c>
      <c r="B745" t="s">
        <v>280</v>
      </c>
      <c r="C745">
        <v>3</v>
      </c>
      <c r="D745" t="s">
        <v>1170</v>
      </c>
      <c r="E745">
        <v>4</v>
      </c>
      <c r="F745">
        <v>29</v>
      </c>
      <c r="G745">
        <v>34</v>
      </c>
      <c r="H745">
        <v>37</v>
      </c>
      <c r="I745">
        <v>25</v>
      </c>
      <c r="J745">
        <v>30</v>
      </c>
      <c r="K745">
        <v>33</v>
      </c>
      <c r="L745">
        <v>0</v>
      </c>
      <c r="M745" s="1">
        <v>8.0419999999999998</v>
      </c>
      <c r="N745" s="1">
        <v>54.006999999999998</v>
      </c>
      <c r="P745">
        <v>744</v>
      </c>
      <c r="Q745" t="s">
        <v>1815</v>
      </c>
      <c r="R745" t="s">
        <v>36</v>
      </c>
      <c r="S745" s="2">
        <v>13</v>
      </c>
      <c r="T745" s="2">
        <v>3</v>
      </c>
      <c r="V745" t="s">
        <v>1816</v>
      </c>
      <c r="W745" t="s">
        <v>222</v>
      </c>
      <c r="X745" t="s">
        <v>1817</v>
      </c>
    </row>
    <row r="746" spans="1:24" ht="15" customHeight="1" x14ac:dyDescent="0.2">
      <c r="A746" t="s">
        <v>52</v>
      </c>
      <c r="B746" t="s">
        <v>164</v>
      </c>
      <c r="C746">
        <v>3</v>
      </c>
      <c r="D746" t="s">
        <v>1170</v>
      </c>
      <c r="E746">
        <v>4</v>
      </c>
      <c r="F746">
        <v>29</v>
      </c>
      <c r="G746">
        <v>34</v>
      </c>
      <c r="H746">
        <v>37</v>
      </c>
      <c r="I746">
        <v>25</v>
      </c>
      <c r="J746">
        <v>30</v>
      </c>
      <c r="K746">
        <v>33</v>
      </c>
      <c r="L746">
        <v>0</v>
      </c>
      <c r="M746" s="1">
        <v>8.0429999999999993</v>
      </c>
      <c r="N746" s="1">
        <v>55.008000000000003</v>
      </c>
      <c r="P746">
        <v>745</v>
      </c>
      <c r="Q746" t="s">
        <v>1818</v>
      </c>
      <c r="R746" t="s">
        <v>36</v>
      </c>
      <c r="S746" s="2">
        <v>12</v>
      </c>
      <c r="T746" s="2">
        <v>4</v>
      </c>
      <c r="V746" t="s">
        <v>1818</v>
      </c>
      <c r="W746" t="s">
        <v>37</v>
      </c>
      <c r="X746" t="s">
        <v>1819</v>
      </c>
    </row>
    <row r="747" spans="1:24" ht="15" customHeight="1" x14ac:dyDescent="0.2">
      <c r="A747" t="s">
        <v>52</v>
      </c>
      <c r="B747" t="s">
        <v>169</v>
      </c>
      <c r="C747">
        <v>3</v>
      </c>
      <c r="D747" t="s">
        <v>636</v>
      </c>
      <c r="E747">
        <v>3</v>
      </c>
      <c r="F747">
        <v>26</v>
      </c>
      <c r="G747">
        <v>34</v>
      </c>
      <c r="H747">
        <v>36</v>
      </c>
      <c r="I747">
        <v>23</v>
      </c>
      <c r="J747">
        <v>31</v>
      </c>
      <c r="K747">
        <v>33</v>
      </c>
      <c r="L747">
        <v>0</v>
      </c>
      <c r="M747" s="1">
        <v>8.0440000000000005</v>
      </c>
      <c r="N747" s="1">
        <v>56.008000000000003</v>
      </c>
      <c r="P747">
        <v>746</v>
      </c>
      <c r="Q747" t="s">
        <v>1820</v>
      </c>
      <c r="R747" t="s">
        <v>28</v>
      </c>
      <c r="S747" s="2">
        <v>13</v>
      </c>
      <c r="T747" s="2">
        <v>9</v>
      </c>
      <c r="V747" t="s">
        <v>1820</v>
      </c>
      <c r="W747" t="s">
        <v>120</v>
      </c>
      <c r="X747" t="s">
        <v>1821</v>
      </c>
    </row>
    <row r="748" spans="1:24" ht="15" customHeight="1" x14ac:dyDescent="0.2">
      <c r="A748" t="s">
        <v>52</v>
      </c>
      <c r="B748" t="s">
        <v>174</v>
      </c>
      <c r="C748">
        <v>3</v>
      </c>
      <c r="D748" t="s">
        <v>65</v>
      </c>
      <c r="E748">
        <v>4</v>
      </c>
      <c r="F748">
        <v>28</v>
      </c>
      <c r="G748">
        <v>33</v>
      </c>
      <c r="H748">
        <v>36</v>
      </c>
      <c r="I748">
        <v>27</v>
      </c>
      <c r="J748">
        <v>32</v>
      </c>
      <c r="K748">
        <v>35</v>
      </c>
      <c r="L748">
        <v>0</v>
      </c>
      <c r="M748" s="1">
        <v>8.0449999999999999</v>
      </c>
      <c r="N748" s="1">
        <v>57.008000000000003</v>
      </c>
      <c r="P748">
        <v>747</v>
      </c>
      <c r="Q748" t="s">
        <v>1822</v>
      </c>
      <c r="R748" t="s">
        <v>36</v>
      </c>
      <c r="S748" s="2">
        <v>2</v>
      </c>
      <c r="T748" s="2">
        <v>18</v>
      </c>
      <c r="V748" t="s">
        <v>1822</v>
      </c>
      <c r="W748" t="s">
        <v>66</v>
      </c>
      <c r="X748" t="s">
        <v>1823</v>
      </c>
    </row>
    <row r="749" spans="1:24" ht="15" customHeight="1" x14ac:dyDescent="0.2">
      <c r="A749" t="s">
        <v>52</v>
      </c>
      <c r="B749" t="s">
        <v>303</v>
      </c>
      <c r="C749">
        <v>3</v>
      </c>
      <c r="D749" t="s">
        <v>1814</v>
      </c>
      <c r="E749">
        <v>3</v>
      </c>
      <c r="F749">
        <v>23</v>
      </c>
      <c r="G749">
        <v>31</v>
      </c>
      <c r="H749">
        <v>33</v>
      </c>
      <c r="I749">
        <v>25</v>
      </c>
      <c r="J749">
        <v>33</v>
      </c>
      <c r="K749">
        <v>35</v>
      </c>
      <c r="L749">
        <v>0</v>
      </c>
      <c r="M749" s="1">
        <v>8.0459999999999994</v>
      </c>
      <c r="N749" s="1">
        <v>59.006999999999998</v>
      </c>
      <c r="P749">
        <v>748</v>
      </c>
      <c r="Q749" t="s">
        <v>1278</v>
      </c>
      <c r="R749" t="s">
        <v>28</v>
      </c>
      <c r="S749" s="2">
        <v>16</v>
      </c>
      <c r="T749" s="2">
        <v>8</v>
      </c>
      <c r="V749" t="s">
        <v>1278</v>
      </c>
      <c r="W749" t="s">
        <v>37</v>
      </c>
      <c r="X749" t="s">
        <v>1824</v>
      </c>
    </row>
    <row r="750" spans="1:24" ht="15" customHeight="1" x14ac:dyDescent="0.2">
      <c r="A750" t="s">
        <v>52</v>
      </c>
      <c r="B750" t="s">
        <v>185</v>
      </c>
      <c r="C750">
        <v>3</v>
      </c>
      <c r="D750" t="s">
        <v>737</v>
      </c>
      <c r="E750">
        <v>4</v>
      </c>
      <c r="F750">
        <v>30</v>
      </c>
      <c r="G750">
        <v>35</v>
      </c>
      <c r="H750">
        <v>38</v>
      </c>
      <c r="I750">
        <v>22</v>
      </c>
      <c r="J750">
        <v>27</v>
      </c>
      <c r="K750">
        <v>30</v>
      </c>
      <c r="L750">
        <v>0</v>
      </c>
      <c r="M750" s="1">
        <v>8.0470000000000006</v>
      </c>
      <c r="N750" s="1">
        <v>60.006</v>
      </c>
      <c r="P750">
        <v>749</v>
      </c>
      <c r="Q750" t="s">
        <v>1825</v>
      </c>
      <c r="R750" t="s">
        <v>28</v>
      </c>
      <c r="S750" s="2">
        <v>15</v>
      </c>
      <c r="T750" s="2">
        <v>6</v>
      </c>
      <c r="V750" t="s">
        <v>1825</v>
      </c>
      <c r="W750" t="s">
        <v>29</v>
      </c>
      <c r="X750" t="s">
        <v>1826</v>
      </c>
    </row>
    <row r="751" spans="1:24" ht="15" customHeight="1" x14ac:dyDescent="0.2">
      <c r="A751" t="s">
        <v>52</v>
      </c>
      <c r="B751" t="s">
        <v>191</v>
      </c>
      <c r="C751">
        <v>3</v>
      </c>
      <c r="D751" t="s">
        <v>636</v>
      </c>
      <c r="E751">
        <v>3</v>
      </c>
      <c r="F751">
        <v>26</v>
      </c>
      <c r="G751">
        <v>34</v>
      </c>
      <c r="H751">
        <v>36</v>
      </c>
      <c r="I751">
        <v>23</v>
      </c>
      <c r="J751">
        <v>31</v>
      </c>
      <c r="K751">
        <v>33</v>
      </c>
      <c r="L751">
        <v>0</v>
      </c>
      <c r="M751" s="1">
        <v>8.048</v>
      </c>
      <c r="N751" s="1">
        <v>61.006999999999998</v>
      </c>
      <c r="P751">
        <v>750</v>
      </c>
      <c r="Q751" t="s">
        <v>1827</v>
      </c>
      <c r="R751" t="s">
        <v>374</v>
      </c>
      <c r="S751" s="2">
        <v>6</v>
      </c>
      <c r="T751" s="2">
        <v>7</v>
      </c>
      <c r="V751" t="s">
        <v>1828</v>
      </c>
      <c r="W751" t="s">
        <v>393</v>
      </c>
      <c r="X751" t="s">
        <v>1829</v>
      </c>
    </row>
    <row r="752" spans="1:24" ht="15" customHeight="1" x14ac:dyDescent="0.2">
      <c r="A752" t="s">
        <v>52</v>
      </c>
      <c r="B752" t="s">
        <v>316</v>
      </c>
      <c r="C752">
        <v>3</v>
      </c>
      <c r="D752" t="s">
        <v>1630</v>
      </c>
      <c r="E752">
        <v>4</v>
      </c>
      <c r="F752">
        <v>28</v>
      </c>
      <c r="G752">
        <v>33</v>
      </c>
      <c r="H752">
        <v>36</v>
      </c>
      <c r="I752">
        <v>26</v>
      </c>
      <c r="J752">
        <v>31</v>
      </c>
      <c r="K752">
        <v>34</v>
      </c>
      <c r="L752">
        <v>0</v>
      </c>
      <c r="M752" s="1">
        <v>8.0489999999999995</v>
      </c>
      <c r="N752" s="1">
        <v>62.008000000000003</v>
      </c>
      <c r="P752">
        <v>751</v>
      </c>
      <c r="Q752" t="s">
        <v>1831</v>
      </c>
      <c r="R752" t="s">
        <v>28</v>
      </c>
      <c r="S752" s="2">
        <v>15</v>
      </c>
      <c r="T752" s="2">
        <v>7</v>
      </c>
      <c r="V752" t="s">
        <v>1831</v>
      </c>
      <c r="W752" t="s">
        <v>37</v>
      </c>
      <c r="X752" t="s">
        <v>1832</v>
      </c>
    </row>
    <row r="753" spans="1:24" ht="15" customHeight="1" x14ac:dyDescent="0.2">
      <c r="A753" t="s">
        <v>52</v>
      </c>
      <c r="B753" t="s">
        <v>322</v>
      </c>
      <c r="C753">
        <v>3</v>
      </c>
      <c r="D753" t="s">
        <v>638</v>
      </c>
      <c r="E753">
        <v>4</v>
      </c>
      <c r="F753">
        <v>28</v>
      </c>
      <c r="G753">
        <v>33</v>
      </c>
      <c r="H753">
        <v>36</v>
      </c>
      <c r="I753">
        <v>24</v>
      </c>
      <c r="J753">
        <v>29</v>
      </c>
      <c r="K753">
        <v>32</v>
      </c>
      <c r="L753">
        <v>0</v>
      </c>
      <c r="M753" s="1">
        <v>8.0500000000000007</v>
      </c>
      <c r="N753" s="1">
        <v>63.006999999999998</v>
      </c>
      <c r="P753">
        <v>752</v>
      </c>
      <c r="Q753" t="s">
        <v>303</v>
      </c>
      <c r="R753" t="s">
        <v>36</v>
      </c>
      <c r="S753" s="2">
        <v>5</v>
      </c>
      <c r="T753" s="2">
        <v>4</v>
      </c>
      <c r="U753">
        <v>59</v>
      </c>
      <c r="V753" t="s">
        <v>303</v>
      </c>
      <c r="W753" t="s">
        <v>78</v>
      </c>
      <c r="X753" t="s">
        <v>1833</v>
      </c>
    </row>
    <row r="754" spans="1:24" ht="15" customHeight="1" x14ac:dyDescent="0.2">
      <c r="A754" t="s">
        <v>52</v>
      </c>
      <c r="B754" t="s">
        <v>197</v>
      </c>
      <c r="C754">
        <v>3</v>
      </c>
      <c r="D754" t="s">
        <v>1806</v>
      </c>
      <c r="E754">
        <v>4</v>
      </c>
      <c r="F754">
        <v>24</v>
      </c>
      <c r="G754">
        <v>29</v>
      </c>
      <c r="H754">
        <v>32</v>
      </c>
      <c r="I754">
        <v>29</v>
      </c>
      <c r="J754">
        <v>34</v>
      </c>
      <c r="K754">
        <v>37</v>
      </c>
      <c r="L754">
        <v>0</v>
      </c>
      <c r="M754" s="1">
        <v>8.0510000000000002</v>
      </c>
      <c r="N754" s="1">
        <v>64.007000000000005</v>
      </c>
      <c r="P754">
        <v>753</v>
      </c>
      <c r="Q754" t="s">
        <v>1834</v>
      </c>
      <c r="R754" t="s">
        <v>36</v>
      </c>
      <c r="S754" s="2">
        <v>12</v>
      </c>
      <c r="T754" s="2">
        <v>7</v>
      </c>
      <c r="V754" t="s">
        <v>1834</v>
      </c>
      <c r="W754" t="s">
        <v>37</v>
      </c>
      <c r="X754" t="s">
        <v>1835</v>
      </c>
    </row>
    <row r="755" spans="1:24" ht="15" customHeight="1" x14ac:dyDescent="0.2">
      <c r="A755" t="s">
        <v>52</v>
      </c>
      <c r="B755" t="s">
        <v>332</v>
      </c>
      <c r="C755">
        <v>3</v>
      </c>
      <c r="D755" t="s">
        <v>323</v>
      </c>
      <c r="E755">
        <v>3</v>
      </c>
      <c r="F755">
        <v>15</v>
      </c>
      <c r="G755">
        <v>23</v>
      </c>
      <c r="H755">
        <v>25</v>
      </c>
      <c r="I755">
        <v>30</v>
      </c>
      <c r="J755">
        <v>38</v>
      </c>
      <c r="K755">
        <v>40</v>
      </c>
      <c r="L755">
        <v>0</v>
      </c>
      <c r="M755" s="1">
        <v>8.0519999999999996</v>
      </c>
      <c r="N755" s="1">
        <v>65.007000000000005</v>
      </c>
      <c r="P755">
        <v>754</v>
      </c>
      <c r="Q755" t="s">
        <v>1836</v>
      </c>
      <c r="R755" t="s">
        <v>28</v>
      </c>
      <c r="S755" s="2">
        <v>13</v>
      </c>
      <c r="T755" s="2">
        <v>10</v>
      </c>
      <c r="V755" t="s">
        <v>1836</v>
      </c>
      <c r="W755" t="s">
        <v>103</v>
      </c>
      <c r="X755" t="s">
        <v>1837</v>
      </c>
    </row>
    <row r="756" spans="1:24" ht="15" customHeight="1" x14ac:dyDescent="0.2">
      <c r="A756" t="s">
        <v>52</v>
      </c>
      <c r="B756" t="s">
        <v>336</v>
      </c>
      <c r="C756">
        <v>3</v>
      </c>
      <c r="D756" t="s">
        <v>1830</v>
      </c>
      <c r="E756">
        <v>4</v>
      </c>
      <c r="F756">
        <v>28</v>
      </c>
      <c r="G756">
        <v>33</v>
      </c>
      <c r="H756">
        <v>36</v>
      </c>
      <c r="I756">
        <v>25</v>
      </c>
      <c r="J756">
        <v>30</v>
      </c>
      <c r="K756">
        <v>33</v>
      </c>
      <c r="L756">
        <v>0</v>
      </c>
      <c r="M756" s="1">
        <v>8.0530000000000008</v>
      </c>
      <c r="N756" s="1">
        <v>66.007000000000005</v>
      </c>
      <c r="P756">
        <v>755</v>
      </c>
      <c r="Q756" t="s">
        <v>1838</v>
      </c>
      <c r="R756" t="s">
        <v>28</v>
      </c>
      <c r="S756" s="2">
        <v>14</v>
      </c>
      <c r="T756" s="2">
        <v>7</v>
      </c>
      <c r="V756" t="s">
        <v>1838</v>
      </c>
      <c r="W756" t="s">
        <v>37</v>
      </c>
      <c r="X756" t="s">
        <v>1839</v>
      </c>
    </row>
    <row r="757" spans="1:24" ht="15" customHeight="1" x14ac:dyDescent="0.2">
      <c r="A757" t="s">
        <v>52</v>
      </c>
      <c r="B757" t="s">
        <v>201</v>
      </c>
      <c r="C757">
        <v>3</v>
      </c>
      <c r="D757" t="s">
        <v>58</v>
      </c>
      <c r="E757">
        <v>4</v>
      </c>
      <c r="F757">
        <v>26</v>
      </c>
      <c r="G757">
        <v>31</v>
      </c>
      <c r="H757">
        <v>34</v>
      </c>
      <c r="I757">
        <v>25</v>
      </c>
      <c r="J757">
        <v>30</v>
      </c>
      <c r="K757">
        <v>33</v>
      </c>
      <c r="L757">
        <v>0</v>
      </c>
      <c r="M757" s="1">
        <v>8.0540000000000003</v>
      </c>
      <c r="N757" s="1">
        <v>68.007999999999996</v>
      </c>
      <c r="P757">
        <v>756</v>
      </c>
      <c r="Q757" t="s">
        <v>646</v>
      </c>
      <c r="R757" t="s">
        <v>36</v>
      </c>
      <c r="S757" s="2">
        <v>13</v>
      </c>
      <c r="T757" s="2">
        <v>7</v>
      </c>
      <c r="V757" t="s">
        <v>646</v>
      </c>
      <c r="W757" t="s">
        <v>49</v>
      </c>
      <c r="X757" t="s">
        <v>1840</v>
      </c>
    </row>
    <row r="758" spans="1:24" ht="15" customHeight="1" x14ac:dyDescent="0.2">
      <c r="A758" t="s">
        <v>52</v>
      </c>
      <c r="B758" t="s">
        <v>352</v>
      </c>
      <c r="C758">
        <v>3</v>
      </c>
      <c r="D758" t="s">
        <v>252</v>
      </c>
      <c r="E758">
        <v>4</v>
      </c>
      <c r="F758">
        <v>26</v>
      </c>
      <c r="G758">
        <v>31</v>
      </c>
      <c r="H758">
        <v>34</v>
      </c>
      <c r="I758">
        <v>24</v>
      </c>
      <c r="J758">
        <v>29</v>
      </c>
      <c r="K758">
        <v>32</v>
      </c>
      <c r="L758">
        <v>0</v>
      </c>
      <c r="M758" s="1">
        <v>8.0549999999999997</v>
      </c>
      <c r="N758" s="1">
        <v>69.007999999999996</v>
      </c>
      <c r="P758">
        <v>757</v>
      </c>
      <c r="Q758" t="s">
        <v>1841</v>
      </c>
      <c r="R758" t="s">
        <v>28</v>
      </c>
      <c r="S758" s="2">
        <v>16</v>
      </c>
      <c r="T758" s="2">
        <v>12</v>
      </c>
      <c r="V758" t="s">
        <v>1841</v>
      </c>
      <c r="W758" t="s">
        <v>49</v>
      </c>
      <c r="X758" t="s">
        <v>1842</v>
      </c>
    </row>
    <row r="759" spans="1:24" ht="15" customHeight="1" x14ac:dyDescent="0.2">
      <c r="A759" t="s">
        <v>52</v>
      </c>
      <c r="B759" t="s">
        <v>356</v>
      </c>
      <c r="C759">
        <v>3</v>
      </c>
      <c r="D759" t="s">
        <v>737</v>
      </c>
      <c r="E759">
        <v>4</v>
      </c>
      <c r="F759">
        <v>30</v>
      </c>
      <c r="G759">
        <v>35</v>
      </c>
      <c r="H759">
        <v>38</v>
      </c>
      <c r="I759">
        <v>22</v>
      </c>
      <c r="J759">
        <v>27</v>
      </c>
      <c r="K759">
        <v>30</v>
      </c>
      <c r="L759">
        <v>0</v>
      </c>
      <c r="M759" s="1">
        <v>8.0559999999999992</v>
      </c>
      <c r="N759" s="1">
        <v>70.007999999999996</v>
      </c>
      <c r="P759">
        <v>758</v>
      </c>
      <c r="Q759" t="s">
        <v>1844</v>
      </c>
      <c r="R759" t="s">
        <v>36</v>
      </c>
      <c r="S759" s="2">
        <v>14</v>
      </c>
      <c r="T759" s="2">
        <v>5</v>
      </c>
      <c r="V759" t="s">
        <v>1844</v>
      </c>
      <c r="W759" t="s">
        <v>103</v>
      </c>
      <c r="X759" t="s">
        <v>1845</v>
      </c>
    </row>
    <row r="760" spans="1:24" ht="15" customHeight="1" x14ac:dyDescent="0.2">
      <c r="A760" t="s">
        <v>52</v>
      </c>
      <c r="B760" t="s">
        <v>363</v>
      </c>
      <c r="C760">
        <v>3</v>
      </c>
      <c r="D760" t="s">
        <v>1030</v>
      </c>
      <c r="E760">
        <v>4</v>
      </c>
      <c r="F760">
        <v>27</v>
      </c>
      <c r="G760">
        <v>32</v>
      </c>
      <c r="H760">
        <v>35</v>
      </c>
      <c r="I760">
        <v>23</v>
      </c>
      <c r="J760">
        <v>28</v>
      </c>
      <c r="K760">
        <v>31</v>
      </c>
      <c r="L760">
        <v>0</v>
      </c>
      <c r="M760" s="1">
        <v>8.0570000000000004</v>
      </c>
      <c r="N760" s="1">
        <v>72.007000000000005</v>
      </c>
      <c r="P760">
        <v>759</v>
      </c>
      <c r="Q760" t="s">
        <v>1847</v>
      </c>
      <c r="R760" t="s">
        <v>36</v>
      </c>
      <c r="S760" s="2">
        <v>6</v>
      </c>
      <c r="T760" s="2">
        <v>11</v>
      </c>
      <c r="V760" t="s">
        <v>1847</v>
      </c>
      <c r="W760" t="s">
        <v>66</v>
      </c>
      <c r="X760" t="s">
        <v>1848</v>
      </c>
    </row>
    <row r="761" spans="1:24" ht="15" customHeight="1" x14ac:dyDescent="0.2">
      <c r="A761" t="s">
        <v>52</v>
      </c>
      <c r="B761" t="s">
        <v>367</v>
      </c>
      <c r="C761">
        <v>3</v>
      </c>
      <c r="D761" t="s">
        <v>252</v>
      </c>
      <c r="E761">
        <v>4</v>
      </c>
      <c r="F761">
        <v>26</v>
      </c>
      <c r="G761">
        <v>31</v>
      </c>
      <c r="H761">
        <v>34</v>
      </c>
      <c r="I761">
        <v>24</v>
      </c>
      <c r="J761">
        <v>29</v>
      </c>
      <c r="K761">
        <v>32</v>
      </c>
      <c r="L761">
        <v>0</v>
      </c>
      <c r="M761" s="1">
        <v>8.0579999999999998</v>
      </c>
      <c r="N761" s="1">
        <v>73.007000000000005</v>
      </c>
      <c r="P761">
        <v>760</v>
      </c>
      <c r="Q761" t="s">
        <v>1849</v>
      </c>
      <c r="R761" t="s">
        <v>28</v>
      </c>
      <c r="S761" s="2">
        <v>13</v>
      </c>
      <c r="T761" s="2">
        <v>10</v>
      </c>
      <c r="V761" t="s">
        <v>1849</v>
      </c>
      <c r="W761" t="s">
        <v>49</v>
      </c>
      <c r="X761" t="s">
        <v>1850</v>
      </c>
    </row>
    <row r="762" spans="1:24" ht="15" customHeight="1" x14ac:dyDescent="0.2">
      <c r="A762" t="s">
        <v>52</v>
      </c>
      <c r="B762" t="s">
        <v>371</v>
      </c>
      <c r="C762">
        <v>3</v>
      </c>
      <c r="D762" t="s">
        <v>101</v>
      </c>
      <c r="E762">
        <v>4</v>
      </c>
      <c r="F762">
        <v>28</v>
      </c>
      <c r="G762">
        <v>33</v>
      </c>
      <c r="H762">
        <v>36</v>
      </c>
      <c r="I762">
        <v>26</v>
      </c>
      <c r="J762">
        <v>31</v>
      </c>
      <c r="K762">
        <v>34</v>
      </c>
      <c r="L762">
        <v>0</v>
      </c>
      <c r="M762" s="1">
        <v>8.0589999999999993</v>
      </c>
      <c r="N762" s="1">
        <v>74.007999999999996</v>
      </c>
      <c r="P762">
        <v>761</v>
      </c>
      <c r="Q762" t="s">
        <v>1677</v>
      </c>
      <c r="R762" t="s">
        <v>28</v>
      </c>
      <c r="S762" s="2">
        <v>16</v>
      </c>
      <c r="T762" s="2">
        <v>7</v>
      </c>
      <c r="V762" t="s">
        <v>1677</v>
      </c>
      <c r="W762" t="s">
        <v>120</v>
      </c>
      <c r="X762" t="s">
        <v>1851</v>
      </c>
    </row>
    <row r="763" spans="1:24" ht="15" customHeight="1" x14ac:dyDescent="0.2">
      <c r="A763" t="s">
        <v>52</v>
      </c>
      <c r="B763" t="s">
        <v>378</v>
      </c>
      <c r="C763">
        <v>3</v>
      </c>
      <c r="D763" t="s">
        <v>1843</v>
      </c>
      <c r="E763">
        <v>4</v>
      </c>
      <c r="F763">
        <v>22</v>
      </c>
      <c r="G763">
        <v>27</v>
      </c>
      <c r="H763">
        <v>30</v>
      </c>
      <c r="I763">
        <v>31</v>
      </c>
      <c r="J763">
        <v>36</v>
      </c>
      <c r="K763">
        <v>39</v>
      </c>
      <c r="L763">
        <v>0</v>
      </c>
      <c r="M763" s="1">
        <v>8.06</v>
      </c>
      <c r="N763" s="1">
        <v>75.004999999999995</v>
      </c>
      <c r="P763">
        <v>762</v>
      </c>
      <c r="Q763" t="s">
        <v>1852</v>
      </c>
      <c r="R763" t="s">
        <v>28</v>
      </c>
      <c r="S763" s="2">
        <v>16</v>
      </c>
      <c r="T763" s="2">
        <v>8</v>
      </c>
      <c r="V763" t="s">
        <v>1852</v>
      </c>
      <c r="W763" t="s">
        <v>37</v>
      </c>
      <c r="X763" t="s">
        <v>1853</v>
      </c>
    </row>
    <row r="764" spans="1:24" ht="15" customHeight="1" x14ac:dyDescent="0.2">
      <c r="A764" t="s">
        <v>52</v>
      </c>
      <c r="B764" t="s">
        <v>386</v>
      </c>
      <c r="C764">
        <v>3</v>
      </c>
      <c r="D764" t="s">
        <v>1846</v>
      </c>
      <c r="E764">
        <v>4</v>
      </c>
      <c r="F764">
        <v>29</v>
      </c>
      <c r="G764">
        <v>34</v>
      </c>
      <c r="H764">
        <v>37</v>
      </c>
      <c r="I764">
        <v>26</v>
      </c>
      <c r="J764">
        <v>31</v>
      </c>
      <c r="K764">
        <v>34</v>
      </c>
      <c r="L764">
        <v>0</v>
      </c>
      <c r="M764" s="1">
        <v>8.0609999999999999</v>
      </c>
      <c r="N764" s="1">
        <v>78.007000000000005</v>
      </c>
      <c r="P764">
        <v>763</v>
      </c>
      <c r="Q764" t="s">
        <v>1854</v>
      </c>
      <c r="R764" t="s">
        <v>36</v>
      </c>
      <c r="S764" s="2">
        <v>3</v>
      </c>
      <c r="T764" s="2">
        <v>15</v>
      </c>
      <c r="V764" t="s">
        <v>1854</v>
      </c>
      <c r="W764" t="s">
        <v>66</v>
      </c>
      <c r="X764" t="s">
        <v>1855</v>
      </c>
    </row>
    <row r="765" spans="1:24" ht="15" customHeight="1" x14ac:dyDescent="0.2">
      <c r="A765" t="s">
        <v>52</v>
      </c>
      <c r="B765" t="s">
        <v>212</v>
      </c>
      <c r="C765">
        <v>3</v>
      </c>
      <c r="D765" t="s">
        <v>1030</v>
      </c>
      <c r="E765">
        <v>4</v>
      </c>
      <c r="F765">
        <v>27</v>
      </c>
      <c r="G765">
        <v>32</v>
      </c>
      <c r="H765">
        <v>35</v>
      </c>
      <c r="I765">
        <v>23</v>
      </c>
      <c r="J765">
        <v>28</v>
      </c>
      <c r="K765">
        <v>31</v>
      </c>
      <c r="L765">
        <v>0</v>
      </c>
      <c r="M765" s="1">
        <v>8.0619999999999994</v>
      </c>
      <c r="N765" s="1">
        <v>79.007000000000005</v>
      </c>
      <c r="P765">
        <v>764</v>
      </c>
      <c r="Q765" t="s">
        <v>1856</v>
      </c>
      <c r="R765" t="s">
        <v>28</v>
      </c>
      <c r="S765" s="2">
        <v>14</v>
      </c>
      <c r="T765" s="2">
        <v>10</v>
      </c>
      <c r="V765" t="s">
        <v>1856</v>
      </c>
      <c r="W765" t="s">
        <v>120</v>
      </c>
      <c r="X765" t="s">
        <v>1857</v>
      </c>
    </row>
    <row r="766" spans="1:24" ht="15" customHeight="1" x14ac:dyDescent="0.2">
      <c r="A766" t="s">
        <v>52</v>
      </c>
      <c r="B766" t="s">
        <v>395</v>
      </c>
      <c r="C766">
        <v>3</v>
      </c>
      <c r="D766" t="s">
        <v>323</v>
      </c>
      <c r="E766">
        <v>3</v>
      </c>
      <c r="F766">
        <v>15</v>
      </c>
      <c r="G766">
        <v>23</v>
      </c>
      <c r="H766">
        <v>25</v>
      </c>
      <c r="I766">
        <v>30</v>
      </c>
      <c r="J766">
        <v>38</v>
      </c>
      <c r="K766">
        <v>40</v>
      </c>
      <c r="L766">
        <v>0</v>
      </c>
      <c r="M766" s="1">
        <v>8.0630000000000006</v>
      </c>
      <c r="N766" s="1">
        <v>80.007000000000005</v>
      </c>
      <c r="P766">
        <v>765</v>
      </c>
      <c r="Q766" t="s">
        <v>1484</v>
      </c>
      <c r="R766" t="s">
        <v>28</v>
      </c>
      <c r="S766" s="2">
        <v>19</v>
      </c>
      <c r="T766" s="2">
        <v>5</v>
      </c>
      <c r="V766" t="s">
        <v>1484</v>
      </c>
      <c r="W766" t="s">
        <v>37</v>
      </c>
      <c r="X766" t="s">
        <v>1858</v>
      </c>
    </row>
    <row r="767" spans="1:24" ht="15" customHeight="1" x14ac:dyDescent="0.2">
      <c r="A767" t="s">
        <v>52</v>
      </c>
      <c r="B767" t="s">
        <v>218</v>
      </c>
      <c r="C767">
        <v>3</v>
      </c>
      <c r="D767" t="s">
        <v>1030</v>
      </c>
      <c r="E767">
        <v>4</v>
      </c>
      <c r="F767">
        <v>27</v>
      </c>
      <c r="G767">
        <v>32</v>
      </c>
      <c r="H767">
        <v>35</v>
      </c>
      <c r="I767">
        <v>23</v>
      </c>
      <c r="J767">
        <v>28</v>
      </c>
      <c r="K767">
        <v>31</v>
      </c>
      <c r="L767">
        <v>0</v>
      </c>
      <c r="M767" s="1">
        <v>8.0640000000000001</v>
      </c>
      <c r="N767" s="1">
        <v>81.004999999999995</v>
      </c>
      <c r="P767">
        <v>766</v>
      </c>
      <c r="Q767" t="s">
        <v>1859</v>
      </c>
      <c r="R767" t="s">
        <v>28</v>
      </c>
      <c r="S767" s="2">
        <v>15</v>
      </c>
      <c r="T767" s="2">
        <v>9</v>
      </c>
      <c r="V767" t="s">
        <v>1859</v>
      </c>
      <c r="W767" t="s">
        <v>103</v>
      </c>
      <c r="X767" t="s">
        <v>1860</v>
      </c>
    </row>
    <row r="768" spans="1:24" ht="15" customHeight="1" x14ac:dyDescent="0.2">
      <c r="A768" t="s">
        <v>52</v>
      </c>
      <c r="B768" t="s">
        <v>225</v>
      </c>
      <c r="C768">
        <v>3</v>
      </c>
      <c r="D768" t="s">
        <v>1486</v>
      </c>
      <c r="E768">
        <v>4</v>
      </c>
      <c r="F768">
        <v>21</v>
      </c>
      <c r="G768">
        <v>26</v>
      </c>
      <c r="H768">
        <v>29</v>
      </c>
      <c r="I768">
        <v>32</v>
      </c>
      <c r="J768">
        <v>37</v>
      </c>
      <c r="K768">
        <v>40</v>
      </c>
      <c r="L768">
        <v>0</v>
      </c>
      <c r="M768" s="1">
        <v>8.0649999999999995</v>
      </c>
      <c r="N768" s="1">
        <v>82.004000000000005</v>
      </c>
      <c r="P768">
        <v>767</v>
      </c>
      <c r="Q768" t="s">
        <v>185</v>
      </c>
      <c r="R768" t="s">
        <v>36</v>
      </c>
      <c r="S768" s="2">
        <v>9</v>
      </c>
      <c r="T768" s="2">
        <v>0</v>
      </c>
      <c r="U768">
        <v>60</v>
      </c>
      <c r="V768" t="s">
        <v>185</v>
      </c>
      <c r="W768" t="s">
        <v>78</v>
      </c>
      <c r="X768" t="s">
        <v>1861</v>
      </c>
    </row>
    <row r="769" spans="1:24" ht="15" customHeight="1" x14ac:dyDescent="0.2">
      <c r="A769" t="s">
        <v>52</v>
      </c>
      <c r="B769" t="s">
        <v>408</v>
      </c>
      <c r="C769">
        <v>3</v>
      </c>
      <c r="D769" t="s">
        <v>1806</v>
      </c>
      <c r="E769">
        <v>4</v>
      </c>
      <c r="F769">
        <v>24</v>
      </c>
      <c r="G769">
        <v>29</v>
      </c>
      <c r="H769">
        <v>32</v>
      </c>
      <c r="I769">
        <v>29</v>
      </c>
      <c r="J769">
        <v>34</v>
      </c>
      <c r="K769">
        <v>37</v>
      </c>
      <c r="L769">
        <v>0</v>
      </c>
      <c r="M769" s="1">
        <v>8.0660000000000007</v>
      </c>
      <c r="N769" s="1">
        <v>85.006</v>
      </c>
      <c r="P769">
        <v>768</v>
      </c>
      <c r="Q769" t="s">
        <v>948</v>
      </c>
      <c r="R769" t="s">
        <v>28</v>
      </c>
      <c r="S769" s="2">
        <v>10</v>
      </c>
      <c r="T769" s="2">
        <v>10</v>
      </c>
      <c r="V769" t="s">
        <v>948</v>
      </c>
      <c r="W769" t="s">
        <v>49</v>
      </c>
      <c r="X769" t="s">
        <v>1862</v>
      </c>
    </row>
    <row r="770" spans="1:24" ht="15" customHeight="1" x14ac:dyDescent="0.2">
      <c r="A770" t="s">
        <v>52</v>
      </c>
      <c r="B770" t="s">
        <v>411</v>
      </c>
      <c r="C770">
        <v>3</v>
      </c>
      <c r="D770" t="s">
        <v>753</v>
      </c>
      <c r="E770">
        <v>3</v>
      </c>
      <c r="F770">
        <v>24</v>
      </c>
      <c r="G770">
        <v>32</v>
      </c>
      <c r="H770">
        <v>34</v>
      </c>
      <c r="I770">
        <v>22</v>
      </c>
      <c r="J770">
        <v>30</v>
      </c>
      <c r="K770">
        <v>32</v>
      </c>
      <c r="L770">
        <v>0</v>
      </c>
      <c r="M770" s="1">
        <v>8.0670000000000002</v>
      </c>
      <c r="N770" s="1">
        <v>86.007999999999996</v>
      </c>
      <c r="P770">
        <v>769</v>
      </c>
      <c r="Q770" t="s">
        <v>191</v>
      </c>
      <c r="R770" t="s">
        <v>374</v>
      </c>
      <c r="S770" s="2">
        <v>2</v>
      </c>
      <c r="T770" s="2">
        <v>2</v>
      </c>
      <c r="U770">
        <v>61</v>
      </c>
      <c r="V770" t="s">
        <v>191</v>
      </c>
      <c r="W770" t="s">
        <v>78</v>
      </c>
      <c r="X770" t="s">
        <v>1863</v>
      </c>
    </row>
    <row r="771" spans="1:24" ht="15" customHeight="1" x14ac:dyDescent="0.2">
      <c r="A771" t="s">
        <v>52</v>
      </c>
      <c r="B771" t="s">
        <v>414</v>
      </c>
      <c r="C771">
        <v>3</v>
      </c>
      <c r="D771" t="s">
        <v>89</v>
      </c>
      <c r="E771">
        <v>3</v>
      </c>
      <c r="F771">
        <v>23</v>
      </c>
      <c r="G771">
        <v>31</v>
      </c>
      <c r="H771">
        <v>33</v>
      </c>
      <c r="I771">
        <v>23</v>
      </c>
      <c r="J771">
        <v>31</v>
      </c>
      <c r="K771">
        <v>33</v>
      </c>
      <c r="L771">
        <v>0</v>
      </c>
      <c r="M771" s="1">
        <v>8.0679999999999996</v>
      </c>
      <c r="N771" s="1">
        <v>87.004999999999995</v>
      </c>
      <c r="P771">
        <v>770</v>
      </c>
      <c r="Q771" t="s">
        <v>1864</v>
      </c>
      <c r="R771" t="s">
        <v>36</v>
      </c>
      <c r="S771" s="2">
        <v>4</v>
      </c>
      <c r="T771" s="2">
        <v>13</v>
      </c>
      <c r="V771" t="s">
        <v>1864</v>
      </c>
      <c r="W771" t="s">
        <v>66</v>
      </c>
      <c r="X771" t="s">
        <v>1865</v>
      </c>
    </row>
    <row r="772" spans="1:24" ht="15" customHeight="1" x14ac:dyDescent="0.2">
      <c r="A772" t="s">
        <v>52</v>
      </c>
      <c r="B772" t="s">
        <v>230</v>
      </c>
      <c r="C772">
        <v>3</v>
      </c>
      <c r="D772" t="s">
        <v>1170</v>
      </c>
      <c r="E772">
        <v>4</v>
      </c>
      <c r="F772">
        <v>29</v>
      </c>
      <c r="G772">
        <v>34</v>
      </c>
      <c r="H772">
        <v>37</v>
      </c>
      <c r="I772">
        <v>25</v>
      </c>
      <c r="J772">
        <v>30</v>
      </c>
      <c r="K772">
        <v>33</v>
      </c>
      <c r="L772">
        <v>0</v>
      </c>
      <c r="M772" s="1">
        <v>8.0690000000000008</v>
      </c>
      <c r="N772" s="1">
        <v>89.007999999999996</v>
      </c>
      <c r="P772">
        <v>771</v>
      </c>
      <c r="Q772" t="s">
        <v>1740</v>
      </c>
      <c r="R772" t="s">
        <v>28</v>
      </c>
      <c r="S772" s="2">
        <v>16</v>
      </c>
      <c r="T772" s="2">
        <v>8</v>
      </c>
      <c r="V772" t="s">
        <v>1740</v>
      </c>
      <c r="W772" t="s">
        <v>37</v>
      </c>
      <c r="X772" t="s">
        <v>1866</v>
      </c>
    </row>
    <row r="773" spans="1:24" ht="15" customHeight="1" x14ac:dyDescent="0.2">
      <c r="A773" t="s">
        <v>52</v>
      </c>
      <c r="B773" t="s">
        <v>236</v>
      </c>
      <c r="C773">
        <v>3</v>
      </c>
      <c r="D773" t="s">
        <v>1806</v>
      </c>
      <c r="E773">
        <v>4</v>
      </c>
      <c r="F773">
        <v>24</v>
      </c>
      <c r="G773">
        <v>29</v>
      </c>
      <c r="H773">
        <v>32</v>
      </c>
      <c r="I773">
        <v>29</v>
      </c>
      <c r="J773">
        <v>34</v>
      </c>
      <c r="K773">
        <v>37</v>
      </c>
      <c r="L773">
        <v>0</v>
      </c>
      <c r="M773" s="1">
        <v>8.07</v>
      </c>
      <c r="N773" s="1">
        <v>90.007000000000005</v>
      </c>
      <c r="P773">
        <v>772</v>
      </c>
      <c r="Q773" t="s">
        <v>1867</v>
      </c>
      <c r="R773" t="s">
        <v>36</v>
      </c>
      <c r="S773" s="2">
        <v>10</v>
      </c>
      <c r="T773" s="2">
        <v>10</v>
      </c>
      <c r="V773" t="s">
        <v>1867</v>
      </c>
      <c r="W773" t="s">
        <v>103</v>
      </c>
      <c r="X773" t="s">
        <v>1868</v>
      </c>
    </row>
    <row r="774" spans="1:24" ht="15" customHeight="1" x14ac:dyDescent="0.2">
      <c r="A774" t="s">
        <v>52</v>
      </c>
      <c r="B774" t="s">
        <v>425</v>
      </c>
      <c r="C774">
        <v>3</v>
      </c>
      <c r="D774" t="s">
        <v>298</v>
      </c>
      <c r="E774">
        <v>1</v>
      </c>
      <c r="F774">
        <v>12</v>
      </c>
      <c r="G774">
        <v>27</v>
      </c>
      <c r="H774">
        <v>29</v>
      </c>
      <c r="I774">
        <v>16</v>
      </c>
      <c r="J774">
        <v>31</v>
      </c>
      <c r="K774">
        <v>33</v>
      </c>
      <c r="L774">
        <v>0</v>
      </c>
      <c r="M774" s="1">
        <v>8.0709999999999997</v>
      </c>
      <c r="N774" s="1">
        <v>91.007000000000005</v>
      </c>
      <c r="P774">
        <v>773</v>
      </c>
      <c r="Q774" t="s">
        <v>1235</v>
      </c>
      <c r="R774" t="s">
        <v>36</v>
      </c>
      <c r="S774" s="2">
        <v>10</v>
      </c>
      <c r="T774" s="2">
        <v>8</v>
      </c>
      <c r="V774" t="s">
        <v>1235</v>
      </c>
      <c r="W774" t="s">
        <v>103</v>
      </c>
      <c r="X774" t="s">
        <v>1869</v>
      </c>
    </row>
    <row r="775" spans="1:24" ht="15" customHeight="1" x14ac:dyDescent="0.2">
      <c r="A775" t="s">
        <v>52</v>
      </c>
      <c r="B775" t="s">
        <v>668</v>
      </c>
      <c r="C775">
        <v>3</v>
      </c>
      <c r="D775" t="s">
        <v>1170</v>
      </c>
      <c r="E775">
        <v>4</v>
      </c>
      <c r="F775">
        <v>29</v>
      </c>
      <c r="G775">
        <v>34</v>
      </c>
      <c r="H775">
        <v>37</v>
      </c>
      <c r="I775">
        <v>25</v>
      </c>
      <c r="J775">
        <v>30</v>
      </c>
      <c r="K775">
        <v>33</v>
      </c>
      <c r="L775">
        <v>0</v>
      </c>
      <c r="M775" s="1">
        <v>8.0719999999999992</v>
      </c>
      <c r="N775" s="1">
        <v>92.006</v>
      </c>
      <c r="P775">
        <v>774</v>
      </c>
      <c r="Q775" t="s">
        <v>1870</v>
      </c>
      <c r="R775" t="s">
        <v>28</v>
      </c>
      <c r="S775" s="2">
        <v>13</v>
      </c>
      <c r="T775" s="2">
        <v>10</v>
      </c>
      <c r="V775" t="s">
        <v>1870</v>
      </c>
      <c r="W775" t="s">
        <v>49</v>
      </c>
      <c r="X775" t="s">
        <v>1871</v>
      </c>
    </row>
    <row r="776" spans="1:24" ht="15" customHeight="1" x14ac:dyDescent="0.2">
      <c r="A776" t="s">
        <v>52</v>
      </c>
      <c r="B776" t="s">
        <v>429</v>
      </c>
      <c r="C776">
        <v>3</v>
      </c>
      <c r="D776" t="s">
        <v>1574</v>
      </c>
      <c r="E776">
        <v>3</v>
      </c>
      <c r="F776">
        <v>20</v>
      </c>
      <c r="G776">
        <v>28</v>
      </c>
      <c r="H776">
        <v>30</v>
      </c>
      <c r="I776">
        <v>30</v>
      </c>
      <c r="J776">
        <v>38</v>
      </c>
      <c r="K776">
        <v>40</v>
      </c>
      <c r="L776">
        <v>0</v>
      </c>
      <c r="M776" s="1">
        <v>8.0730000000000004</v>
      </c>
      <c r="N776" s="1">
        <v>93.006</v>
      </c>
      <c r="P776">
        <v>775</v>
      </c>
      <c r="Q776" t="s">
        <v>1872</v>
      </c>
      <c r="R776" t="s">
        <v>36</v>
      </c>
      <c r="S776" s="2">
        <v>13</v>
      </c>
      <c r="T776" s="2">
        <v>7</v>
      </c>
      <c r="V776" t="s">
        <v>1872</v>
      </c>
      <c r="W776" t="s">
        <v>49</v>
      </c>
      <c r="X776" t="s">
        <v>1873</v>
      </c>
    </row>
    <row r="777" spans="1:24" ht="15" customHeight="1" x14ac:dyDescent="0.2">
      <c r="A777" t="s">
        <v>52</v>
      </c>
      <c r="B777" t="s">
        <v>246</v>
      </c>
      <c r="C777">
        <v>3</v>
      </c>
      <c r="D777" t="s">
        <v>1170</v>
      </c>
      <c r="E777">
        <v>4</v>
      </c>
      <c r="F777">
        <v>29</v>
      </c>
      <c r="G777">
        <v>34</v>
      </c>
      <c r="H777">
        <v>37</v>
      </c>
      <c r="I777">
        <v>25</v>
      </c>
      <c r="J777">
        <v>30</v>
      </c>
      <c r="K777">
        <v>33</v>
      </c>
      <c r="L777">
        <v>0</v>
      </c>
      <c r="M777" s="1">
        <v>8.0739999999999998</v>
      </c>
      <c r="N777" s="1">
        <v>95.007999999999996</v>
      </c>
      <c r="P777">
        <v>776</v>
      </c>
      <c r="Q777" t="s">
        <v>665</v>
      </c>
      <c r="R777" t="s">
        <v>28</v>
      </c>
      <c r="S777" s="2">
        <v>15</v>
      </c>
      <c r="T777" s="2">
        <v>10</v>
      </c>
      <c r="V777" t="s">
        <v>665</v>
      </c>
      <c r="W777" t="s">
        <v>120</v>
      </c>
      <c r="X777" t="s">
        <v>1874</v>
      </c>
    </row>
    <row r="778" spans="1:24" ht="15" customHeight="1" x14ac:dyDescent="0.2">
      <c r="A778" t="s">
        <v>52</v>
      </c>
      <c r="B778" t="s">
        <v>250</v>
      </c>
      <c r="C778">
        <v>3</v>
      </c>
      <c r="D778" t="s">
        <v>519</v>
      </c>
      <c r="E778">
        <v>4</v>
      </c>
      <c r="F778">
        <v>28</v>
      </c>
      <c r="G778">
        <v>33</v>
      </c>
      <c r="H778">
        <v>36</v>
      </c>
      <c r="I778">
        <v>25</v>
      </c>
      <c r="J778">
        <v>30</v>
      </c>
      <c r="K778">
        <v>33</v>
      </c>
      <c r="L778">
        <v>0</v>
      </c>
      <c r="M778" s="1">
        <v>8.0749999999999993</v>
      </c>
      <c r="N778" s="1">
        <v>97.006</v>
      </c>
      <c r="P778">
        <v>777</v>
      </c>
      <c r="Q778" t="s">
        <v>778</v>
      </c>
      <c r="R778" t="s">
        <v>28</v>
      </c>
      <c r="S778" s="2">
        <v>12</v>
      </c>
      <c r="T778" s="2">
        <v>11</v>
      </c>
      <c r="V778" t="s">
        <v>778</v>
      </c>
      <c r="W778" t="s">
        <v>103</v>
      </c>
      <c r="X778" t="s">
        <v>1875</v>
      </c>
    </row>
    <row r="779" spans="1:24" ht="15" customHeight="1" x14ac:dyDescent="0.2">
      <c r="A779" t="s">
        <v>52</v>
      </c>
      <c r="B779" t="s">
        <v>258</v>
      </c>
      <c r="C779">
        <v>3</v>
      </c>
      <c r="D779" t="s">
        <v>1030</v>
      </c>
      <c r="E779">
        <v>4</v>
      </c>
      <c r="F779">
        <v>27</v>
      </c>
      <c r="G779">
        <v>32</v>
      </c>
      <c r="H779">
        <v>35</v>
      </c>
      <c r="I779">
        <v>23</v>
      </c>
      <c r="J779">
        <v>28</v>
      </c>
      <c r="K779">
        <v>31</v>
      </c>
      <c r="L779">
        <v>0</v>
      </c>
      <c r="M779" s="1">
        <v>8.0760000000000005</v>
      </c>
      <c r="N779" s="1">
        <v>98.007999999999996</v>
      </c>
      <c r="P779">
        <v>778</v>
      </c>
      <c r="Q779" t="s">
        <v>737</v>
      </c>
      <c r="R779" t="s">
        <v>28</v>
      </c>
      <c r="S779" s="2">
        <v>15</v>
      </c>
      <c r="T779" s="2">
        <v>7</v>
      </c>
      <c r="V779" t="s">
        <v>737</v>
      </c>
      <c r="W779" t="s">
        <v>120</v>
      </c>
      <c r="X779" t="s">
        <v>1876</v>
      </c>
    </row>
    <row r="780" spans="1:24" ht="15" customHeight="1" x14ac:dyDescent="0.2">
      <c r="A780" t="s">
        <v>52</v>
      </c>
      <c r="B780" t="s">
        <v>269</v>
      </c>
      <c r="C780">
        <v>3</v>
      </c>
      <c r="D780" t="s">
        <v>65</v>
      </c>
      <c r="E780">
        <v>4</v>
      </c>
      <c r="F780">
        <v>28</v>
      </c>
      <c r="G780">
        <v>33</v>
      </c>
      <c r="H780">
        <v>36</v>
      </c>
      <c r="I780">
        <v>27</v>
      </c>
      <c r="J780">
        <v>32</v>
      </c>
      <c r="K780">
        <v>35</v>
      </c>
      <c r="L780">
        <v>0</v>
      </c>
      <c r="M780" s="1">
        <v>8.077</v>
      </c>
      <c r="N780" s="1">
        <v>100.008</v>
      </c>
      <c r="P780">
        <v>779</v>
      </c>
      <c r="Q780" t="s">
        <v>1274</v>
      </c>
      <c r="R780" t="s">
        <v>36</v>
      </c>
      <c r="S780" s="2">
        <v>10</v>
      </c>
      <c r="T780" s="2">
        <v>5</v>
      </c>
      <c r="V780" t="s">
        <v>1274</v>
      </c>
      <c r="W780" t="s">
        <v>376</v>
      </c>
      <c r="X780" t="s">
        <v>1877</v>
      </c>
    </row>
    <row r="781" spans="1:24" ht="15" customHeight="1" x14ac:dyDescent="0.2">
      <c r="A781" t="s">
        <v>52</v>
      </c>
      <c r="B781" t="s">
        <v>279</v>
      </c>
      <c r="C781">
        <v>3</v>
      </c>
      <c r="D781" t="s">
        <v>1486</v>
      </c>
      <c r="E781">
        <v>4</v>
      </c>
      <c r="F781">
        <v>21</v>
      </c>
      <c r="G781">
        <v>26</v>
      </c>
      <c r="H781">
        <v>29</v>
      </c>
      <c r="I781">
        <v>32</v>
      </c>
      <c r="J781">
        <v>37</v>
      </c>
      <c r="K781">
        <v>40</v>
      </c>
      <c r="L781">
        <v>0</v>
      </c>
      <c r="M781" s="1">
        <v>8.0779999999999994</v>
      </c>
      <c r="N781" s="1">
        <v>101.006</v>
      </c>
      <c r="P781">
        <v>780</v>
      </c>
      <c r="Q781" t="s">
        <v>3052</v>
      </c>
      <c r="R781" t="s">
        <v>36</v>
      </c>
      <c r="S781" s="2">
        <v>9</v>
      </c>
      <c r="T781" s="2">
        <v>6</v>
      </c>
      <c r="V781" t="s">
        <v>3052</v>
      </c>
      <c r="W781" t="s">
        <v>29</v>
      </c>
      <c r="X781" t="s">
        <v>3068</v>
      </c>
    </row>
    <row r="782" spans="1:24" ht="15" customHeight="1" x14ac:dyDescent="0.2">
      <c r="A782" t="s">
        <v>52</v>
      </c>
      <c r="B782" t="s">
        <v>274</v>
      </c>
      <c r="C782">
        <v>3</v>
      </c>
      <c r="D782" t="s">
        <v>65</v>
      </c>
      <c r="E782">
        <v>4</v>
      </c>
      <c r="F782">
        <v>28</v>
      </c>
      <c r="G782">
        <v>33</v>
      </c>
      <c r="H782">
        <v>36</v>
      </c>
      <c r="I782">
        <v>27</v>
      </c>
      <c r="J782">
        <v>32</v>
      </c>
      <c r="K782">
        <v>35</v>
      </c>
      <c r="L782">
        <v>0</v>
      </c>
      <c r="M782" s="1">
        <v>8.0790000000000006</v>
      </c>
      <c r="N782" s="1">
        <v>102.00700000000001</v>
      </c>
      <c r="P782">
        <v>781</v>
      </c>
      <c r="Q782" t="s">
        <v>1878</v>
      </c>
      <c r="R782" t="s">
        <v>28</v>
      </c>
      <c r="S782" s="2">
        <v>14</v>
      </c>
      <c r="T782" s="2">
        <v>8</v>
      </c>
      <c r="V782" t="s">
        <v>1878</v>
      </c>
      <c r="W782" t="s">
        <v>49</v>
      </c>
      <c r="X782" t="s">
        <v>1879</v>
      </c>
    </row>
    <row r="783" spans="1:24" ht="15" customHeight="1" x14ac:dyDescent="0.2">
      <c r="A783" t="s">
        <v>52</v>
      </c>
      <c r="B783" t="s">
        <v>285</v>
      </c>
      <c r="C783">
        <v>3</v>
      </c>
      <c r="D783" t="s">
        <v>1630</v>
      </c>
      <c r="E783">
        <v>4</v>
      </c>
      <c r="F783">
        <v>28</v>
      </c>
      <c r="G783">
        <v>33</v>
      </c>
      <c r="H783">
        <v>36</v>
      </c>
      <c r="I783">
        <v>26</v>
      </c>
      <c r="J783">
        <v>31</v>
      </c>
      <c r="K783">
        <v>34</v>
      </c>
      <c r="L783">
        <v>0</v>
      </c>
      <c r="M783" s="1">
        <v>8.08</v>
      </c>
      <c r="N783" s="1">
        <v>103.006</v>
      </c>
      <c r="P783">
        <v>782</v>
      </c>
      <c r="Q783" t="s">
        <v>1880</v>
      </c>
      <c r="R783" t="s">
        <v>36</v>
      </c>
      <c r="S783" s="2">
        <v>12</v>
      </c>
      <c r="T783" s="2">
        <v>3</v>
      </c>
      <c r="V783" t="s">
        <v>1880</v>
      </c>
      <c r="W783" t="s">
        <v>49</v>
      </c>
      <c r="X783" t="s">
        <v>1881</v>
      </c>
    </row>
    <row r="784" spans="1:24" ht="15" customHeight="1" x14ac:dyDescent="0.2">
      <c r="A784" t="s">
        <v>52</v>
      </c>
      <c r="B784" t="s">
        <v>290</v>
      </c>
      <c r="C784">
        <v>3</v>
      </c>
      <c r="D784" t="s">
        <v>519</v>
      </c>
      <c r="E784">
        <v>4</v>
      </c>
      <c r="F784">
        <v>28</v>
      </c>
      <c r="G784">
        <v>33</v>
      </c>
      <c r="H784">
        <v>36</v>
      </c>
      <c r="I784">
        <v>25</v>
      </c>
      <c r="J784">
        <v>30</v>
      </c>
      <c r="K784">
        <v>33</v>
      </c>
      <c r="L784">
        <v>0</v>
      </c>
      <c r="M784" s="1">
        <v>8.0809999999999995</v>
      </c>
      <c r="N784" s="1">
        <v>104.006</v>
      </c>
      <c r="P784">
        <v>783</v>
      </c>
      <c r="Q784" t="s">
        <v>1882</v>
      </c>
      <c r="R784" t="s">
        <v>28</v>
      </c>
      <c r="S784" s="2">
        <v>6</v>
      </c>
      <c r="T784" s="2">
        <v>15</v>
      </c>
      <c r="V784" t="s">
        <v>1882</v>
      </c>
      <c r="W784" t="s">
        <v>66</v>
      </c>
      <c r="X784" t="s">
        <v>1883</v>
      </c>
    </row>
    <row r="785" spans="1:24" ht="15" customHeight="1" x14ac:dyDescent="0.2">
      <c r="A785" t="s">
        <v>52</v>
      </c>
      <c r="B785" t="s">
        <v>294</v>
      </c>
      <c r="C785">
        <v>3</v>
      </c>
      <c r="D785" t="s">
        <v>1814</v>
      </c>
      <c r="E785">
        <v>3</v>
      </c>
      <c r="F785">
        <v>23</v>
      </c>
      <c r="G785">
        <v>31</v>
      </c>
      <c r="H785">
        <v>33</v>
      </c>
      <c r="I785">
        <v>25</v>
      </c>
      <c r="J785">
        <v>33</v>
      </c>
      <c r="K785">
        <v>35</v>
      </c>
      <c r="L785">
        <v>0</v>
      </c>
      <c r="M785" s="1">
        <v>8.0820000000000007</v>
      </c>
      <c r="N785" s="1">
        <v>105.00700000000001</v>
      </c>
      <c r="P785">
        <v>784</v>
      </c>
      <c r="Q785" t="s">
        <v>1884</v>
      </c>
      <c r="R785" t="s">
        <v>28</v>
      </c>
      <c r="S785" s="2">
        <v>19</v>
      </c>
      <c r="T785" s="2">
        <v>5</v>
      </c>
      <c r="V785" t="s">
        <v>1884</v>
      </c>
      <c r="W785" t="s">
        <v>37</v>
      </c>
      <c r="X785" t="s">
        <v>1885</v>
      </c>
    </row>
    <row r="786" spans="1:24" ht="15" customHeight="1" x14ac:dyDescent="0.2">
      <c r="A786" t="s">
        <v>52</v>
      </c>
      <c r="B786" t="s">
        <v>298</v>
      </c>
      <c r="C786">
        <v>3</v>
      </c>
      <c r="D786" t="s">
        <v>1766</v>
      </c>
      <c r="E786">
        <v>4</v>
      </c>
      <c r="F786">
        <v>27</v>
      </c>
      <c r="G786">
        <v>32</v>
      </c>
      <c r="H786">
        <v>35</v>
      </c>
      <c r="I786">
        <v>24</v>
      </c>
      <c r="J786">
        <v>29</v>
      </c>
      <c r="K786">
        <v>32</v>
      </c>
      <c r="L786">
        <v>0</v>
      </c>
      <c r="M786" s="1">
        <v>8.0830000000000002</v>
      </c>
      <c r="N786" s="1">
        <v>106.006</v>
      </c>
      <c r="P786">
        <v>785</v>
      </c>
      <c r="Q786" t="s">
        <v>1587</v>
      </c>
      <c r="R786" t="s">
        <v>28</v>
      </c>
      <c r="S786" s="2">
        <v>13</v>
      </c>
      <c r="T786" s="2">
        <v>10</v>
      </c>
      <c r="V786" t="s">
        <v>1587</v>
      </c>
      <c r="W786" t="s">
        <v>120</v>
      </c>
      <c r="X786" t="s">
        <v>1886</v>
      </c>
    </row>
    <row r="787" spans="1:24" ht="15" customHeight="1" x14ac:dyDescent="0.2">
      <c r="A787" t="s">
        <v>52</v>
      </c>
      <c r="B787" t="s">
        <v>302</v>
      </c>
      <c r="C787">
        <v>3</v>
      </c>
      <c r="D787" t="s">
        <v>1170</v>
      </c>
      <c r="E787">
        <v>4</v>
      </c>
      <c r="F787">
        <v>29</v>
      </c>
      <c r="G787">
        <v>34</v>
      </c>
      <c r="H787">
        <v>37</v>
      </c>
      <c r="I787">
        <v>25</v>
      </c>
      <c r="J787">
        <v>30</v>
      </c>
      <c r="K787">
        <v>33</v>
      </c>
      <c r="L787">
        <v>0</v>
      </c>
      <c r="M787" s="1">
        <v>8.0839999999999996</v>
      </c>
      <c r="N787" s="1">
        <v>107.005</v>
      </c>
      <c r="P787">
        <v>786</v>
      </c>
      <c r="Q787" t="s">
        <v>1887</v>
      </c>
      <c r="R787" t="s">
        <v>28</v>
      </c>
      <c r="S787" s="2">
        <v>12</v>
      </c>
      <c r="T787" s="2">
        <v>9</v>
      </c>
      <c r="V787" t="s">
        <v>1887</v>
      </c>
      <c r="W787" t="s">
        <v>120</v>
      </c>
      <c r="X787" t="s">
        <v>1888</v>
      </c>
    </row>
    <row r="788" spans="1:24" ht="15" customHeight="1" x14ac:dyDescent="0.2">
      <c r="A788" t="s">
        <v>52</v>
      </c>
      <c r="B788" t="s">
        <v>464</v>
      </c>
      <c r="C788">
        <v>3</v>
      </c>
      <c r="D788" t="s">
        <v>802</v>
      </c>
      <c r="E788">
        <v>4</v>
      </c>
      <c r="F788">
        <v>30</v>
      </c>
      <c r="G788">
        <v>35</v>
      </c>
      <c r="H788">
        <v>38</v>
      </c>
      <c r="I788">
        <v>23</v>
      </c>
      <c r="J788">
        <v>28</v>
      </c>
      <c r="K788">
        <v>31</v>
      </c>
      <c r="L788">
        <v>0</v>
      </c>
      <c r="M788" s="1">
        <v>8.0850000000000009</v>
      </c>
      <c r="N788" s="1">
        <v>108.00700000000001</v>
      </c>
      <c r="P788">
        <v>787</v>
      </c>
      <c r="Q788" t="s">
        <v>1889</v>
      </c>
      <c r="R788" t="s">
        <v>36</v>
      </c>
      <c r="S788" s="2">
        <v>14</v>
      </c>
      <c r="T788" s="2">
        <v>6</v>
      </c>
      <c r="V788" t="s">
        <v>1889</v>
      </c>
      <c r="W788" t="s">
        <v>37</v>
      </c>
      <c r="X788" t="s">
        <v>1890</v>
      </c>
    </row>
    <row r="789" spans="1:24" ht="15" customHeight="1" x14ac:dyDescent="0.2">
      <c r="A789" t="s">
        <v>52</v>
      </c>
      <c r="B789" t="s">
        <v>124</v>
      </c>
      <c r="C789">
        <v>3</v>
      </c>
      <c r="D789" t="s">
        <v>58</v>
      </c>
      <c r="E789">
        <v>4</v>
      </c>
      <c r="F789">
        <v>26</v>
      </c>
      <c r="G789">
        <v>31</v>
      </c>
      <c r="H789">
        <v>34</v>
      </c>
      <c r="I789">
        <v>25</v>
      </c>
      <c r="J789">
        <v>30</v>
      </c>
      <c r="K789">
        <v>33</v>
      </c>
      <c r="L789">
        <v>0</v>
      </c>
      <c r="M789" s="1">
        <v>8.0860000000000003</v>
      </c>
      <c r="N789" s="1">
        <v>110.005</v>
      </c>
      <c r="P789">
        <v>788</v>
      </c>
      <c r="Q789" t="s">
        <v>1891</v>
      </c>
      <c r="R789" t="s">
        <v>36</v>
      </c>
      <c r="S789" s="2">
        <v>13</v>
      </c>
      <c r="T789" s="2">
        <v>3</v>
      </c>
      <c r="V789" t="s">
        <v>1891</v>
      </c>
      <c r="W789" t="s">
        <v>103</v>
      </c>
      <c r="X789" t="s">
        <v>1892</v>
      </c>
    </row>
    <row r="790" spans="1:24" ht="15" customHeight="1" x14ac:dyDescent="0.2">
      <c r="A790" t="s">
        <v>52</v>
      </c>
      <c r="B790" t="s">
        <v>703</v>
      </c>
      <c r="C790">
        <v>3</v>
      </c>
      <c r="D790" t="s">
        <v>1574</v>
      </c>
      <c r="E790">
        <v>3</v>
      </c>
      <c r="F790">
        <v>20</v>
      </c>
      <c r="G790">
        <v>28</v>
      </c>
      <c r="H790">
        <v>30</v>
      </c>
      <c r="I790">
        <v>30</v>
      </c>
      <c r="J790">
        <v>38</v>
      </c>
      <c r="K790">
        <v>40</v>
      </c>
      <c r="L790">
        <v>0</v>
      </c>
      <c r="M790" s="1">
        <v>8.0869999999999997</v>
      </c>
      <c r="N790" s="1">
        <v>111.006</v>
      </c>
      <c r="P790">
        <v>789</v>
      </c>
      <c r="Q790" t="s">
        <v>316</v>
      </c>
      <c r="R790" t="s">
        <v>36</v>
      </c>
      <c r="S790" s="2">
        <v>5</v>
      </c>
      <c r="T790" s="2">
        <v>4</v>
      </c>
      <c r="U790">
        <v>62</v>
      </c>
      <c r="V790" t="s">
        <v>316</v>
      </c>
      <c r="W790" t="s">
        <v>78</v>
      </c>
      <c r="X790" t="s">
        <v>1893</v>
      </c>
    </row>
    <row r="791" spans="1:24" ht="15" customHeight="1" x14ac:dyDescent="0.2">
      <c r="A791" t="s">
        <v>52</v>
      </c>
      <c r="B791" t="s">
        <v>470</v>
      </c>
      <c r="C791">
        <v>3</v>
      </c>
      <c r="D791" t="s">
        <v>1830</v>
      </c>
      <c r="E791">
        <v>4</v>
      </c>
      <c r="F791">
        <v>28</v>
      </c>
      <c r="G791">
        <v>33</v>
      </c>
      <c r="H791">
        <v>36</v>
      </c>
      <c r="I791">
        <v>25</v>
      </c>
      <c r="J791">
        <v>30</v>
      </c>
      <c r="K791">
        <v>33</v>
      </c>
      <c r="L791">
        <v>0</v>
      </c>
      <c r="M791" s="1">
        <v>8.0879999999999992</v>
      </c>
      <c r="N791" s="1">
        <v>112.008</v>
      </c>
      <c r="P791">
        <v>790</v>
      </c>
      <c r="Q791" t="s">
        <v>1894</v>
      </c>
      <c r="R791" t="s">
        <v>36</v>
      </c>
      <c r="S791" s="2">
        <v>12</v>
      </c>
      <c r="T791" s="2">
        <v>4</v>
      </c>
      <c r="V791" t="s">
        <v>1894</v>
      </c>
      <c r="W791" t="s">
        <v>103</v>
      </c>
      <c r="X791" t="s">
        <v>1895</v>
      </c>
    </row>
    <row r="792" spans="1:24" ht="15" customHeight="1" x14ac:dyDescent="0.2">
      <c r="A792" t="s">
        <v>52</v>
      </c>
      <c r="B792" t="s">
        <v>53</v>
      </c>
      <c r="C792">
        <v>3</v>
      </c>
      <c r="D792" t="s">
        <v>101</v>
      </c>
      <c r="E792">
        <v>4</v>
      </c>
      <c r="F792">
        <v>28</v>
      </c>
      <c r="G792">
        <v>33</v>
      </c>
      <c r="H792">
        <v>36</v>
      </c>
      <c r="I792">
        <v>26</v>
      </c>
      <c r="J792">
        <v>31</v>
      </c>
      <c r="K792">
        <v>34</v>
      </c>
      <c r="L792">
        <v>0</v>
      </c>
      <c r="M792" s="1">
        <v>8.0890000000000004</v>
      </c>
      <c r="N792" s="1">
        <v>113.005</v>
      </c>
      <c r="P792">
        <v>791</v>
      </c>
      <c r="Q792" t="s">
        <v>1896</v>
      </c>
      <c r="R792" t="s">
        <v>28</v>
      </c>
      <c r="S792" s="2">
        <v>16</v>
      </c>
      <c r="T792" s="2">
        <v>6</v>
      </c>
      <c r="V792" t="s">
        <v>1896</v>
      </c>
      <c r="W792" t="s">
        <v>29</v>
      </c>
      <c r="X792" t="s">
        <v>1897</v>
      </c>
    </row>
    <row r="793" spans="1:24" ht="15" customHeight="1" x14ac:dyDescent="0.2">
      <c r="A793" t="s">
        <v>52</v>
      </c>
      <c r="B793" t="s">
        <v>315</v>
      </c>
      <c r="C793">
        <v>3</v>
      </c>
      <c r="D793" t="s">
        <v>1030</v>
      </c>
      <c r="E793">
        <v>4</v>
      </c>
      <c r="F793">
        <v>27</v>
      </c>
      <c r="G793">
        <v>32</v>
      </c>
      <c r="H793">
        <v>35</v>
      </c>
      <c r="I793">
        <v>23</v>
      </c>
      <c r="J793">
        <v>28</v>
      </c>
      <c r="K793">
        <v>31</v>
      </c>
      <c r="L793">
        <v>0</v>
      </c>
      <c r="M793" s="1">
        <v>8.09</v>
      </c>
      <c r="N793" s="1">
        <v>115.008</v>
      </c>
      <c r="P793">
        <v>792</v>
      </c>
      <c r="Q793" t="s">
        <v>819</v>
      </c>
      <c r="R793" t="s">
        <v>28</v>
      </c>
      <c r="S793" s="2">
        <v>16</v>
      </c>
      <c r="T793" s="2">
        <v>7</v>
      </c>
      <c r="V793" t="s">
        <v>819</v>
      </c>
      <c r="W793" t="s">
        <v>29</v>
      </c>
      <c r="X793" t="s">
        <v>1898</v>
      </c>
    </row>
    <row r="794" spans="1:24" ht="15" customHeight="1" x14ac:dyDescent="0.2">
      <c r="A794" t="s">
        <v>52</v>
      </c>
      <c r="B794" t="s">
        <v>321</v>
      </c>
      <c r="C794">
        <v>3</v>
      </c>
      <c r="D794" t="s">
        <v>1574</v>
      </c>
      <c r="E794">
        <v>3</v>
      </c>
      <c r="F794">
        <v>20</v>
      </c>
      <c r="G794">
        <v>28</v>
      </c>
      <c r="H794">
        <v>30</v>
      </c>
      <c r="I794">
        <v>30</v>
      </c>
      <c r="J794">
        <v>38</v>
      </c>
      <c r="K794">
        <v>40</v>
      </c>
      <c r="L794">
        <v>0</v>
      </c>
      <c r="M794" s="1">
        <v>8.0909999999999993</v>
      </c>
      <c r="N794" s="1">
        <v>116.006</v>
      </c>
      <c r="P794">
        <v>793</v>
      </c>
      <c r="Q794" t="s">
        <v>1899</v>
      </c>
      <c r="R794" t="s">
        <v>28</v>
      </c>
      <c r="S794" s="2">
        <v>16</v>
      </c>
      <c r="T794" s="2">
        <v>6</v>
      </c>
      <c r="V794" t="s">
        <v>1899</v>
      </c>
      <c r="W794" t="s">
        <v>37</v>
      </c>
      <c r="X794" t="s">
        <v>1900</v>
      </c>
    </row>
    <row r="795" spans="1:24" ht="15" customHeight="1" x14ac:dyDescent="0.2">
      <c r="A795" t="s">
        <v>52</v>
      </c>
      <c r="B795" t="s">
        <v>483</v>
      </c>
      <c r="C795">
        <v>3</v>
      </c>
      <c r="D795" t="s">
        <v>1750</v>
      </c>
      <c r="E795">
        <v>4</v>
      </c>
      <c r="F795">
        <v>29</v>
      </c>
      <c r="G795">
        <v>34</v>
      </c>
      <c r="H795">
        <v>37</v>
      </c>
      <c r="I795">
        <v>25</v>
      </c>
      <c r="J795">
        <v>30</v>
      </c>
      <c r="K795">
        <v>33</v>
      </c>
      <c r="L795">
        <v>0</v>
      </c>
      <c r="M795" s="1">
        <v>8.0920000000000005</v>
      </c>
      <c r="N795" s="1">
        <v>117.008</v>
      </c>
      <c r="P795">
        <v>794</v>
      </c>
      <c r="Q795" t="s">
        <v>1316</v>
      </c>
      <c r="R795" t="s">
        <v>28</v>
      </c>
      <c r="S795" s="2">
        <v>13</v>
      </c>
      <c r="T795" s="2">
        <v>12</v>
      </c>
      <c r="V795" t="s">
        <v>1316</v>
      </c>
      <c r="W795" t="s">
        <v>103</v>
      </c>
      <c r="X795" t="s">
        <v>1901</v>
      </c>
    </row>
    <row r="796" spans="1:24" ht="15" customHeight="1" x14ac:dyDescent="0.2">
      <c r="A796" t="s">
        <v>52</v>
      </c>
      <c r="B796" t="s">
        <v>326</v>
      </c>
      <c r="C796">
        <v>3</v>
      </c>
      <c r="D796" t="s">
        <v>1791</v>
      </c>
      <c r="E796">
        <v>3</v>
      </c>
      <c r="F796">
        <v>24</v>
      </c>
      <c r="G796">
        <v>32</v>
      </c>
      <c r="H796">
        <v>34</v>
      </c>
      <c r="I796">
        <v>24</v>
      </c>
      <c r="J796">
        <v>32</v>
      </c>
      <c r="K796">
        <v>34</v>
      </c>
      <c r="L796">
        <v>0</v>
      </c>
      <c r="M796" s="1">
        <v>8.093</v>
      </c>
      <c r="N796" s="1">
        <v>118.00700000000001</v>
      </c>
      <c r="P796">
        <v>795</v>
      </c>
      <c r="Q796" t="s">
        <v>1902</v>
      </c>
      <c r="R796" t="s">
        <v>36</v>
      </c>
      <c r="S796" s="2">
        <v>11</v>
      </c>
      <c r="T796" s="2">
        <v>5</v>
      </c>
      <c r="V796" t="s">
        <v>1902</v>
      </c>
      <c r="W796" t="s">
        <v>103</v>
      </c>
      <c r="X796" t="s">
        <v>1903</v>
      </c>
    </row>
    <row r="797" spans="1:24" ht="15" customHeight="1" x14ac:dyDescent="0.2">
      <c r="A797" t="s">
        <v>52</v>
      </c>
      <c r="B797" t="s">
        <v>492</v>
      </c>
      <c r="C797">
        <v>3</v>
      </c>
      <c r="D797" t="s">
        <v>834</v>
      </c>
      <c r="E797">
        <v>3</v>
      </c>
      <c r="F797">
        <v>34</v>
      </c>
      <c r="G797">
        <v>42</v>
      </c>
      <c r="H797">
        <v>44</v>
      </c>
      <c r="I797">
        <v>16</v>
      </c>
      <c r="J797">
        <v>24</v>
      </c>
      <c r="K797">
        <v>26</v>
      </c>
      <c r="L797">
        <v>0</v>
      </c>
      <c r="M797" s="1">
        <v>8.0939999999999994</v>
      </c>
      <c r="N797" s="1">
        <v>121.008</v>
      </c>
      <c r="P797">
        <v>796</v>
      </c>
      <c r="Q797" t="s">
        <v>1904</v>
      </c>
      <c r="R797" t="s">
        <v>28</v>
      </c>
      <c r="S797" s="2">
        <v>15</v>
      </c>
      <c r="T797" s="2">
        <v>7</v>
      </c>
      <c r="V797" t="s">
        <v>1904</v>
      </c>
      <c r="W797" t="s">
        <v>37</v>
      </c>
      <c r="X797" t="s">
        <v>1905</v>
      </c>
    </row>
    <row r="798" spans="1:24" ht="15" customHeight="1" x14ac:dyDescent="0.2">
      <c r="A798" t="s">
        <v>52</v>
      </c>
      <c r="B798" t="s">
        <v>335</v>
      </c>
      <c r="C798">
        <v>3</v>
      </c>
      <c r="D798" t="s">
        <v>252</v>
      </c>
      <c r="E798">
        <v>4</v>
      </c>
      <c r="F798">
        <v>26</v>
      </c>
      <c r="G798">
        <v>31</v>
      </c>
      <c r="H798">
        <v>34</v>
      </c>
      <c r="I798">
        <v>24</v>
      </c>
      <c r="J798">
        <v>29</v>
      </c>
      <c r="K798">
        <v>32</v>
      </c>
      <c r="L798">
        <v>0</v>
      </c>
      <c r="M798" s="1">
        <v>8.0950000000000006</v>
      </c>
      <c r="N798" s="1">
        <v>122.005</v>
      </c>
      <c r="P798">
        <v>797</v>
      </c>
      <c r="Q798" t="s">
        <v>1907</v>
      </c>
      <c r="R798" t="s">
        <v>28</v>
      </c>
      <c r="S798" s="2">
        <v>12</v>
      </c>
      <c r="T798" s="2">
        <v>11</v>
      </c>
      <c r="V798" t="s">
        <v>1907</v>
      </c>
      <c r="W798" t="s">
        <v>66</v>
      </c>
      <c r="X798" t="s">
        <v>1908</v>
      </c>
    </row>
    <row r="799" spans="1:24" ht="15" customHeight="1" x14ac:dyDescent="0.2">
      <c r="A799" t="s">
        <v>52</v>
      </c>
      <c r="B799" t="s">
        <v>498</v>
      </c>
      <c r="C799">
        <v>3</v>
      </c>
      <c r="D799" t="s">
        <v>1791</v>
      </c>
      <c r="E799">
        <v>3</v>
      </c>
      <c r="F799">
        <v>24</v>
      </c>
      <c r="G799">
        <v>32</v>
      </c>
      <c r="H799">
        <v>34</v>
      </c>
      <c r="I799">
        <v>24</v>
      </c>
      <c r="J799">
        <v>32</v>
      </c>
      <c r="K799">
        <v>34</v>
      </c>
      <c r="L799">
        <v>0</v>
      </c>
      <c r="M799" s="1">
        <v>8.0960000000000001</v>
      </c>
      <c r="N799" s="1">
        <v>125.008</v>
      </c>
      <c r="P799">
        <v>798</v>
      </c>
      <c r="Q799" t="s">
        <v>1909</v>
      </c>
      <c r="R799" t="s">
        <v>28</v>
      </c>
      <c r="S799" s="2">
        <v>10</v>
      </c>
      <c r="T799" s="2">
        <v>12</v>
      </c>
      <c r="V799" t="s">
        <v>1909</v>
      </c>
      <c r="W799" t="s">
        <v>66</v>
      </c>
      <c r="X799" t="s">
        <v>1910</v>
      </c>
    </row>
    <row r="800" spans="1:24" ht="15" customHeight="1" x14ac:dyDescent="0.2">
      <c r="A800" t="s">
        <v>52</v>
      </c>
      <c r="B800" t="s">
        <v>351</v>
      </c>
      <c r="C800">
        <v>3</v>
      </c>
      <c r="D800" t="s">
        <v>1647</v>
      </c>
      <c r="E800">
        <v>3</v>
      </c>
      <c r="F800">
        <v>22</v>
      </c>
      <c r="G800">
        <v>30</v>
      </c>
      <c r="H800">
        <v>32</v>
      </c>
      <c r="I800">
        <v>22</v>
      </c>
      <c r="J800">
        <v>30</v>
      </c>
      <c r="K800">
        <v>32</v>
      </c>
      <c r="L800">
        <v>0</v>
      </c>
      <c r="M800" s="1">
        <v>8.0969999999999995</v>
      </c>
      <c r="N800" s="1">
        <v>126.00700000000001</v>
      </c>
      <c r="P800">
        <v>799</v>
      </c>
      <c r="Q800" t="s">
        <v>1806</v>
      </c>
      <c r="R800" t="s">
        <v>28</v>
      </c>
      <c r="S800" s="2">
        <v>9</v>
      </c>
      <c r="T800" s="2">
        <v>14</v>
      </c>
      <c r="V800" t="s">
        <v>1806</v>
      </c>
      <c r="W800" t="s">
        <v>120</v>
      </c>
      <c r="X800" t="s">
        <v>1911</v>
      </c>
    </row>
    <row r="801" spans="1:24" ht="15" customHeight="1" x14ac:dyDescent="0.2">
      <c r="A801" t="s">
        <v>52</v>
      </c>
      <c r="B801" t="s">
        <v>504</v>
      </c>
      <c r="C801">
        <v>3</v>
      </c>
      <c r="D801" t="s">
        <v>1906</v>
      </c>
      <c r="E801">
        <v>3</v>
      </c>
      <c r="F801">
        <v>29</v>
      </c>
      <c r="G801">
        <v>37</v>
      </c>
      <c r="H801">
        <v>39</v>
      </c>
      <c r="I801">
        <v>19</v>
      </c>
      <c r="J801">
        <v>27</v>
      </c>
      <c r="K801">
        <v>29</v>
      </c>
      <c r="L801">
        <v>0</v>
      </c>
      <c r="M801" s="1">
        <v>8.0980000000000008</v>
      </c>
      <c r="N801" s="1">
        <v>127.005</v>
      </c>
      <c r="P801">
        <v>800</v>
      </c>
      <c r="Q801" t="s">
        <v>1912</v>
      </c>
      <c r="R801" t="s">
        <v>28</v>
      </c>
      <c r="S801" s="2">
        <v>19</v>
      </c>
      <c r="T801" s="2">
        <v>6</v>
      </c>
      <c r="V801" t="s">
        <v>1912</v>
      </c>
      <c r="W801" t="s">
        <v>37</v>
      </c>
    </row>
    <row r="802" spans="1:24" ht="15" customHeight="1" x14ac:dyDescent="0.2">
      <c r="A802" t="s">
        <v>52</v>
      </c>
      <c r="B802" t="s">
        <v>355</v>
      </c>
      <c r="C802">
        <v>3</v>
      </c>
      <c r="D802" t="s">
        <v>252</v>
      </c>
      <c r="E802">
        <v>4</v>
      </c>
      <c r="F802">
        <v>26</v>
      </c>
      <c r="G802">
        <v>31</v>
      </c>
      <c r="H802">
        <v>34</v>
      </c>
      <c r="I802">
        <v>24</v>
      </c>
      <c r="J802">
        <v>29</v>
      </c>
      <c r="K802">
        <v>32</v>
      </c>
      <c r="L802">
        <v>0</v>
      </c>
      <c r="M802" s="1">
        <v>8.0990000000000002</v>
      </c>
      <c r="N802" s="1">
        <v>128.006</v>
      </c>
      <c r="P802">
        <v>801</v>
      </c>
      <c r="Q802" t="s">
        <v>1913</v>
      </c>
      <c r="R802" t="s">
        <v>28</v>
      </c>
      <c r="S802" s="2">
        <v>10</v>
      </c>
      <c r="T802" s="2">
        <v>13</v>
      </c>
      <c r="V802" t="s">
        <v>1913</v>
      </c>
      <c r="W802" t="s">
        <v>120</v>
      </c>
      <c r="X802" t="s">
        <v>1914</v>
      </c>
    </row>
    <row r="803" spans="1:24" ht="15" customHeight="1" x14ac:dyDescent="0.2">
      <c r="A803" t="s">
        <v>63</v>
      </c>
      <c r="B803" t="s">
        <v>70</v>
      </c>
      <c r="C803">
        <v>3</v>
      </c>
      <c r="D803" t="s">
        <v>968</v>
      </c>
      <c r="E803">
        <v>4</v>
      </c>
      <c r="F803">
        <v>26</v>
      </c>
      <c r="G803">
        <v>31</v>
      </c>
      <c r="H803">
        <v>34</v>
      </c>
      <c r="I803">
        <v>25</v>
      </c>
      <c r="J803">
        <v>30</v>
      </c>
      <c r="K803">
        <v>33</v>
      </c>
      <c r="L803">
        <v>0</v>
      </c>
      <c r="M803" s="1">
        <v>9.0079999999999991</v>
      </c>
      <c r="N803" s="1">
        <v>10.007999999999999</v>
      </c>
      <c r="P803">
        <v>802</v>
      </c>
      <c r="Q803" t="s">
        <v>1916</v>
      </c>
      <c r="R803" t="s">
        <v>28</v>
      </c>
      <c r="S803" s="2">
        <v>16</v>
      </c>
      <c r="T803" s="2">
        <v>9</v>
      </c>
      <c r="V803" t="s">
        <v>1916</v>
      </c>
      <c r="W803" t="s">
        <v>120</v>
      </c>
      <c r="X803" t="s">
        <v>1917</v>
      </c>
    </row>
    <row r="804" spans="1:24" ht="15" customHeight="1" x14ac:dyDescent="0.2">
      <c r="A804" t="s">
        <v>63</v>
      </c>
      <c r="B804" t="s">
        <v>76</v>
      </c>
      <c r="C804">
        <v>3</v>
      </c>
      <c r="D804" t="s">
        <v>669</v>
      </c>
      <c r="E804">
        <v>4</v>
      </c>
      <c r="F804">
        <v>28</v>
      </c>
      <c r="G804">
        <v>33</v>
      </c>
      <c r="H804">
        <v>36</v>
      </c>
      <c r="I804">
        <v>25</v>
      </c>
      <c r="J804">
        <v>30</v>
      </c>
      <c r="K804">
        <v>33</v>
      </c>
      <c r="L804">
        <v>0</v>
      </c>
      <c r="M804" s="1">
        <v>9.0090000000000003</v>
      </c>
      <c r="N804" s="1">
        <v>11.007999999999999</v>
      </c>
      <c r="P804">
        <v>803</v>
      </c>
      <c r="Q804" t="s">
        <v>1249</v>
      </c>
      <c r="R804" t="s">
        <v>28</v>
      </c>
      <c r="S804" s="2">
        <v>3</v>
      </c>
      <c r="T804" s="2">
        <v>19</v>
      </c>
      <c r="V804" t="s">
        <v>1249</v>
      </c>
      <c r="W804" t="s">
        <v>66</v>
      </c>
      <c r="X804" t="s">
        <v>1918</v>
      </c>
    </row>
    <row r="805" spans="1:24" ht="15" customHeight="1" x14ac:dyDescent="0.2">
      <c r="A805" t="s">
        <v>63</v>
      </c>
      <c r="B805" t="s">
        <v>82</v>
      </c>
      <c r="C805">
        <v>3</v>
      </c>
      <c r="D805" t="s">
        <v>558</v>
      </c>
      <c r="E805">
        <v>4</v>
      </c>
      <c r="F805">
        <v>29</v>
      </c>
      <c r="G805">
        <v>34</v>
      </c>
      <c r="H805">
        <v>37</v>
      </c>
      <c r="I805">
        <v>24</v>
      </c>
      <c r="J805">
        <v>29</v>
      </c>
      <c r="K805">
        <v>32</v>
      </c>
      <c r="L805">
        <v>0</v>
      </c>
      <c r="M805" s="1">
        <v>9.01</v>
      </c>
      <c r="N805" s="1">
        <v>12.009</v>
      </c>
      <c r="P805">
        <v>804</v>
      </c>
      <c r="Q805" t="s">
        <v>322</v>
      </c>
      <c r="R805" t="s">
        <v>36</v>
      </c>
      <c r="S805" s="2">
        <v>5</v>
      </c>
      <c r="T805" s="2">
        <v>4</v>
      </c>
      <c r="U805">
        <v>63</v>
      </c>
      <c r="V805" t="s">
        <v>322</v>
      </c>
      <c r="W805" t="s">
        <v>78</v>
      </c>
      <c r="X805" t="s">
        <v>1919</v>
      </c>
    </row>
    <row r="806" spans="1:24" ht="15" customHeight="1" x14ac:dyDescent="0.2">
      <c r="A806" t="s">
        <v>63</v>
      </c>
      <c r="B806" t="s">
        <v>88</v>
      </c>
      <c r="C806">
        <v>3</v>
      </c>
      <c r="D806" t="s">
        <v>1915</v>
      </c>
      <c r="E806">
        <v>3</v>
      </c>
      <c r="F806">
        <v>26</v>
      </c>
      <c r="G806">
        <v>34</v>
      </c>
      <c r="H806">
        <v>36</v>
      </c>
      <c r="I806">
        <v>19</v>
      </c>
      <c r="J806">
        <v>27</v>
      </c>
      <c r="K806">
        <v>29</v>
      </c>
      <c r="L806">
        <v>0</v>
      </c>
      <c r="M806" s="1">
        <v>9.0109999999999992</v>
      </c>
      <c r="N806" s="1">
        <v>13.007</v>
      </c>
      <c r="P806">
        <v>805</v>
      </c>
      <c r="Q806" t="s">
        <v>1920</v>
      </c>
      <c r="R806" t="s">
        <v>374</v>
      </c>
      <c r="S806" s="2">
        <v>7</v>
      </c>
      <c r="T806" s="2">
        <v>4</v>
      </c>
      <c r="V806" t="s">
        <v>1920</v>
      </c>
      <c r="W806" t="s">
        <v>710</v>
      </c>
      <c r="X806" t="s">
        <v>1921</v>
      </c>
    </row>
    <row r="807" spans="1:24" ht="15" customHeight="1" x14ac:dyDescent="0.2">
      <c r="A807" t="s">
        <v>63</v>
      </c>
      <c r="B807" t="s">
        <v>94</v>
      </c>
      <c r="C807">
        <v>3</v>
      </c>
      <c r="D807" t="s">
        <v>750</v>
      </c>
      <c r="E807">
        <v>4</v>
      </c>
      <c r="F807">
        <v>32</v>
      </c>
      <c r="G807">
        <v>37</v>
      </c>
      <c r="H807">
        <v>40</v>
      </c>
      <c r="I807">
        <v>19</v>
      </c>
      <c r="J807">
        <v>24</v>
      </c>
      <c r="K807">
        <v>27</v>
      </c>
      <c r="L807">
        <v>0</v>
      </c>
      <c r="M807" s="1">
        <v>9.0120000000000005</v>
      </c>
      <c r="N807" s="1">
        <v>14.009</v>
      </c>
      <c r="P807">
        <v>806</v>
      </c>
      <c r="Q807" t="s">
        <v>1922</v>
      </c>
      <c r="R807" t="s">
        <v>36</v>
      </c>
      <c r="S807" s="2">
        <v>16</v>
      </c>
      <c r="T807" s="2">
        <v>2</v>
      </c>
      <c r="V807" t="s">
        <v>1922</v>
      </c>
      <c r="W807" t="s">
        <v>222</v>
      </c>
      <c r="X807" t="s">
        <v>1923</v>
      </c>
    </row>
    <row r="808" spans="1:24" ht="15" customHeight="1" x14ac:dyDescent="0.2">
      <c r="A808" t="s">
        <v>63</v>
      </c>
      <c r="B808" t="s">
        <v>3027</v>
      </c>
      <c r="C808">
        <v>3</v>
      </c>
      <c r="D808" t="s">
        <v>3052</v>
      </c>
      <c r="E808">
        <v>3</v>
      </c>
      <c r="F808">
        <v>24</v>
      </c>
      <c r="G808">
        <v>32</v>
      </c>
      <c r="H808">
        <v>34</v>
      </c>
      <c r="I808">
        <v>21</v>
      </c>
      <c r="J808">
        <v>29</v>
      </c>
      <c r="K808">
        <v>31</v>
      </c>
      <c r="L808">
        <v>0</v>
      </c>
      <c r="M808" s="1">
        <v>9.0129999999999999</v>
      </c>
      <c r="N808" s="1">
        <v>15.007999999999999</v>
      </c>
      <c r="P808">
        <v>807</v>
      </c>
      <c r="Q808" t="s">
        <v>3050</v>
      </c>
      <c r="R808" t="s">
        <v>28</v>
      </c>
      <c r="S808" s="2">
        <v>7</v>
      </c>
      <c r="T808" s="2">
        <v>18</v>
      </c>
      <c r="V808" t="s">
        <v>3050</v>
      </c>
      <c r="W808" t="s">
        <v>66</v>
      </c>
      <c r="X808" t="s">
        <v>3069</v>
      </c>
    </row>
    <row r="809" spans="1:24" ht="15" customHeight="1" x14ac:dyDescent="0.2">
      <c r="A809" t="s">
        <v>63</v>
      </c>
      <c r="B809" t="s">
        <v>534</v>
      </c>
      <c r="C809">
        <v>3</v>
      </c>
      <c r="D809" t="s">
        <v>669</v>
      </c>
      <c r="E809">
        <v>4</v>
      </c>
      <c r="F809">
        <v>28</v>
      </c>
      <c r="G809">
        <v>33</v>
      </c>
      <c r="H809">
        <v>36</v>
      </c>
      <c r="I809">
        <v>25</v>
      </c>
      <c r="J809">
        <v>30</v>
      </c>
      <c r="K809">
        <v>33</v>
      </c>
      <c r="L809">
        <v>0</v>
      </c>
      <c r="M809" s="1">
        <v>9.0139999999999993</v>
      </c>
      <c r="N809" s="1">
        <v>16.007999999999999</v>
      </c>
      <c r="P809">
        <v>808</v>
      </c>
      <c r="Q809" t="s">
        <v>1924</v>
      </c>
      <c r="R809" t="s">
        <v>36</v>
      </c>
      <c r="S809" s="2">
        <v>9</v>
      </c>
      <c r="T809" s="2">
        <v>9</v>
      </c>
      <c r="V809" t="s">
        <v>1924</v>
      </c>
      <c r="W809" t="s">
        <v>29</v>
      </c>
      <c r="X809" t="s">
        <v>1925</v>
      </c>
    </row>
    <row r="810" spans="1:24" ht="15" customHeight="1" x14ac:dyDescent="0.2">
      <c r="A810" t="s">
        <v>63</v>
      </c>
      <c r="B810" t="s">
        <v>100</v>
      </c>
      <c r="C810">
        <v>3</v>
      </c>
      <c r="D810" t="s">
        <v>1820</v>
      </c>
      <c r="E810">
        <v>4</v>
      </c>
      <c r="F810">
        <v>28</v>
      </c>
      <c r="G810">
        <v>33</v>
      </c>
      <c r="H810">
        <v>36</v>
      </c>
      <c r="I810">
        <v>24</v>
      </c>
      <c r="J810">
        <v>29</v>
      </c>
      <c r="K810">
        <v>32</v>
      </c>
      <c r="L810">
        <v>0</v>
      </c>
      <c r="M810" s="1">
        <v>9.0150000000000006</v>
      </c>
      <c r="N810" s="1">
        <v>17.006</v>
      </c>
      <c r="P810">
        <v>809</v>
      </c>
      <c r="Q810" t="s">
        <v>1207</v>
      </c>
      <c r="R810" t="s">
        <v>28</v>
      </c>
      <c r="S810" s="2">
        <v>14</v>
      </c>
      <c r="T810" s="2">
        <v>7</v>
      </c>
      <c r="V810" t="s">
        <v>1207</v>
      </c>
      <c r="W810" t="s">
        <v>37</v>
      </c>
      <c r="X810" t="s">
        <v>1927</v>
      </c>
    </row>
    <row r="811" spans="1:24" ht="15" customHeight="1" x14ac:dyDescent="0.2">
      <c r="A811" t="s">
        <v>63</v>
      </c>
      <c r="B811" t="s">
        <v>107</v>
      </c>
      <c r="C811">
        <v>3</v>
      </c>
      <c r="D811" t="s">
        <v>333</v>
      </c>
      <c r="E811">
        <v>3</v>
      </c>
      <c r="F811">
        <v>24</v>
      </c>
      <c r="G811">
        <v>32</v>
      </c>
      <c r="H811">
        <v>34</v>
      </c>
      <c r="I811">
        <v>21</v>
      </c>
      <c r="J811">
        <v>29</v>
      </c>
      <c r="K811">
        <v>31</v>
      </c>
      <c r="L811">
        <v>0</v>
      </c>
      <c r="M811" s="1">
        <v>9.016</v>
      </c>
      <c r="N811" s="1">
        <v>18.009</v>
      </c>
      <c r="P811">
        <v>810</v>
      </c>
      <c r="Q811" t="s">
        <v>1929</v>
      </c>
      <c r="R811" t="s">
        <v>28</v>
      </c>
      <c r="S811" s="2">
        <v>16</v>
      </c>
      <c r="T811" s="2">
        <v>8</v>
      </c>
      <c r="V811" t="s">
        <v>1929</v>
      </c>
      <c r="W811" t="s">
        <v>37</v>
      </c>
      <c r="X811" t="s">
        <v>1930</v>
      </c>
    </row>
    <row r="812" spans="1:24" ht="15" customHeight="1" x14ac:dyDescent="0.2">
      <c r="A812" t="s">
        <v>63</v>
      </c>
      <c r="B812" t="s">
        <v>165</v>
      </c>
      <c r="C812">
        <v>3</v>
      </c>
      <c r="D812" t="s">
        <v>1216</v>
      </c>
      <c r="E812">
        <v>4</v>
      </c>
      <c r="F812">
        <v>20</v>
      </c>
      <c r="G812">
        <v>25</v>
      </c>
      <c r="H812">
        <v>28</v>
      </c>
      <c r="I812">
        <v>31</v>
      </c>
      <c r="J812">
        <v>36</v>
      </c>
      <c r="K812">
        <v>39</v>
      </c>
      <c r="L812">
        <v>0</v>
      </c>
      <c r="M812" s="1">
        <v>9.0169999999999995</v>
      </c>
      <c r="N812" s="1">
        <v>20.007999999999999</v>
      </c>
      <c r="P812">
        <v>811</v>
      </c>
      <c r="Q812" t="s">
        <v>1931</v>
      </c>
      <c r="R812" t="s">
        <v>374</v>
      </c>
      <c r="S812" s="2">
        <v>6</v>
      </c>
      <c r="T812" s="2">
        <v>6</v>
      </c>
      <c r="V812" t="s">
        <v>1931</v>
      </c>
      <c r="W812" t="s">
        <v>710</v>
      </c>
      <c r="X812" t="s">
        <v>1932</v>
      </c>
    </row>
    <row r="813" spans="1:24" ht="15" customHeight="1" x14ac:dyDescent="0.2">
      <c r="A813" t="s">
        <v>63</v>
      </c>
      <c r="B813" t="s">
        <v>117</v>
      </c>
      <c r="C813">
        <v>3</v>
      </c>
      <c r="D813" t="s">
        <v>1926</v>
      </c>
      <c r="E813">
        <v>4</v>
      </c>
      <c r="F813">
        <v>20</v>
      </c>
      <c r="G813">
        <v>25</v>
      </c>
      <c r="H813">
        <v>28</v>
      </c>
      <c r="I813">
        <v>31</v>
      </c>
      <c r="J813">
        <v>36</v>
      </c>
      <c r="K813">
        <v>39</v>
      </c>
      <c r="L813">
        <v>0</v>
      </c>
      <c r="M813" s="1">
        <v>9.0180000000000007</v>
      </c>
      <c r="N813" s="1">
        <v>21.009</v>
      </c>
      <c r="P813">
        <v>812</v>
      </c>
      <c r="Q813" t="s">
        <v>1933</v>
      </c>
      <c r="R813" t="s">
        <v>36</v>
      </c>
      <c r="S813" s="2">
        <v>4</v>
      </c>
      <c r="T813" s="2">
        <v>15</v>
      </c>
      <c r="V813" t="s">
        <v>1933</v>
      </c>
      <c r="W813" t="s">
        <v>66</v>
      </c>
      <c r="X813" t="s">
        <v>1934</v>
      </c>
    </row>
    <row r="814" spans="1:24" ht="15" customHeight="1" x14ac:dyDescent="0.2">
      <c r="A814" t="s">
        <v>63</v>
      </c>
      <c r="B814" t="s">
        <v>62</v>
      </c>
      <c r="C814">
        <v>3</v>
      </c>
      <c r="D814" t="s">
        <v>1928</v>
      </c>
      <c r="E814">
        <v>4</v>
      </c>
      <c r="F814">
        <v>28</v>
      </c>
      <c r="G814">
        <v>33</v>
      </c>
      <c r="H814">
        <v>36</v>
      </c>
      <c r="I814">
        <v>25</v>
      </c>
      <c r="J814">
        <v>30</v>
      </c>
      <c r="K814">
        <v>33</v>
      </c>
      <c r="L814">
        <v>0</v>
      </c>
      <c r="M814" s="1">
        <v>9.0190000000000001</v>
      </c>
      <c r="N814" s="1">
        <v>22.006</v>
      </c>
      <c r="P814">
        <v>813</v>
      </c>
      <c r="Q814" t="s">
        <v>1936</v>
      </c>
      <c r="R814" t="s">
        <v>28</v>
      </c>
      <c r="S814" s="2">
        <v>17</v>
      </c>
      <c r="T814" s="2">
        <v>6</v>
      </c>
      <c r="V814" t="s">
        <v>1936</v>
      </c>
      <c r="W814" t="s">
        <v>37</v>
      </c>
      <c r="X814" t="s">
        <v>1937</v>
      </c>
    </row>
    <row r="815" spans="1:24" ht="15" customHeight="1" x14ac:dyDescent="0.2">
      <c r="A815" t="s">
        <v>63</v>
      </c>
      <c r="B815" t="s">
        <v>69</v>
      </c>
      <c r="C815">
        <v>3</v>
      </c>
      <c r="D815" t="s">
        <v>996</v>
      </c>
      <c r="E815">
        <v>3</v>
      </c>
      <c r="F815">
        <v>27</v>
      </c>
      <c r="G815">
        <v>35</v>
      </c>
      <c r="H815">
        <v>37</v>
      </c>
      <c r="I815">
        <v>22</v>
      </c>
      <c r="J815">
        <v>30</v>
      </c>
      <c r="K815">
        <v>32</v>
      </c>
      <c r="L815">
        <v>0</v>
      </c>
      <c r="M815" s="1">
        <v>9.02</v>
      </c>
      <c r="N815" s="1">
        <v>23.007999999999999</v>
      </c>
      <c r="P815">
        <v>814</v>
      </c>
      <c r="Q815" t="s">
        <v>1938</v>
      </c>
      <c r="R815" t="s">
        <v>36</v>
      </c>
      <c r="S815" s="2">
        <v>13</v>
      </c>
      <c r="T815" s="2">
        <v>5</v>
      </c>
      <c r="V815" t="s">
        <v>1938</v>
      </c>
      <c r="W815" t="s">
        <v>49</v>
      </c>
      <c r="X815" t="s">
        <v>1939</v>
      </c>
    </row>
    <row r="816" spans="1:24" ht="15" customHeight="1" x14ac:dyDescent="0.2">
      <c r="A816" t="s">
        <v>63</v>
      </c>
      <c r="B816" t="s">
        <v>133</v>
      </c>
      <c r="C816">
        <v>3</v>
      </c>
      <c r="D816" t="s">
        <v>838</v>
      </c>
      <c r="E816">
        <v>3</v>
      </c>
      <c r="F816">
        <v>30</v>
      </c>
      <c r="G816">
        <v>38</v>
      </c>
      <c r="H816">
        <v>40</v>
      </c>
      <c r="I816">
        <v>20</v>
      </c>
      <c r="J816">
        <v>28</v>
      </c>
      <c r="K816">
        <v>30</v>
      </c>
      <c r="L816">
        <v>0</v>
      </c>
      <c r="M816" s="1">
        <v>9.0210000000000008</v>
      </c>
      <c r="N816" s="1">
        <v>24.006</v>
      </c>
      <c r="P816">
        <v>815</v>
      </c>
      <c r="Q816" t="s">
        <v>1940</v>
      </c>
      <c r="R816" t="s">
        <v>36</v>
      </c>
      <c r="S816" s="2">
        <v>8</v>
      </c>
      <c r="T816" s="2">
        <v>8</v>
      </c>
      <c r="V816" t="s">
        <v>1940</v>
      </c>
      <c r="W816" t="s">
        <v>37</v>
      </c>
      <c r="X816" t="s">
        <v>1941</v>
      </c>
    </row>
    <row r="817" spans="1:24" ht="15" customHeight="1" x14ac:dyDescent="0.2">
      <c r="A817" t="s">
        <v>63</v>
      </c>
      <c r="B817" t="s">
        <v>144</v>
      </c>
      <c r="C817">
        <v>3</v>
      </c>
      <c r="D817" t="s">
        <v>1935</v>
      </c>
      <c r="E817">
        <v>4</v>
      </c>
      <c r="F817">
        <v>30</v>
      </c>
      <c r="G817">
        <v>35</v>
      </c>
      <c r="H817">
        <v>38</v>
      </c>
      <c r="I817">
        <v>23</v>
      </c>
      <c r="J817">
        <v>28</v>
      </c>
      <c r="K817">
        <v>31</v>
      </c>
      <c r="L817">
        <v>0</v>
      </c>
      <c r="M817" s="1">
        <v>9.0220000000000002</v>
      </c>
      <c r="N817" s="1">
        <v>26.007999999999999</v>
      </c>
      <c r="P817">
        <v>816</v>
      </c>
      <c r="Q817" t="s">
        <v>197</v>
      </c>
      <c r="R817" t="s">
        <v>221</v>
      </c>
      <c r="S817" s="2">
        <v>0</v>
      </c>
      <c r="T817" s="2">
        <v>3</v>
      </c>
      <c r="U817">
        <v>64</v>
      </c>
      <c r="V817" t="s">
        <v>197</v>
      </c>
      <c r="W817" t="s">
        <v>78</v>
      </c>
      <c r="X817" t="s">
        <v>1942</v>
      </c>
    </row>
    <row r="818" spans="1:24" ht="15" customHeight="1" x14ac:dyDescent="0.2">
      <c r="A818" t="s">
        <v>63</v>
      </c>
      <c r="B818" t="s">
        <v>75</v>
      </c>
      <c r="C818">
        <v>3</v>
      </c>
      <c r="D818" t="s">
        <v>1083</v>
      </c>
      <c r="E818">
        <v>3</v>
      </c>
      <c r="F818">
        <v>22</v>
      </c>
      <c r="G818">
        <v>30</v>
      </c>
      <c r="H818">
        <v>32</v>
      </c>
      <c r="I818">
        <v>28</v>
      </c>
      <c r="J818">
        <v>36</v>
      </c>
      <c r="K818">
        <v>38</v>
      </c>
      <c r="L818">
        <v>0</v>
      </c>
      <c r="M818" s="1">
        <v>9.0229999999999997</v>
      </c>
      <c r="N818" s="1">
        <v>27.006</v>
      </c>
      <c r="P818">
        <v>817</v>
      </c>
      <c r="Q818" t="s">
        <v>1943</v>
      </c>
      <c r="R818" t="s">
        <v>374</v>
      </c>
      <c r="S818" s="2">
        <v>3</v>
      </c>
      <c r="T818" s="2">
        <v>11</v>
      </c>
      <c r="V818" t="s">
        <v>1943</v>
      </c>
      <c r="W818" t="s">
        <v>393</v>
      </c>
      <c r="X818" t="s">
        <v>1944</v>
      </c>
    </row>
    <row r="819" spans="1:24" ht="15" customHeight="1" x14ac:dyDescent="0.2">
      <c r="A819" t="s">
        <v>63</v>
      </c>
      <c r="B819" t="s">
        <v>81</v>
      </c>
      <c r="C819">
        <v>3</v>
      </c>
      <c r="D819" t="s">
        <v>1404</v>
      </c>
      <c r="E819">
        <v>4</v>
      </c>
      <c r="F819">
        <v>28</v>
      </c>
      <c r="G819">
        <v>33</v>
      </c>
      <c r="H819">
        <v>36</v>
      </c>
      <c r="I819">
        <v>25</v>
      </c>
      <c r="J819">
        <v>30</v>
      </c>
      <c r="K819">
        <v>33</v>
      </c>
      <c r="L819">
        <v>0</v>
      </c>
      <c r="M819" s="1">
        <v>9.0239999999999991</v>
      </c>
      <c r="N819" s="1">
        <v>28.007000000000001</v>
      </c>
      <c r="P819">
        <v>818</v>
      </c>
      <c r="Q819" t="s">
        <v>1099</v>
      </c>
      <c r="R819" t="s">
        <v>374</v>
      </c>
      <c r="S819" s="2">
        <v>15</v>
      </c>
      <c r="T819" s="2">
        <v>0</v>
      </c>
      <c r="V819" t="s">
        <v>1099</v>
      </c>
      <c r="W819" t="s">
        <v>389</v>
      </c>
      <c r="X819" t="s">
        <v>1945</v>
      </c>
    </row>
    <row r="820" spans="1:24" ht="15" customHeight="1" x14ac:dyDescent="0.2">
      <c r="A820" t="s">
        <v>63</v>
      </c>
      <c r="B820" t="s">
        <v>87</v>
      </c>
      <c r="C820">
        <v>3</v>
      </c>
      <c r="D820" t="s">
        <v>1216</v>
      </c>
      <c r="E820">
        <v>4</v>
      </c>
      <c r="F820">
        <v>20</v>
      </c>
      <c r="G820">
        <v>25</v>
      </c>
      <c r="H820">
        <v>28</v>
      </c>
      <c r="I820">
        <v>31</v>
      </c>
      <c r="J820">
        <v>36</v>
      </c>
      <c r="K820">
        <v>39</v>
      </c>
      <c r="L820">
        <v>0</v>
      </c>
      <c r="M820" s="1">
        <v>9.0250000000000004</v>
      </c>
      <c r="N820" s="1">
        <v>29.004000000000001</v>
      </c>
      <c r="P820">
        <v>819</v>
      </c>
      <c r="Q820" t="s">
        <v>1947</v>
      </c>
      <c r="R820" t="s">
        <v>28</v>
      </c>
      <c r="S820" s="2">
        <v>15</v>
      </c>
      <c r="T820" s="2">
        <v>7</v>
      </c>
      <c r="V820" t="s">
        <v>1947</v>
      </c>
      <c r="W820" t="s">
        <v>37</v>
      </c>
      <c r="X820" t="s">
        <v>1948</v>
      </c>
    </row>
    <row r="821" spans="1:24" ht="15" customHeight="1" x14ac:dyDescent="0.2">
      <c r="A821" t="s">
        <v>63</v>
      </c>
      <c r="B821" t="s">
        <v>93</v>
      </c>
      <c r="C821">
        <v>3</v>
      </c>
      <c r="D821" t="s">
        <v>439</v>
      </c>
      <c r="E821">
        <v>3</v>
      </c>
      <c r="F821">
        <v>27</v>
      </c>
      <c r="G821">
        <v>35</v>
      </c>
      <c r="H821">
        <v>37</v>
      </c>
      <c r="I821">
        <v>20</v>
      </c>
      <c r="J821">
        <v>28</v>
      </c>
      <c r="K821">
        <v>30</v>
      </c>
      <c r="L821">
        <v>0</v>
      </c>
      <c r="M821" s="1">
        <v>9.0259999999999998</v>
      </c>
      <c r="N821" s="1">
        <v>30.006</v>
      </c>
      <c r="P821">
        <v>820</v>
      </c>
      <c r="Q821" t="s">
        <v>1949</v>
      </c>
      <c r="R821" t="s">
        <v>28</v>
      </c>
      <c r="S821" s="2">
        <v>17</v>
      </c>
      <c r="T821" s="2">
        <v>7</v>
      </c>
      <c r="V821" t="s">
        <v>1949</v>
      </c>
      <c r="W821" t="s">
        <v>37</v>
      </c>
      <c r="X821" t="s">
        <v>1950</v>
      </c>
    </row>
    <row r="822" spans="1:24" ht="15" customHeight="1" x14ac:dyDescent="0.2">
      <c r="A822" t="s">
        <v>63</v>
      </c>
      <c r="B822" t="s">
        <v>159</v>
      </c>
      <c r="C822">
        <v>3</v>
      </c>
      <c r="D822" t="s">
        <v>150</v>
      </c>
      <c r="E822">
        <v>3</v>
      </c>
      <c r="F822">
        <v>27</v>
      </c>
      <c r="G822">
        <v>35</v>
      </c>
      <c r="H822">
        <v>37</v>
      </c>
      <c r="I822">
        <v>20</v>
      </c>
      <c r="J822">
        <v>28</v>
      </c>
      <c r="K822">
        <v>30</v>
      </c>
      <c r="L822">
        <v>0</v>
      </c>
      <c r="M822" s="1">
        <v>9.0269999999999992</v>
      </c>
      <c r="N822" s="1">
        <v>31.007999999999999</v>
      </c>
      <c r="P822">
        <v>821</v>
      </c>
      <c r="Q822" t="s">
        <v>1951</v>
      </c>
      <c r="R822" t="s">
        <v>28</v>
      </c>
      <c r="S822" s="2">
        <v>14</v>
      </c>
      <c r="T822" s="2">
        <v>14</v>
      </c>
      <c r="V822" t="s">
        <v>1951</v>
      </c>
      <c r="W822" t="s">
        <v>66</v>
      </c>
      <c r="X822" t="s">
        <v>1160</v>
      </c>
    </row>
    <row r="823" spans="1:24" ht="15" customHeight="1" x14ac:dyDescent="0.2">
      <c r="A823" t="s">
        <v>63</v>
      </c>
      <c r="B823" t="s">
        <v>99</v>
      </c>
      <c r="C823">
        <v>3</v>
      </c>
      <c r="D823" t="s">
        <v>1946</v>
      </c>
      <c r="E823">
        <v>3</v>
      </c>
      <c r="F823">
        <v>19</v>
      </c>
      <c r="G823">
        <v>27</v>
      </c>
      <c r="H823">
        <v>29</v>
      </c>
      <c r="I823">
        <v>29</v>
      </c>
      <c r="J823">
        <v>37</v>
      </c>
      <c r="K823">
        <v>39</v>
      </c>
      <c r="L823">
        <v>0</v>
      </c>
      <c r="M823" s="1">
        <v>9.0280000000000005</v>
      </c>
      <c r="N823" s="1">
        <v>32.006</v>
      </c>
      <c r="P823">
        <v>822</v>
      </c>
      <c r="Q823" t="s">
        <v>1953</v>
      </c>
      <c r="R823" t="s">
        <v>36</v>
      </c>
      <c r="S823" s="2">
        <v>10</v>
      </c>
      <c r="T823" s="2">
        <v>10</v>
      </c>
      <c r="V823" t="s">
        <v>1953</v>
      </c>
      <c r="W823" t="s">
        <v>120</v>
      </c>
      <c r="X823" t="s">
        <v>1954</v>
      </c>
    </row>
    <row r="824" spans="1:24" ht="15" customHeight="1" x14ac:dyDescent="0.2">
      <c r="A824" t="s">
        <v>63</v>
      </c>
      <c r="B824" t="s">
        <v>106</v>
      </c>
      <c r="C824">
        <v>3</v>
      </c>
      <c r="D824" t="s">
        <v>1216</v>
      </c>
      <c r="E824">
        <v>4</v>
      </c>
      <c r="F824">
        <v>20</v>
      </c>
      <c r="G824">
        <v>25</v>
      </c>
      <c r="H824">
        <v>28</v>
      </c>
      <c r="I824">
        <v>31</v>
      </c>
      <c r="J824">
        <v>36</v>
      </c>
      <c r="K824">
        <v>39</v>
      </c>
      <c r="L824">
        <v>0</v>
      </c>
      <c r="M824" s="1">
        <v>9.0289999999999999</v>
      </c>
      <c r="N824" s="1">
        <v>33.008000000000003</v>
      </c>
      <c r="P824">
        <v>823</v>
      </c>
      <c r="Q824" t="s">
        <v>332</v>
      </c>
      <c r="R824" t="s">
        <v>36</v>
      </c>
      <c r="S824" s="2">
        <v>5</v>
      </c>
      <c r="T824" s="2">
        <v>4</v>
      </c>
      <c r="U824">
        <v>65</v>
      </c>
      <c r="V824" t="s">
        <v>332</v>
      </c>
      <c r="W824" t="s">
        <v>78</v>
      </c>
      <c r="X824" t="s">
        <v>1955</v>
      </c>
    </row>
    <row r="825" spans="1:24" ht="15" customHeight="1" x14ac:dyDescent="0.2">
      <c r="A825" t="s">
        <v>63</v>
      </c>
      <c r="B825" t="s">
        <v>111</v>
      </c>
      <c r="C825">
        <v>3</v>
      </c>
      <c r="D825" t="s">
        <v>1404</v>
      </c>
      <c r="E825">
        <v>4</v>
      </c>
      <c r="F825">
        <v>28</v>
      </c>
      <c r="G825">
        <v>33</v>
      </c>
      <c r="H825">
        <v>36</v>
      </c>
      <c r="I825">
        <v>25</v>
      </c>
      <c r="J825">
        <v>30</v>
      </c>
      <c r="K825">
        <v>33</v>
      </c>
      <c r="L825">
        <v>0</v>
      </c>
      <c r="M825" s="1">
        <v>9.0299999999999994</v>
      </c>
      <c r="N825" s="1">
        <v>34.006</v>
      </c>
      <c r="P825">
        <v>824</v>
      </c>
      <c r="Q825" t="s">
        <v>1957</v>
      </c>
      <c r="R825" t="s">
        <v>28</v>
      </c>
      <c r="S825" s="2">
        <v>17</v>
      </c>
      <c r="T825" s="2">
        <v>6</v>
      </c>
      <c r="V825" t="s">
        <v>1957</v>
      </c>
      <c r="W825" t="s">
        <v>49</v>
      </c>
      <c r="X825" t="s">
        <v>1958</v>
      </c>
    </row>
    <row r="826" spans="1:24" ht="15" customHeight="1" x14ac:dyDescent="0.2">
      <c r="A826" t="s">
        <v>63</v>
      </c>
      <c r="B826" t="s">
        <v>175</v>
      </c>
      <c r="C826">
        <v>3</v>
      </c>
      <c r="D826" t="s">
        <v>1952</v>
      </c>
      <c r="E826">
        <v>4</v>
      </c>
      <c r="F826">
        <v>30</v>
      </c>
      <c r="G826">
        <v>35</v>
      </c>
      <c r="H826">
        <v>38</v>
      </c>
      <c r="I826">
        <v>22</v>
      </c>
      <c r="J826">
        <v>27</v>
      </c>
      <c r="K826">
        <v>30</v>
      </c>
      <c r="L826">
        <v>0</v>
      </c>
      <c r="M826" s="1">
        <v>9.0310000000000006</v>
      </c>
      <c r="N826" s="1">
        <v>35.009</v>
      </c>
      <c r="P826">
        <v>825</v>
      </c>
      <c r="Q826" t="s">
        <v>1959</v>
      </c>
      <c r="R826" t="s">
        <v>28</v>
      </c>
      <c r="S826" s="2">
        <v>15</v>
      </c>
      <c r="T826" s="2">
        <v>9</v>
      </c>
      <c r="V826" t="s">
        <v>1959</v>
      </c>
      <c r="W826" t="s">
        <v>37</v>
      </c>
      <c r="X826" t="s">
        <v>1960</v>
      </c>
    </row>
    <row r="827" spans="1:24" ht="15" customHeight="1" x14ac:dyDescent="0.2">
      <c r="A827" t="s">
        <v>63</v>
      </c>
      <c r="B827" t="s">
        <v>116</v>
      </c>
      <c r="C827">
        <v>3</v>
      </c>
      <c r="D827" t="s">
        <v>678</v>
      </c>
      <c r="E827">
        <v>3</v>
      </c>
      <c r="F827">
        <v>23</v>
      </c>
      <c r="G827">
        <v>31</v>
      </c>
      <c r="H827">
        <v>33</v>
      </c>
      <c r="I827">
        <v>24</v>
      </c>
      <c r="J827">
        <v>32</v>
      </c>
      <c r="K827">
        <v>34</v>
      </c>
      <c r="L827">
        <v>0</v>
      </c>
      <c r="M827" s="1">
        <v>9.032</v>
      </c>
      <c r="N827" s="1">
        <v>36.009</v>
      </c>
      <c r="P827">
        <v>826</v>
      </c>
      <c r="Q827" t="s">
        <v>77</v>
      </c>
      <c r="R827" t="s">
        <v>28</v>
      </c>
      <c r="S827" s="2">
        <v>18</v>
      </c>
      <c r="T827" s="2">
        <v>5</v>
      </c>
      <c r="V827" t="s">
        <v>77</v>
      </c>
      <c r="W827" t="s">
        <v>49</v>
      </c>
      <c r="X827" t="s">
        <v>1962</v>
      </c>
    </row>
    <row r="828" spans="1:24" ht="15" customHeight="1" x14ac:dyDescent="0.2">
      <c r="A828" t="s">
        <v>63</v>
      </c>
      <c r="B828" t="s">
        <v>186</v>
      </c>
      <c r="C828">
        <v>3</v>
      </c>
      <c r="D828" t="s">
        <v>1956</v>
      </c>
      <c r="E828">
        <v>4</v>
      </c>
      <c r="F828">
        <v>27</v>
      </c>
      <c r="G828">
        <v>32</v>
      </c>
      <c r="H828">
        <v>35</v>
      </c>
      <c r="I828">
        <v>25</v>
      </c>
      <c r="J828">
        <v>30</v>
      </c>
      <c r="K828">
        <v>33</v>
      </c>
      <c r="L828">
        <v>0</v>
      </c>
      <c r="M828" s="1">
        <v>9.0329999999999995</v>
      </c>
      <c r="N828" s="1">
        <v>37.008000000000003</v>
      </c>
      <c r="P828">
        <v>827</v>
      </c>
      <c r="Q828" t="s">
        <v>1963</v>
      </c>
      <c r="R828" t="s">
        <v>36</v>
      </c>
      <c r="S828" s="2">
        <v>11</v>
      </c>
      <c r="T828" s="2">
        <v>8</v>
      </c>
      <c r="V828" t="s">
        <v>1963</v>
      </c>
      <c r="W828" t="s">
        <v>37</v>
      </c>
      <c r="X828" t="s">
        <v>1964</v>
      </c>
    </row>
    <row r="829" spans="1:24" ht="15" customHeight="1" x14ac:dyDescent="0.2">
      <c r="A829" t="s">
        <v>63</v>
      </c>
      <c r="B829" t="s">
        <v>192</v>
      </c>
      <c r="C829">
        <v>3</v>
      </c>
      <c r="D829" t="s">
        <v>1367</v>
      </c>
      <c r="E829">
        <v>3</v>
      </c>
      <c r="F829">
        <v>27</v>
      </c>
      <c r="G829">
        <v>35</v>
      </c>
      <c r="H829">
        <v>37</v>
      </c>
      <c r="I829">
        <v>22</v>
      </c>
      <c r="J829">
        <v>30</v>
      </c>
      <c r="K829">
        <v>32</v>
      </c>
      <c r="L829">
        <v>0</v>
      </c>
      <c r="M829" s="1">
        <v>9.0340000000000007</v>
      </c>
      <c r="N829" s="1">
        <v>38.008000000000003</v>
      </c>
      <c r="P829">
        <v>828</v>
      </c>
      <c r="Q829" t="s">
        <v>1965</v>
      </c>
      <c r="R829" t="s">
        <v>28</v>
      </c>
      <c r="S829" s="2">
        <v>17</v>
      </c>
      <c r="T829" s="2">
        <v>8</v>
      </c>
      <c r="V829" t="s">
        <v>1965</v>
      </c>
      <c r="W829" t="s">
        <v>120</v>
      </c>
      <c r="X829" t="s">
        <v>1966</v>
      </c>
    </row>
    <row r="830" spans="1:24" ht="15" customHeight="1" x14ac:dyDescent="0.2">
      <c r="A830" t="s">
        <v>63</v>
      </c>
      <c r="B830" t="s">
        <v>123</v>
      </c>
      <c r="C830">
        <v>3</v>
      </c>
      <c r="D830" t="s">
        <v>1961</v>
      </c>
      <c r="E830">
        <v>3</v>
      </c>
      <c r="F830">
        <v>25</v>
      </c>
      <c r="G830">
        <v>33</v>
      </c>
      <c r="H830">
        <v>35</v>
      </c>
      <c r="I830">
        <v>20</v>
      </c>
      <c r="J830">
        <v>28</v>
      </c>
      <c r="K830">
        <v>30</v>
      </c>
      <c r="L830">
        <v>0</v>
      </c>
      <c r="M830" s="1">
        <v>9.0350000000000001</v>
      </c>
      <c r="N830" s="1">
        <v>39.006</v>
      </c>
      <c r="P830">
        <v>829</v>
      </c>
      <c r="Q830" t="s">
        <v>336</v>
      </c>
      <c r="R830" t="s">
        <v>36</v>
      </c>
      <c r="S830" s="2">
        <v>3</v>
      </c>
      <c r="T830" s="2">
        <v>9</v>
      </c>
      <c r="U830">
        <v>66</v>
      </c>
      <c r="V830" t="s">
        <v>336</v>
      </c>
      <c r="W830" t="s">
        <v>78</v>
      </c>
      <c r="X830" t="s">
        <v>1968</v>
      </c>
    </row>
    <row r="831" spans="1:24" ht="15" customHeight="1" x14ac:dyDescent="0.2">
      <c r="A831" t="s">
        <v>63</v>
      </c>
      <c r="B831" t="s">
        <v>202</v>
      </c>
      <c r="C831">
        <v>3</v>
      </c>
      <c r="D831" t="s">
        <v>1928</v>
      </c>
      <c r="E831">
        <v>4</v>
      </c>
      <c r="F831">
        <v>28</v>
      </c>
      <c r="G831">
        <v>33</v>
      </c>
      <c r="H831">
        <v>36</v>
      </c>
      <c r="I831">
        <v>25</v>
      </c>
      <c r="J831">
        <v>30</v>
      </c>
      <c r="K831">
        <v>33</v>
      </c>
      <c r="L831">
        <v>0</v>
      </c>
      <c r="M831" s="1">
        <v>9.0359999999999996</v>
      </c>
      <c r="N831" s="1">
        <v>40.006</v>
      </c>
      <c r="P831">
        <v>830</v>
      </c>
      <c r="Q831" t="s">
        <v>1970</v>
      </c>
      <c r="R831" t="s">
        <v>28</v>
      </c>
      <c r="S831" s="2">
        <v>13</v>
      </c>
      <c r="T831" s="2">
        <v>11</v>
      </c>
      <c r="V831" t="s">
        <v>1970</v>
      </c>
      <c r="W831" t="s">
        <v>120</v>
      </c>
      <c r="X831" t="s">
        <v>1971</v>
      </c>
    </row>
    <row r="832" spans="1:24" ht="15" customHeight="1" x14ac:dyDescent="0.2">
      <c r="A832" t="s">
        <v>63</v>
      </c>
      <c r="B832" t="s">
        <v>128</v>
      </c>
      <c r="C832">
        <v>3</v>
      </c>
      <c r="D832" t="s">
        <v>1725</v>
      </c>
      <c r="E832">
        <v>4</v>
      </c>
      <c r="F832">
        <v>32</v>
      </c>
      <c r="G832">
        <v>37</v>
      </c>
      <c r="H832">
        <v>40</v>
      </c>
      <c r="I832">
        <v>21</v>
      </c>
      <c r="J832">
        <v>26</v>
      </c>
      <c r="K832">
        <v>29</v>
      </c>
      <c r="L832">
        <v>0</v>
      </c>
      <c r="M832" s="1">
        <v>9.0370000000000008</v>
      </c>
      <c r="N832" s="1">
        <v>41.006999999999998</v>
      </c>
      <c r="P832">
        <v>831</v>
      </c>
      <c r="Q832" t="s">
        <v>1972</v>
      </c>
      <c r="R832" t="s">
        <v>36</v>
      </c>
      <c r="S832" s="2">
        <v>14</v>
      </c>
      <c r="T832" s="2">
        <v>3</v>
      </c>
      <c r="V832" t="s">
        <v>1972</v>
      </c>
      <c r="W832" t="s">
        <v>29</v>
      </c>
      <c r="X832" t="s">
        <v>1973</v>
      </c>
    </row>
    <row r="833" spans="1:24" ht="15" customHeight="1" x14ac:dyDescent="0.2">
      <c r="A833" t="s">
        <v>63</v>
      </c>
      <c r="B833" t="s">
        <v>213</v>
      </c>
      <c r="C833">
        <v>3</v>
      </c>
      <c r="D833" t="s">
        <v>1967</v>
      </c>
      <c r="E833">
        <v>3</v>
      </c>
      <c r="F833">
        <v>27</v>
      </c>
      <c r="G833">
        <v>35</v>
      </c>
      <c r="H833">
        <v>37</v>
      </c>
      <c r="I833">
        <v>21</v>
      </c>
      <c r="J833">
        <v>29</v>
      </c>
      <c r="K833">
        <v>31</v>
      </c>
      <c r="L833">
        <v>0</v>
      </c>
      <c r="M833" s="1">
        <v>9.0380000000000003</v>
      </c>
      <c r="N833" s="1">
        <v>42.006</v>
      </c>
      <c r="P833">
        <v>832</v>
      </c>
      <c r="Q833" t="s">
        <v>1537</v>
      </c>
      <c r="R833" t="s">
        <v>28</v>
      </c>
      <c r="S833" s="2">
        <v>6</v>
      </c>
      <c r="T833" s="2">
        <v>16</v>
      </c>
      <c r="V833" t="s">
        <v>1537</v>
      </c>
      <c r="W833" t="s">
        <v>66</v>
      </c>
      <c r="X833" t="s">
        <v>1974</v>
      </c>
    </row>
    <row r="834" spans="1:24" ht="15" customHeight="1" x14ac:dyDescent="0.2">
      <c r="A834" t="s">
        <v>63</v>
      </c>
      <c r="B834" t="s">
        <v>132</v>
      </c>
      <c r="C834">
        <v>3</v>
      </c>
      <c r="D834" t="s">
        <v>1969</v>
      </c>
      <c r="E834">
        <v>3</v>
      </c>
      <c r="F834">
        <v>25</v>
      </c>
      <c r="G834">
        <v>33</v>
      </c>
      <c r="H834">
        <v>35</v>
      </c>
      <c r="I834">
        <v>21</v>
      </c>
      <c r="J834">
        <v>29</v>
      </c>
      <c r="K834">
        <v>31</v>
      </c>
      <c r="L834">
        <v>0</v>
      </c>
      <c r="M834" s="1">
        <v>9.0389999999999997</v>
      </c>
      <c r="N834" s="1">
        <v>43.008000000000003</v>
      </c>
      <c r="P834">
        <v>833</v>
      </c>
      <c r="Q834" t="s">
        <v>459</v>
      </c>
      <c r="R834" t="s">
        <v>36</v>
      </c>
      <c r="S834" s="2">
        <v>10</v>
      </c>
      <c r="T834" s="2">
        <v>6</v>
      </c>
      <c r="V834" t="s">
        <v>459</v>
      </c>
      <c r="W834" t="s">
        <v>37</v>
      </c>
      <c r="X834" t="s">
        <v>1975</v>
      </c>
    </row>
    <row r="835" spans="1:24" ht="15" customHeight="1" x14ac:dyDescent="0.2">
      <c r="A835" t="s">
        <v>63</v>
      </c>
      <c r="B835" t="s">
        <v>138</v>
      </c>
      <c r="C835">
        <v>3</v>
      </c>
      <c r="D835" t="s">
        <v>1331</v>
      </c>
      <c r="E835">
        <v>4</v>
      </c>
      <c r="F835">
        <v>15</v>
      </c>
      <c r="G835">
        <v>20</v>
      </c>
      <c r="H835">
        <v>23</v>
      </c>
      <c r="I835">
        <v>35</v>
      </c>
      <c r="J835">
        <v>40</v>
      </c>
      <c r="K835">
        <v>43</v>
      </c>
      <c r="L835">
        <v>0</v>
      </c>
      <c r="M835" s="1">
        <v>9.0399999999999991</v>
      </c>
      <c r="N835" s="1">
        <v>44.006999999999998</v>
      </c>
      <c r="P835">
        <v>834</v>
      </c>
      <c r="Q835" t="s">
        <v>1976</v>
      </c>
      <c r="R835" t="s">
        <v>36</v>
      </c>
      <c r="S835" s="2">
        <v>14</v>
      </c>
      <c r="T835" s="2">
        <v>6</v>
      </c>
      <c r="V835" t="s">
        <v>1976</v>
      </c>
      <c r="W835" t="s">
        <v>37</v>
      </c>
      <c r="X835" t="s">
        <v>1977</v>
      </c>
    </row>
    <row r="836" spans="1:24" ht="15" customHeight="1" x14ac:dyDescent="0.2">
      <c r="A836" t="s">
        <v>63</v>
      </c>
      <c r="B836" t="s">
        <v>231</v>
      </c>
      <c r="C836">
        <v>3</v>
      </c>
      <c r="D836" t="s">
        <v>1404</v>
      </c>
      <c r="E836">
        <v>4</v>
      </c>
      <c r="F836">
        <v>28</v>
      </c>
      <c r="G836">
        <v>33</v>
      </c>
      <c r="H836">
        <v>36</v>
      </c>
      <c r="I836">
        <v>25</v>
      </c>
      <c r="J836">
        <v>30</v>
      </c>
      <c r="K836">
        <v>33</v>
      </c>
      <c r="L836">
        <v>0</v>
      </c>
      <c r="M836" s="1">
        <v>9.0410000000000004</v>
      </c>
      <c r="N836" s="1">
        <v>45.009</v>
      </c>
      <c r="P836">
        <v>835</v>
      </c>
      <c r="Q836" t="s">
        <v>1978</v>
      </c>
      <c r="R836" t="s">
        <v>36</v>
      </c>
      <c r="S836" s="2">
        <v>12</v>
      </c>
      <c r="T836" s="2">
        <v>6</v>
      </c>
      <c r="V836" t="s">
        <v>1978</v>
      </c>
      <c r="W836" t="s">
        <v>37</v>
      </c>
      <c r="X836" t="s">
        <v>1979</v>
      </c>
    </row>
    <row r="837" spans="1:24" ht="15" customHeight="1" x14ac:dyDescent="0.2">
      <c r="A837" t="s">
        <v>63</v>
      </c>
      <c r="B837" t="s">
        <v>237</v>
      </c>
      <c r="C837">
        <v>3</v>
      </c>
      <c r="D837" t="s">
        <v>125</v>
      </c>
      <c r="E837">
        <v>4</v>
      </c>
      <c r="F837">
        <v>29</v>
      </c>
      <c r="G837">
        <v>34</v>
      </c>
      <c r="H837">
        <v>37</v>
      </c>
      <c r="I837">
        <v>26</v>
      </c>
      <c r="J837">
        <v>31</v>
      </c>
      <c r="K837">
        <v>34</v>
      </c>
      <c r="L837">
        <v>0</v>
      </c>
      <c r="M837" s="1">
        <v>9.0419999999999998</v>
      </c>
      <c r="N837" s="1">
        <v>46.008000000000003</v>
      </c>
      <c r="P837">
        <v>836</v>
      </c>
      <c r="Q837" t="s">
        <v>341</v>
      </c>
      <c r="R837" t="s">
        <v>36</v>
      </c>
      <c r="S837" s="2">
        <v>5</v>
      </c>
      <c r="T837" s="2">
        <v>4</v>
      </c>
      <c r="U837">
        <v>67</v>
      </c>
      <c r="V837" t="s">
        <v>341</v>
      </c>
      <c r="W837" t="s">
        <v>78</v>
      </c>
      <c r="X837" t="s">
        <v>1980</v>
      </c>
    </row>
    <row r="838" spans="1:24" ht="15" customHeight="1" x14ac:dyDescent="0.2">
      <c r="A838" t="s">
        <v>63</v>
      </c>
      <c r="B838" t="s">
        <v>143</v>
      </c>
      <c r="C838">
        <v>3</v>
      </c>
      <c r="D838" t="s">
        <v>125</v>
      </c>
      <c r="E838">
        <v>4</v>
      </c>
      <c r="F838">
        <v>29</v>
      </c>
      <c r="G838">
        <v>34</v>
      </c>
      <c r="H838">
        <v>37</v>
      </c>
      <c r="I838">
        <v>26</v>
      </c>
      <c r="J838">
        <v>31</v>
      </c>
      <c r="K838">
        <v>34</v>
      </c>
      <c r="L838">
        <v>0</v>
      </c>
      <c r="M838" s="1">
        <v>9.0429999999999993</v>
      </c>
      <c r="N838" s="1">
        <v>47.005000000000003</v>
      </c>
      <c r="P838">
        <v>837</v>
      </c>
      <c r="Q838" t="s">
        <v>1981</v>
      </c>
      <c r="R838" t="s">
        <v>28</v>
      </c>
      <c r="S838" s="2">
        <v>18</v>
      </c>
      <c r="T838" s="2">
        <v>6</v>
      </c>
      <c r="V838" t="s">
        <v>1981</v>
      </c>
      <c r="W838" t="s">
        <v>37</v>
      </c>
      <c r="X838" t="s">
        <v>1982</v>
      </c>
    </row>
    <row r="839" spans="1:24" ht="15" customHeight="1" x14ac:dyDescent="0.2">
      <c r="A839" t="s">
        <v>63</v>
      </c>
      <c r="B839" t="s">
        <v>148</v>
      </c>
      <c r="C839">
        <v>3</v>
      </c>
      <c r="D839" t="s">
        <v>437</v>
      </c>
      <c r="E839">
        <v>4</v>
      </c>
      <c r="F839">
        <v>35</v>
      </c>
      <c r="G839">
        <v>40</v>
      </c>
      <c r="H839">
        <v>43</v>
      </c>
      <c r="I839">
        <v>19</v>
      </c>
      <c r="J839">
        <v>24</v>
      </c>
      <c r="K839">
        <v>27</v>
      </c>
      <c r="L839">
        <v>0</v>
      </c>
      <c r="M839" s="1">
        <v>9.0440000000000005</v>
      </c>
      <c r="N839" s="1">
        <v>48.009</v>
      </c>
      <c r="P839">
        <v>838</v>
      </c>
      <c r="Q839" t="s">
        <v>342</v>
      </c>
      <c r="R839" t="s">
        <v>28</v>
      </c>
      <c r="S839" s="2">
        <v>7</v>
      </c>
      <c r="T839" s="2">
        <v>14</v>
      </c>
      <c r="V839" t="s">
        <v>342</v>
      </c>
      <c r="W839" t="s">
        <v>66</v>
      </c>
      <c r="X839" t="s">
        <v>1983</v>
      </c>
    </row>
    <row r="840" spans="1:24" ht="15" customHeight="1" x14ac:dyDescent="0.2">
      <c r="A840" t="s">
        <v>63</v>
      </c>
      <c r="B840" t="s">
        <v>251</v>
      </c>
      <c r="C840">
        <v>3</v>
      </c>
      <c r="D840" t="s">
        <v>150</v>
      </c>
      <c r="E840">
        <v>3</v>
      </c>
      <c r="F840">
        <v>27</v>
      </c>
      <c r="G840">
        <v>35</v>
      </c>
      <c r="H840">
        <v>37</v>
      </c>
      <c r="I840">
        <v>20</v>
      </c>
      <c r="J840">
        <v>28</v>
      </c>
      <c r="K840">
        <v>30</v>
      </c>
      <c r="L840">
        <v>0</v>
      </c>
      <c r="M840" s="1">
        <v>9.0449999999999999</v>
      </c>
      <c r="N840" s="1">
        <v>49.009</v>
      </c>
      <c r="P840">
        <v>839</v>
      </c>
      <c r="Q840" t="s">
        <v>1494</v>
      </c>
      <c r="R840" t="s">
        <v>36</v>
      </c>
      <c r="S840" s="2">
        <v>7</v>
      </c>
      <c r="T840" s="2">
        <v>12</v>
      </c>
      <c r="V840" t="s">
        <v>1494</v>
      </c>
      <c r="W840" t="s">
        <v>66</v>
      </c>
      <c r="X840" t="s">
        <v>1984</v>
      </c>
    </row>
    <row r="841" spans="1:24" ht="15" customHeight="1" x14ac:dyDescent="0.2">
      <c r="A841" t="s">
        <v>63</v>
      </c>
      <c r="B841" t="s">
        <v>259</v>
      </c>
      <c r="C841">
        <v>3</v>
      </c>
      <c r="D841" t="s">
        <v>1216</v>
      </c>
      <c r="E841">
        <v>4</v>
      </c>
      <c r="F841">
        <v>20</v>
      </c>
      <c r="G841">
        <v>25</v>
      </c>
      <c r="H841">
        <v>28</v>
      </c>
      <c r="I841">
        <v>31</v>
      </c>
      <c r="J841">
        <v>36</v>
      </c>
      <c r="K841">
        <v>39</v>
      </c>
      <c r="L841">
        <v>0</v>
      </c>
      <c r="M841" s="1">
        <v>9.0459999999999994</v>
      </c>
      <c r="N841" s="1">
        <v>50.009</v>
      </c>
      <c r="P841">
        <v>840</v>
      </c>
      <c r="Q841" t="s">
        <v>201</v>
      </c>
      <c r="R841" t="s">
        <v>36</v>
      </c>
      <c r="S841" s="2">
        <v>4</v>
      </c>
      <c r="T841" s="2">
        <v>5</v>
      </c>
      <c r="U841">
        <v>68</v>
      </c>
      <c r="V841" t="s">
        <v>201</v>
      </c>
      <c r="W841" t="s">
        <v>78</v>
      </c>
      <c r="X841" t="s">
        <v>1985</v>
      </c>
    </row>
    <row r="842" spans="1:24" ht="15" customHeight="1" x14ac:dyDescent="0.2">
      <c r="A842" t="s">
        <v>63</v>
      </c>
      <c r="B842" t="s">
        <v>264</v>
      </c>
      <c r="C842">
        <v>3</v>
      </c>
      <c r="D842" t="s">
        <v>265</v>
      </c>
      <c r="E842">
        <v>3</v>
      </c>
      <c r="F842">
        <v>27</v>
      </c>
      <c r="G842">
        <v>35</v>
      </c>
      <c r="H842">
        <v>37</v>
      </c>
      <c r="I842">
        <v>19</v>
      </c>
      <c r="J842">
        <v>27</v>
      </c>
      <c r="K842">
        <v>29</v>
      </c>
      <c r="L842">
        <v>0</v>
      </c>
      <c r="M842" s="1">
        <v>9.0470000000000006</v>
      </c>
      <c r="N842" s="1">
        <v>51.008000000000003</v>
      </c>
      <c r="P842">
        <v>841</v>
      </c>
      <c r="Q842" t="s">
        <v>1746</v>
      </c>
      <c r="R842" t="s">
        <v>36</v>
      </c>
      <c r="S842" s="2">
        <v>8</v>
      </c>
      <c r="T842" s="2">
        <v>8</v>
      </c>
      <c r="V842" t="s">
        <v>1746</v>
      </c>
      <c r="W842" t="s">
        <v>103</v>
      </c>
      <c r="X842" t="s">
        <v>1986</v>
      </c>
    </row>
    <row r="843" spans="1:24" ht="15" customHeight="1" x14ac:dyDescent="0.2">
      <c r="A843" t="s">
        <v>63</v>
      </c>
      <c r="B843" t="s">
        <v>153</v>
      </c>
      <c r="C843">
        <v>3</v>
      </c>
      <c r="D843" t="s">
        <v>379</v>
      </c>
      <c r="E843">
        <v>4</v>
      </c>
      <c r="F843">
        <v>31</v>
      </c>
      <c r="G843">
        <v>36</v>
      </c>
      <c r="H843">
        <v>39</v>
      </c>
      <c r="I843">
        <v>21</v>
      </c>
      <c r="J843">
        <v>26</v>
      </c>
      <c r="K843">
        <v>29</v>
      </c>
      <c r="L843">
        <v>0</v>
      </c>
      <c r="M843" s="1">
        <v>9.048</v>
      </c>
      <c r="N843" s="1">
        <v>52.008000000000003</v>
      </c>
      <c r="P843">
        <v>842</v>
      </c>
      <c r="Q843" t="s">
        <v>1418</v>
      </c>
      <c r="R843" t="s">
        <v>28</v>
      </c>
      <c r="S843" s="2">
        <v>14</v>
      </c>
      <c r="T843" s="2">
        <v>10</v>
      </c>
      <c r="V843" t="s">
        <v>1418</v>
      </c>
      <c r="W843" t="s">
        <v>49</v>
      </c>
      <c r="X843" t="s">
        <v>1988</v>
      </c>
    </row>
    <row r="844" spans="1:24" ht="15" customHeight="1" x14ac:dyDescent="0.2">
      <c r="A844" t="s">
        <v>63</v>
      </c>
      <c r="B844" t="s">
        <v>158</v>
      </c>
      <c r="C844">
        <v>3</v>
      </c>
      <c r="D844" t="s">
        <v>511</v>
      </c>
      <c r="E844">
        <v>3</v>
      </c>
      <c r="F844">
        <v>27</v>
      </c>
      <c r="G844">
        <v>35</v>
      </c>
      <c r="H844">
        <v>37</v>
      </c>
      <c r="I844">
        <v>22</v>
      </c>
      <c r="J844">
        <v>30</v>
      </c>
      <c r="K844">
        <v>32</v>
      </c>
      <c r="L844">
        <v>0</v>
      </c>
      <c r="M844" s="1">
        <v>9.0489999999999995</v>
      </c>
      <c r="N844" s="1">
        <v>53.009</v>
      </c>
      <c r="P844">
        <v>843</v>
      </c>
      <c r="Q844" t="s">
        <v>1989</v>
      </c>
      <c r="R844" t="s">
        <v>28</v>
      </c>
      <c r="S844" s="2">
        <v>19</v>
      </c>
      <c r="T844" s="2">
        <v>4</v>
      </c>
      <c r="V844" t="s">
        <v>1989</v>
      </c>
      <c r="W844" t="s">
        <v>37</v>
      </c>
      <c r="X844" t="s">
        <v>1990</v>
      </c>
    </row>
    <row r="845" spans="1:24" ht="15" customHeight="1" x14ac:dyDescent="0.2">
      <c r="A845" t="s">
        <v>63</v>
      </c>
      <c r="B845" t="s">
        <v>280</v>
      </c>
      <c r="C845">
        <v>3</v>
      </c>
      <c r="D845" t="s">
        <v>1216</v>
      </c>
      <c r="E845">
        <v>4</v>
      </c>
      <c r="F845">
        <v>20</v>
      </c>
      <c r="G845">
        <v>25</v>
      </c>
      <c r="H845">
        <v>28</v>
      </c>
      <c r="I845">
        <v>31</v>
      </c>
      <c r="J845">
        <v>36</v>
      </c>
      <c r="K845">
        <v>39</v>
      </c>
      <c r="L845">
        <v>0</v>
      </c>
      <c r="M845" s="1">
        <v>9.0500000000000007</v>
      </c>
      <c r="N845" s="1">
        <v>54.008000000000003</v>
      </c>
      <c r="P845">
        <v>844</v>
      </c>
      <c r="Q845" t="s">
        <v>1991</v>
      </c>
      <c r="R845" t="s">
        <v>36</v>
      </c>
      <c r="S845" s="2">
        <v>12</v>
      </c>
      <c r="T845" s="2">
        <v>6</v>
      </c>
      <c r="V845" t="s">
        <v>1991</v>
      </c>
      <c r="W845" t="s">
        <v>120</v>
      </c>
      <c r="X845" t="s">
        <v>1992</v>
      </c>
    </row>
    <row r="846" spans="1:24" ht="15" customHeight="1" x14ac:dyDescent="0.2">
      <c r="A846" t="s">
        <v>63</v>
      </c>
      <c r="B846" t="s">
        <v>164</v>
      </c>
      <c r="C846">
        <v>3</v>
      </c>
      <c r="D846" t="s">
        <v>1987</v>
      </c>
      <c r="E846">
        <v>3</v>
      </c>
      <c r="F846">
        <v>22</v>
      </c>
      <c r="G846">
        <v>30</v>
      </c>
      <c r="H846">
        <v>32</v>
      </c>
      <c r="I846">
        <v>27</v>
      </c>
      <c r="J846">
        <v>35</v>
      </c>
      <c r="K846">
        <v>37</v>
      </c>
      <c r="L846">
        <v>0</v>
      </c>
      <c r="M846" s="1">
        <v>9.0510000000000002</v>
      </c>
      <c r="N846" s="1">
        <v>55.009</v>
      </c>
      <c r="P846">
        <v>845</v>
      </c>
      <c r="Q846" t="s">
        <v>1993</v>
      </c>
      <c r="R846" t="s">
        <v>28</v>
      </c>
      <c r="S846" s="2">
        <v>14</v>
      </c>
      <c r="T846" s="2">
        <v>9</v>
      </c>
      <c r="V846" t="s">
        <v>1993</v>
      </c>
      <c r="W846" t="s">
        <v>49</v>
      </c>
      <c r="X846" t="s">
        <v>1994</v>
      </c>
    </row>
    <row r="847" spans="1:24" ht="15" customHeight="1" x14ac:dyDescent="0.2">
      <c r="A847" t="s">
        <v>63</v>
      </c>
      <c r="B847" t="s">
        <v>169</v>
      </c>
      <c r="C847">
        <v>3</v>
      </c>
      <c r="D847" t="s">
        <v>437</v>
      </c>
      <c r="E847">
        <v>4</v>
      </c>
      <c r="F847">
        <v>35</v>
      </c>
      <c r="G847">
        <v>40</v>
      </c>
      <c r="H847">
        <v>43</v>
      </c>
      <c r="I847">
        <v>19</v>
      </c>
      <c r="J847">
        <v>24</v>
      </c>
      <c r="K847">
        <v>27</v>
      </c>
      <c r="L847">
        <v>0</v>
      </c>
      <c r="M847" s="1">
        <v>9.0519999999999996</v>
      </c>
      <c r="N847" s="1">
        <v>56.009</v>
      </c>
      <c r="P847">
        <v>846</v>
      </c>
      <c r="Q847" t="s">
        <v>352</v>
      </c>
      <c r="R847" t="s">
        <v>36</v>
      </c>
      <c r="S847" s="2">
        <v>4</v>
      </c>
      <c r="T847" s="2">
        <v>5</v>
      </c>
      <c r="U847">
        <v>69</v>
      </c>
      <c r="V847" t="s">
        <v>352</v>
      </c>
      <c r="W847" t="s">
        <v>78</v>
      </c>
      <c r="X847" t="s">
        <v>1995</v>
      </c>
    </row>
    <row r="848" spans="1:24" ht="15" customHeight="1" x14ac:dyDescent="0.2">
      <c r="A848" t="s">
        <v>63</v>
      </c>
      <c r="B848" t="s">
        <v>174</v>
      </c>
      <c r="C848">
        <v>3</v>
      </c>
      <c r="D848" t="s">
        <v>838</v>
      </c>
      <c r="E848">
        <v>3</v>
      </c>
      <c r="F848">
        <v>30</v>
      </c>
      <c r="G848">
        <v>38</v>
      </c>
      <c r="H848">
        <v>40</v>
      </c>
      <c r="I848">
        <v>20</v>
      </c>
      <c r="J848">
        <v>28</v>
      </c>
      <c r="K848">
        <v>30</v>
      </c>
      <c r="L848">
        <v>0</v>
      </c>
      <c r="M848" s="1">
        <v>9.0530000000000008</v>
      </c>
      <c r="N848" s="1">
        <v>57.009</v>
      </c>
      <c r="P848">
        <v>847</v>
      </c>
      <c r="Q848" t="s">
        <v>1499</v>
      </c>
      <c r="R848" t="s">
        <v>36</v>
      </c>
      <c r="S848" s="2">
        <v>9</v>
      </c>
      <c r="T848" s="2">
        <v>6</v>
      </c>
      <c r="V848" t="s">
        <v>1499</v>
      </c>
      <c r="W848" t="s">
        <v>120</v>
      </c>
      <c r="X848" t="s">
        <v>1996</v>
      </c>
    </row>
    <row r="849" spans="1:24" ht="15" customHeight="1" x14ac:dyDescent="0.2">
      <c r="A849" t="s">
        <v>63</v>
      </c>
      <c r="B849" t="s">
        <v>180</v>
      </c>
      <c r="C849">
        <v>3</v>
      </c>
      <c r="D849" t="s">
        <v>1367</v>
      </c>
      <c r="E849">
        <v>3</v>
      </c>
      <c r="F849">
        <v>27</v>
      </c>
      <c r="G849">
        <v>35</v>
      </c>
      <c r="H849">
        <v>37</v>
      </c>
      <c r="I849">
        <v>22</v>
      </c>
      <c r="J849">
        <v>30</v>
      </c>
      <c r="K849">
        <v>32</v>
      </c>
      <c r="L849">
        <v>0</v>
      </c>
      <c r="M849" s="1">
        <v>9.0540000000000003</v>
      </c>
      <c r="N849" s="1">
        <v>58.006999999999998</v>
      </c>
      <c r="P849">
        <v>848</v>
      </c>
      <c r="Q849" t="s">
        <v>632</v>
      </c>
      <c r="R849" t="s">
        <v>36</v>
      </c>
      <c r="S849" s="2">
        <v>13</v>
      </c>
      <c r="T849" s="2">
        <v>7</v>
      </c>
      <c r="V849" t="s">
        <v>632</v>
      </c>
      <c r="W849" t="s">
        <v>37</v>
      </c>
      <c r="X849" t="s">
        <v>1997</v>
      </c>
    </row>
    <row r="850" spans="1:24" ht="15" customHeight="1" x14ac:dyDescent="0.2">
      <c r="A850" t="s">
        <v>63</v>
      </c>
      <c r="B850" t="s">
        <v>303</v>
      </c>
      <c r="C850">
        <v>3</v>
      </c>
      <c r="D850" t="s">
        <v>348</v>
      </c>
      <c r="E850">
        <v>4</v>
      </c>
      <c r="F850">
        <v>27</v>
      </c>
      <c r="G850">
        <v>32</v>
      </c>
      <c r="H850">
        <v>35</v>
      </c>
      <c r="I850">
        <v>25</v>
      </c>
      <c r="J850">
        <v>30</v>
      </c>
      <c r="K850">
        <v>33</v>
      </c>
      <c r="L850">
        <v>0</v>
      </c>
      <c r="M850" s="1">
        <v>9.0549999999999997</v>
      </c>
      <c r="N850" s="1">
        <v>59.008000000000003</v>
      </c>
      <c r="P850">
        <v>849</v>
      </c>
      <c r="Q850" t="s">
        <v>1998</v>
      </c>
      <c r="R850" t="s">
        <v>28</v>
      </c>
      <c r="S850" s="2">
        <v>9</v>
      </c>
      <c r="T850" s="2">
        <v>15</v>
      </c>
      <c r="V850" t="s">
        <v>1998</v>
      </c>
      <c r="W850" t="s">
        <v>66</v>
      </c>
      <c r="X850" t="s">
        <v>1999</v>
      </c>
    </row>
    <row r="851" spans="1:24" ht="15" customHeight="1" x14ac:dyDescent="0.2">
      <c r="A851" t="s">
        <v>63</v>
      </c>
      <c r="B851" t="s">
        <v>185</v>
      </c>
      <c r="C851">
        <v>3</v>
      </c>
      <c r="D851" t="s">
        <v>576</v>
      </c>
      <c r="E851">
        <v>4</v>
      </c>
      <c r="F851">
        <v>31</v>
      </c>
      <c r="G851">
        <v>36</v>
      </c>
      <c r="H851">
        <v>39</v>
      </c>
      <c r="I851">
        <v>23</v>
      </c>
      <c r="J851">
        <v>28</v>
      </c>
      <c r="K851">
        <v>31</v>
      </c>
      <c r="L851">
        <v>0</v>
      </c>
      <c r="M851" s="1">
        <v>9.0559999999999992</v>
      </c>
      <c r="N851" s="1">
        <v>60.006999999999998</v>
      </c>
      <c r="P851">
        <v>850</v>
      </c>
      <c r="Q851" t="s">
        <v>2000</v>
      </c>
      <c r="R851" t="s">
        <v>28</v>
      </c>
      <c r="S851" s="2">
        <v>9</v>
      </c>
      <c r="T851" s="2">
        <v>12</v>
      </c>
      <c r="V851" t="s">
        <v>2000</v>
      </c>
      <c r="W851" t="s">
        <v>66</v>
      </c>
      <c r="X851" t="s">
        <v>2001</v>
      </c>
    </row>
    <row r="852" spans="1:24" ht="15" customHeight="1" x14ac:dyDescent="0.2">
      <c r="A852" t="s">
        <v>63</v>
      </c>
      <c r="B852" t="s">
        <v>191</v>
      </c>
      <c r="C852">
        <v>3</v>
      </c>
      <c r="D852" t="s">
        <v>1192</v>
      </c>
      <c r="E852">
        <v>3</v>
      </c>
      <c r="F852">
        <v>25</v>
      </c>
      <c r="G852">
        <v>33</v>
      </c>
      <c r="H852">
        <v>35</v>
      </c>
      <c r="I852">
        <v>20</v>
      </c>
      <c r="J852">
        <v>28</v>
      </c>
      <c r="K852">
        <v>30</v>
      </c>
      <c r="L852">
        <v>0</v>
      </c>
      <c r="M852" s="1">
        <v>9.0570000000000004</v>
      </c>
      <c r="N852" s="1">
        <v>61.008000000000003</v>
      </c>
      <c r="P852">
        <v>851</v>
      </c>
      <c r="Q852" t="s">
        <v>2002</v>
      </c>
      <c r="R852" t="s">
        <v>36</v>
      </c>
      <c r="S852" s="2">
        <v>10</v>
      </c>
      <c r="T852" s="2">
        <v>6</v>
      </c>
      <c r="V852" t="s">
        <v>2002</v>
      </c>
      <c r="W852" t="s">
        <v>29</v>
      </c>
      <c r="X852" t="s">
        <v>2003</v>
      </c>
    </row>
    <row r="853" spans="1:24" ht="15" customHeight="1" x14ac:dyDescent="0.2">
      <c r="A853" t="s">
        <v>63</v>
      </c>
      <c r="B853" t="s">
        <v>316</v>
      </c>
      <c r="C853">
        <v>3</v>
      </c>
      <c r="D853" t="s">
        <v>312</v>
      </c>
      <c r="E853">
        <v>3</v>
      </c>
      <c r="F853">
        <v>28</v>
      </c>
      <c r="G853">
        <v>36</v>
      </c>
      <c r="H853">
        <v>38</v>
      </c>
      <c r="I853">
        <v>22</v>
      </c>
      <c r="J853">
        <v>30</v>
      </c>
      <c r="K853">
        <v>32</v>
      </c>
      <c r="L853">
        <v>0</v>
      </c>
      <c r="M853" s="1">
        <v>9.0579999999999998</v>
      </c>
      <c r="N853" s="1">
        <v>62.009</v>
      </c>
      <c r="P853">
        <v>852</v>
      </c>
      <c r="Q853" t="s">
        <v>2004</v>
      </c>
      <c r="R853" t="s">
        <v>28</v>
      </c>
      <c r="S853" s="2">
        <v>16</v>
      </c>
      <c r="T853" s="2">
        <v>9</v>
      </c>
      <c r="V853" t="s">
        <v>2004</v>
      </c>
      <c r="W853" t="s">
        <v>120</v>
      </c>
      <c r="X853" t="s">
        <v>2005</v>
      </c>
    </row>
    <row r="854" spans="1:24" ht="15" customHeight="1" x14ac:dyDescent="0.2">
      <c r="A854" t="s">
        <v>63</v>
      </c>
      <c r="B854" t="s">
        <v>322</v>
      </c>
      <c r="C854">
        <v>3</v>
      </c>
      <c r="D854" t="s">
        <v>1987</v>
      </c>
      <c r="E854">
        <v>3</v>
      </c>
      <c r="F854">
        <v>22</v>
      </c>
      <c r="G854">
        <v>30</v>
      </c>
      <c r="H854">
        <v>32</v>
      </c>
      <c r="I854">
        <v>27</v>
      </c>
      <c r="J854">
        <v>35</v>
      </c>
      <c r="K854">
        <v>37</v>
      </c>
      <c r="L854">
        <v>0</v>
      </c>
      <c r="M854" s="1">
        <v>9.0589999999999993</v>
      </c>
      <c r="N854" s="1">
        <v>63.008000000000003</v>
      </c>
      <c r="P854">
        <v>853</v>
      </c>
      <c r="Q854" t="s">
        <v>2007</v>
      </c>
      <c r="R854" t="s">
        <v>28</v>
      </c>
      <c r="S854" s="2">
        <v>12</v>
      </c>
      <c r="T854" s="2">
        <v>9</v>
      </c>
      <c r="V854" t="s">
        <v>2007</v>
      </c>
      <c r="W854" t="s">
        <v>103</v>
      </c>
      <c r="X854" t="s">
        <v>2008</v>
      </c>
    </row>
    <row r="855" spans="1:24" ht="15" customHeight="1" x14ac:dyDescent="0.2">
      <c r="A855" t="s">
        <v>63</v>
      </c>
      <c r="B855" t="s">
        <v>197</v>
      </c>
      <c r="C855">
        <v>3</v>
      </c>
      <c r="D855" t="s">
        <v>511</v>
      </c>
      <c r="E855">
        <v>3</v>
      </c>
      <c r="F855">
        <v>27</v>
      </c>
      <c r="G855">
        <v>35</v>
      </c>
      <c r="H855">
        <v>37</v>
      </c>
      <c r="I855">
        <v>22</v>
      </c>
      <c r="J855">
        <v>30</v>
      </c>
      <c r="K855">
        <v>32</v>
      </c>
      <c r="L855">
        <v>0</v>
      </c>
      <c r="M855" s="1">
        <v>9.06</v>
      </c>
      <c r="N855" s="1">
        <v>64.007999999999996</v>
      </c>
      <c r="P855">
        <v>854</v>
      </c>
      <c r="Q855" t="s">
        <v>2009</v>
      </c>
      <c r="R855" t="s">
        <v>374</v>
      </c>
      <c r="S855" s="2">
        <v>10</v>
      </c>
      <c r="T855" s="2">
        <v>1</v>
      </c>
      <c r="V855" t="s">
        <v>2009</v>
      </c>
      <c r="W855" t="s">
        <v>222</v>
      </c>
      <c r="X855" t="s">
        <v>2010</v>
      </c>
    </row>
    <row r="856" spans="1:24" ht="15" customHeight="1" x14ac:dyDescent="0.2">
      <c r="A856" t="s">
        <v>63</v>
      </c>
      <c r="B856" t="s">
        <v>332</v>
      </c>
      <c r="C856">
        <v>3</v>
      </c>
      <c r="D856" t="s">
        <v>590</v>
      </c>
      <c r="E856">
        <v>3</v>
      </c>
      <c r="F856">
        <v>25</v>
      </c>
      <c r="G856">
        <v>33</v>
      </c>
      <c r="H856">
        <v>35</v>
      </c>
      <c r="I856">
        <v>22</v>
      </c>
      <c r="J856">
        <v>30</v>
      </c>
      <c r="K856">
        <v>32</v>
      </c>
      <c r="L856">
        <v>0</v>
      </c>
      <c r="M856" s="1">
        <v>9.0609999999999999</v>
      </c>
      <c r="N856" s="1">
        <v>65.007999999999996</v>
      </c>
      <c r="P856">
        <v>855</v>
      </c>
      <c r="Q856" t="s">
        <v>1221</v>
      </c>
      <c r="R856" t="s">
        <v>28</v>
      </c>
      <c r="S856" s="2">
        <v>14</v>
      </c>
      <c r="T856" s="2">
        <v>10</v>
      </c>
      <c r="V856" t="s">
        <v>1221</v>
      </c>
      <c r="W856" t="s">
        <v>120</v>
      </c>
      <c r="X856" t="s">
        <v>2011</v>
      </c>
    </row>
    <row r="857" spans="1:24" ht="15" customHeight="1" x14ac:dyDescent="0.2">
      <c r="A857" t="s">
        <v>63</v>
      </c>
      <c r="B857" t="s">
        <v>336</v>
      </c>
      <c r="C857">
        <v>3</v>
      </c>
      <c r="D857" t="s">
        <v>2006</v>
      </c>
      <c r="E857">
        <v>3</v>
      </c>
      <c r="F857">
        <v>33</v>
      </c>
      <c r="G857">
        <v>41</v>
      </c>
      <c r="H857">
        <v>43</v>
      </c>
      <c r="I857">
        <v>16</v>
      </c>
      <c r="J857">
        <v>24</v>
      </c>
      <c r="K857">
        <v>26</v>
      </c>
      <c r="L857">
        <v>0</v>
      </c>
      <c r="M857" s="1">
        <v>9.0619999999999994</v>
      </c>
      <c r="N857" s="1">
        <v>66.007999999999996</v>
      </c>
      <c r="P857">
        <v>856</v>
      </c>
      <c r="Q857" t="s">
        <v>2012</v>
      </c>
      <c r="R857" t="s">
        <v>36</v>
      </c>
      <c r="S857" s="2">
        <v>2</v>
      </c>
      <c r="T857" s="2">
        <v>14</v>
      </c>
      <c r="V857" t="s">
        <v>2012</v>
      </c>
      <c r="W857" t="s">
        <v>66</v>
      </c>
    </row>
    <row r="858" spans="1:24" ht="15" customHeight="1" x14ac:dyDescent="0.2">
      <c r="A858" t="s">
        <v>63</v>
      </c>
      <c r="B858" t="s">
        <v>201</v>
      </c>
      <c r="C858">
        <v>3</v>
      </c>
      <c r="D858" t="s">
        <v>1746</v>
      </c>
      <c r="E858">
        <v>3</v>
      </c>
      <c r="F858">
        <v>23</v>
      </c>
      <c r="G858">
        <v>31</v>
      </c>
      <c r="H858">
        <v>33</v>
      </c>
      <c r="I858">
        <v>23</v>
      </c>
      <c r="J858">
        <v>31</v>
      </c>
      <c r="K858">
        <v>33</v>
      </c>
      <c r="L858">
        <v>0</v>
      </c>
      <c r="M858" s="1">
        <v>9.0630000000000006</v>
      </c>
      <c r="N858" s="1">
        <v>68.009</v>
      </c>
      <c r="P858">
        <v>857</v>
      </c>
      <c r="Q858" t="s">
        <v>2013</v>
      </c>
      <c r="R858" t="s">
        <v>36</v>
      </c>
      <c r="S858" s="2">
        <v>16</v>
      </c>
      <c r="T858" s="2">
        <v>2</v>
      </c>
      <c r="V858" t="s">
        <v>2013</v>
      </c>
      <c r="W858" t="s">
        <v>49</v>
      </c>
      <c r="X858" t="s">
        <v>2014</v>
      </c>
    </row>
    <row r="859" spans="1:24" ht="15" customHeight="1" x14ac:dyDescent="0.2">
      <c r="A859" t="s">
        <v>63</v>
      </c>
      <c r="B859" t="s">
        <v>352</v>
      </c>
      <c r="C859">
        <v>3</v>
      </c>
      <c r="D859" t="s">
        <v>632</v>
      </c>
      <c r="E859">
        <v>3</v>
      </c>
      <c r="F859">
        <v>28</v>
      </c>
      <c r="G859">
        <v>36</v>
      </c>
      <c r="H859">
        <v>38</v>
      </c>
      <c r="I859">
        <v>22</v>
      </c>
      <c r="J859">
        <v>30</v>
      </c>
      <c r="K859">
        <v>32</v>
      </c>
      <c r="L859">
        <v>0</v>
      </c>
      <c r="M859" s="1">
        <v>9.0640000000000001</v>
      </c>
      <c r="N859" s="1">
        <v>69.009</v>
      </c>
      <c r="P859">
        <v>858</v>
      </c>
      <c r="Q859" t="s">
        <v>542</v>
      </c>
      <c r="R859" t="s">
        <v>28</v>
      </c>
      <c r="S859" s="2">
        <v>13</v>
      </c>
      <c r="T859" s="2">
        <v>10</v>
      </c>
      <c r="V859" t="s">
        <v>542</v>
      </c>
      <c r="W859" t="s">
        <v>103</v>
      </c>
      <c r="X859" t="s">
        <v>2015</v>
      </c>
    </row>
    <row r="860" spans="1:24" ht="15" customHeight="1" x14ac:dyDescent="0.2">
      <c r="A860" t="s">
        <v>63</v>
      </c>
      <c r="B860" t="s">
        <v>356</v>
      </c>
      <c r="C860">
        <v>3</v>
      </c>
      <c r="D860" t="s">
        <v>1216</v>
      </c>
      <c r="E860">
        <v>4</v>
      </c>
      <c r="F860">
        <v>20</v>
      </c>
      <c r="G860">
        <v>25</v>
      </c>
      <c r="H860">
        <v>28</v>
      </c>
      <c r="I860">
        <v>31</v>
      </c>
      <c r="J860">
        <v>36</v>
      </c>
      <c r="K860">
        <v>39</v>
      </c>
      <c r="L860">
        <v>0</v>
      </c>
      <c r="M860" s="1">
        <v>9.0649999999999995</v>
      </c>
      <c r="N860" s="1">
        <v>70.009</v>
      </c>
      <c r="P860">
        <v>859</v>
      </c>
      <c r="Q860" t="s">
        <v>2016</v>
      </c>
      <c r="R860" t="s">
        <v>28</v>
      </c>
      <c r="S860" s="2">
        <v>14</v>
      </c>
      <c r="T860" s="2">
        <v>11</v>
      </c>
      <c r="V860" t="s">
        <v>2016</v>
      </c>
      <c r="W860" t="s">
        <v>120</v>
      </c>
      <c r="X860" t="s">
        <v>2017</v>
      </c>
    </row>
    <row r="861" spans="1:24" ht="15" customHeight="1" x14ac:dyDescent="0.2">
      <c r="A861" t="s">
        <v>63</v>
      </c>
      <c r="B861" t="s">
        <v>359</v>
      </c>
      <c r="C861">
        <v>3</v>
      </c>
      <c r="D861" t="s">
        <v>1447</v>
      </c>
      <c r="E861">
        <v>3</v>
      </c>
      <c r="F861">
        <v>23</v>
      </c>
      <c r="G861">
        <v>31</v>
      </c>
      <c r="H861">
        <v>33</v>
      </c>
      <c r="I861">
        <v>22</v>
      </c>
      <c r="J861">
        <v>30</v>
      </c>
      <c r="K861">
        <v>32</v>
      </c>
      <c r="L861">
        <v>0</v>
      </c>
      <c r="M861" s="1">
        <v>9.0660000000000007</v>
      </c>
      <c r="N861" s="1">
        <v>71.004999999999995</v>
      </c>
      <c r="P861">
        <v>860</v>
      </c>
      <c r="Q861" t="s">
        <v>2018</v>
      </c>
      <c r="R861" t="s">
        <v>28</v>
      </c>
      <c r="S861" s="2">
        <v>13</v>
      </c>
      <c r="T861" s="2">
        <v>11</v>
      </c>
      <c r="V861" t="s">
        <v>2018</v>
      </c>
      <c r="W861" t="s">
        <v>120</v>
      </c>
      <c r="X861" t="s">
        <v>2019</v>
      </c>
    </row>
    <row r="862" spans="1:24" ht="15" customHeight="1" x14ac:dyDescent="0.2">
      <c r="A862" t="s">
        <v>63</v>
      </c>
      <c r="B862" t="s">
        <v>363</v>
      </c>
      <c r="C862">
        <v>3</v>
      </c>
      <c r="D862" t="s">
        <v>750</v>
      </c>
      <c r="E862">
        <v>4</v>
      </c>
      <c r="F862">
        <v>32</v>
      </c>
      <c r="G862">
        <v>37</v>
      </c>
      <c r="H862">
        <v>40</v>
      </c>
      <c r="I862">
        <v>19</v>
      </c>
      <c r="J862">
        <v>24</v>
      </c>
      <c r="K862">
        <v>27</v>
      </c>
      <c r="L862">
        <v>0</v>
      </c>
      <c r="M862" s="1">
        <v>9.0670000000000002</v>
      </c>
      <c r="N862" s="1">
        <v>72.007999999999996</v>
      </c>
      <c r="P862">
        <v>861</v>
      </c>
      <c r="Q862" t="s">
        <v>2021</v>
      </c>
      <c r="R862" t="s">
        <v>28</v>
      </c>
      <c r="S862" s="2">
        <v>13</v>
      </c>
      <c r="T862" s="2">
        <v>11</v>
      </c>
      <c r="V862" t="s">
        <v>2021</v>
      </c>
      <c r="W862" t="s">
        <v>120</v>
      </c>
      <c r="X862" t="s">
        <v>2022</v>
      </c>
    </row>
    <row r="863" spans="1:24" ht="15" customHeight="1" x14ac:dyDescent="0.2">
      <c r="A863" t="s">
        <v>63</v>
      </c>
      <c r="B863" t="s">
        <v>367</v>
      </c>
      <c r="C863">
        <v>3</v>
      </c>
      <c r="D863" t="s">
        <v>348</v>
      </c>
      <c r="E863">
        <v>4</v>
      </c>
      <c r="F863">
        <v>27</v>
      </c>
      <c r="G863">
        <v>32</v>
      </c>
      <c r="H863">
        <v>35</v>
      </c>
      <c r="I863">
        <v>25</v>
      </c>
      <c r="J863">
        <v>30</v>
      </c>
      <c r="K863">
        <v>33</v>
      </c>
      <c r="L863">
        <v>0</v>
      </c>
      <c r="M863" s="1">
        <v>9.0679999999999996</v>
      </c>
      <c r="N863" s="1">
        <v>73.007999999999996</v>
      </c>
      <c r="P863">
        <v>862</v>
      </c>
      <c r="Q863" t="s">
        <v>2023</v>
      </c>
      <c r="R863" t="s">
        <v>28</v>
      </c>
      <c r="S863" s="2">
        <v>17</v>
      </c>
      <c r="T863" s="2">
        <v>6</v>
      </c>
      <c r="V863" t="s">
        <v>2023</v>
      </c>
      <c r="W863" t="s">
        <v>103</v>
      </c>
      <c r="X863" t="s">
        <v>2024</v>
      </c>
    </row>
    <row r="864" spans="1:24" ht="15" customHeight="1" x14ac:dyDescent="0.2">
      <c r="A864" t="s">
        <v>63</v>
      </c>
      <c r="B864" t="s">
        <v>371</v>
      </c>
      <c r="C864">
        <v>3</v>
      </c>
      <c r="D864" t="s">
        <v>1967</v>
      </c>
      <c r="E864">
        <v>3</v>
      </c>
      <c r="F864">
        <v>27</v>
      </c>
      <c r="G864">
        <v>35</v>
      </c>
      <c r="H864">
        <v>37</v>
      </c>
      <c r="I864">
        <v>21</v>
      </c>
      <c r="J864">
        <v>29</v>
      </c>
      <c r="K864">
        <v>31</v>
      </c>
      <c r="L864">
        <v>0</v>
      </c>
      <c r="M864" s="1">
        <v>9.0690000000000008</v>
      </c>
      <c r="N864" s="1">
        <v>74.009</v>
      </c>
      <c r="P864">
        <v>863</v>
      </c>
      <c r="Q864" t="s">
        <v>2026</v>
      </c>
      <c r="R864" t="s">
        <v>36</v>
      </c>
      <c r="S864" s="2">
        <v>13</v>
      </c>
      <c r="T864" s="2">
        <v>6</v>
      </c>
      <c r="V864" t="s">
        <v>2026</v>
      </c>
      <c r="W864" t="s">
        <v>29</v>
      </c>
      <c r="X864" t="s">
        <v>2027</v>
      </c>
    </row>
    <row r="865" spans="1:24" ht="15" customHeight="1" x14ac:dyDescent="0.2">
      <c r="A865" t="s">
        <v>63</v>
      </c>
      <c r="B865" t="s">
        <v>378</v>
      </c>
      <c r="C865">
        <v>3</v>
      </c>
      <c r="D865" t="s">
        <v>2020</v>
      </c>
      <c r="E865">
        <v>4</v>
      </c>
      <c r="F865">
        <v>31</v>
      </c>
      <c r="G865">
        <v>36</v>
      </c>
      <c r="H865">
        <v>39</v>
      </c>
      <c r="I865">
        <v>23</v>
      </c>
      <c r="J865">
        <v>28</v>
      </c>
      <c r="K865">
        <v>31</v>
      </c>
      <c r="L865">
        <v>0</v>
      </c>
      <c r="M865" s="1">
        <v>9.07</v>
      </c>
      <c r="N865" s="1">
        <v>75.006</v>
      </c>
      <c r="P865">
        <v>864</v>
      </c>
      <c r="Q865" t="s">
        <v>2028</v>
      </c>
      <c r="R865" t="s">
        <v>28</v>
      </c>
      <c r="S865" s="2">
        <v>17</v>
      </c>
      <c r="T865" s="2">
        <v>7</v>
      </c>
      <c r="V865" t="s">
        <v>2028</v>
      </c>
      <c r="W865" t="s">
        <v>37</v>
      </c>
      <c r="X865" t="s">
        <v>2029</v>
      </c>
    </row>
    <row r="866" spans="1:24" ht="15" customHeight="1" x14ac:dyDescent="0.2">
      <c r="A866" t="s">
        <v>63</v>
      </c>
      <c r="B866" t="s">
        <v>381</v>
      </c>
      <c r="C866">
        <v>3</v>
      </c>
      <c r="D866" t="s">
        <v>1891</v>
      </c>
      <c r="E866">
        <v>3</v>
      </c>
      <c r="F866">
        <v>28</v>
      </c>
      <c r="G866">
        <v>36</v>
      </c>
      <c r="H866">
        <v>38</v>
      </c>
      <c r="I866">
        <v>18</v>
      </c>
      <c r="J866">
        <v>26</v>
      </c>
      <c r="K866">
        <v>28</v>
      </c>
      <c r="L866">
        <v>0</v>
      </c>
      <c r="M866" s="1">
        <v>9.0709999999999997</v>
      </c>
      <c r="N866" s="1">
        <v>76.007000000000005</v>
      </c>
      <c r="P866">
        <v>865</v>
      </c>
      <c r="Q866" t="s">
        <v>2030</v>
      </c>
      <c r="R866" t="s">
        <v>36</v>
      </c>
      <c r="S866" s="2">
        <v>12</v>
      </c>
      <c r="T866" s="2">
        <v>8</v>
      </c>
      <c r="V866" t="s">
        <v>2030</v>
      </c>
      <c r="W866" t="s">
        <v>49</v>
      </c>
      <c r="X866" t="s">
        <v>2031</v>
      </c>
    </row>
    <row r="867" spans="1:24" ht="15" customHeight="1" x14ac:dyDescent="0.2">
      <c r="A867" t="s">
        <v>63</v>
      </c>
      <c r="B867" t="s">
        <v>207</v>
      </c>
      <c r="C867">
        <v>3</v>
      </c>
      <c r="D867" t="s">
        <v>2025</v>
      </c>
      <c r="E867">
        <v>4</v>
      </c>
      <c r="F867">
        <v>30</v>
      </c>
      <c r="G867">
        <v>35</v>
      </c>
      <c r="H867">
        <v>38</v>
      </c>
      <c r="I867">
        <v>22</v>
      </c>
      <c r="J867">
        <v>27</v>
      </c>
      <c r="K867">
        <v>30</v>
      </c>
      <c r="L867">
        <v>0</v>
      </c>
      <c r="M867" s="1">
        <v>9.0719999999999992</v>
      </c>
      <c r="N867" s="1">
        <v>77.004999999999995</v>
      </c>
      <c r="P867">
        <v>866</v>
      </c>
      <c r="Q867" t="s">
        <v>2032</v>
      </c>
      <c r="R867" t="s">
        <v>28</v>
      </c>
      <c r="S867" s="2">
        <v>15</v>
      </c>
      <c r="T867" s="2">
        <v>13</v>
      </c>
      <c r="V867" t="s">
        <v>2032</v>
      </c>
      <c r="W867" t="s">
        <v>29</v>
      </c>
      <c r="X867" t="s">
        <v>2033</v>
      </c>
    </row>
    <row r="868" spans="1:24" ht="15" customHeight="1" x14ac:dyDescent="0.2">
      <c r="A868" t="s">
        <v>63</v>
      </c>
      <c r="B868" t="s">
        <v>386</v>
      </c>
      <c r="C868">
        <v>3</v>
      </c>
      <c r="D868" t="s">
        <v>1150</v>
      </c>
      <c r="E868">
        <v>3</v>
      </c>
      <c r="F868">
        <v>29</v>
      </c>
      <c r="G868">
        <v>37</v>
      </c>
      <c r="H868">
        <v>39</v>
      </c>
      <c r="I868">
        <v>21</v>
      </c>
      <c r="J868">
        <v>29</v>
      </c>
      <c r="K868">
        <v>31</v>
      </c>
      <c r="L868">
        <v>0</v>
      </c>
      <c r="M868" s="1">
        <v>9.0730000000000004</v>
      </c>
      <c r="N868" s="1">
        <v>78.007999999999996</v>
      </c>
      <c r="P868">
        <v>867</v>
      </c>
      <c r="Q868" t="s">
        <v>2034</v>
      </c>
      <c r="R868" t="s">
        <v>28</v>
      </c>
      <c r="S868" s="2">
        <v>13</v>
      </c>
      <c r="T868" s="2">
        <v>11</v>
      </c>
      <c r="V868" t="s">
        <v>2034</v>
      </c>
      <c r="W868" t="s">
        <v>49</v>
      </c>
    </row>
    <row r="869" spans="1:24" ht="15" customHeight="1" x14ac:dyDescent="0.2">
      <c r="A869" t="s">
        <v>63</v>
      </c>
      <c r="B869" t="s">
        <v>395</v>
      </c>
      <c r="C869">
        <v>3</v>
      </c>
      <c r="D869" t="s">
        <v>1956</v>
      </c>
      <c r="E869">
        <v>4</v>
      </c>
      <c r="F869">
        <v>27</v>
      </c>
      <c r="G869">
        <v>32</v>
      </c>
      <c r="H869">
        <v>35</v>
      </c>
      <c r="I869">
        <v>25</v>
      </c>
      <c r="J869">
        <v>30</v>
      </c>
      <c r="K869">
        <v>33</v>
      </c>
      <c r="L869">
        <v>0</v>
      </c>
      <c r="M869" s="1">
        <v>9.0739999999999998</v>
      </c>
      <c r="N869" s="1">
        <v>80.007999999999996</v>
      </c>
      <c r="P869">
        <v>868</v>
      </c>
      <c r="Q869" t="s">
        <v>2035</v>
      </c>
      <c r="R869" t="s">
        <v>374</v>
      </c>
      <c r="S869" s="2">
        <v>8</v>
      </c>
      <c r="T869" s="2">
        <v>5</v>
      </c>
      <c r="V869" t="s">
        <v>2035</v>
      </c>
      <c r="W869" t="s">
        <v>710</v>
      </c>
      <c r="X869" t="s">
        <v>2036</v>
      </c>
    </row>
    <row r="870" spans="1:24" ht="15" customHeight="1" x14ac:dyDescent="0.2">
      <c r="A870" t="s">
        <v>63</v>
      </c>
      <c r="B870" t="s">
        <v>225</v>
      </c>
      <c r="C870">
        <v>3</v>
      </c>
      <c r="D870" t="s">
        <v>1051</v>
      </c>
      <c r="E870">
        <v>3</v>
      </c>
      <c r="F870">
        <v>28</v>
      </c>
      <c r="G870">
        <v>36</v>
      </c>
      <c r="H870">
        <v>38</v>
      </c>
      <c r="I870">
        <v>20</v>
      </c>
      <c r="J870">
        <v>28</v>
      </c>
      <c r="K870">
        <v>30</v>
      </c>
      <c r="L870">
        <v>0</v>
      </c>
      <c r="M870" s="1">
        <v>9.0749999999999993</v>
      </c>
      <c r="N870" s="1">
        <v>82.004999999999995</v>
      </c>
      <c r="P870">
        <v>869</v>
      </c>
      <c r="Q870" t="s">
        <v>2037</v>
      </c>
      <c r="R870" t="s">
        <v>36</v>
      </c>
      <c r="S870" s="2">
        <v>13</v>
      </c>
      <c r="T870" s="2">
        <v>7</v>
      </c>
      <c r="V870" t="s">
        <v>2037</v>
      </c>
      <c r="W870" t="s">
        <v>120</v>
      </c>
      <c r="X870" t="s">
        <v>2038</v>
      </c>
    </row>
    <row r="871" spans="1:24" ht="15" customHeight="1" x14ac:dyDescent="0.2">
      <c r="A871" t="s">
        <v>63</v>
      </c>
      <c r="B871" t="s">
        <v>402</v>
      </c>
      <c r="C871">
        <v>3</v>
      </c>
      <c r="D871" t="s">
        <v>1331</v>
      </c>
      <c r="E871">
        <v>4</v>
      </c>
      <c r="F871">
        <v>15</v>
      </c>
      <c r="G871">
        <v>20</v>
      </c>
      <c r="H871">
        <v>23</v>
      </c>
      <c r="I871">
        <v>35</v>
      </c>
      <c r="J871">
        <v>40</v>
      </c>
      <c r="K871">
        <v>43</v>
      </c>
      <c r="L871">
        <v>0</v>
      </c>
      <c r="M871" s="1">
        <v>9.0760000000000005</v>
      </c>
      <c r="N871" s="1">
        <v>83.007999999999996</v>
      </c>
      <c r="P871">
        <v>870</v>
      </c>
      <c r="Q871" t="s">
        <v>2039</v>
      </c>
      <c r="R871" t="s">
        <v>28</v>
      </c>
      <c r="S871" s="2">
        <v>13</v>
      </c>
      <c r="T871" s="2">
        <v>12</v>
      </c>
      <c r="V871" t="s">
        <v>2039</v>
      </c>
      <c r="W871" t="s">
        <v>120</v>
      </c>
      <c r="X871" t="s">
        <v>2040</v>
      </c>
    </row>
    <row r="872" spans="1:24" ht="15" customHeight="1" x14ac:dyDescent="0.2">
      <c r="A872" t="s">
        <v>63</v>
      </c>
      <c r="B872" t="s">
        <v>408</v>
      </c>
      <c r="C872">
        <v>3</v>
      </c>
      <c r="D872" t="s">
        <v>511</v>
      </c>
      <c r="E872">
        <v>3</v>
      </c>
      <c r="F872">
        <v>27</v>
      </c>
      <c r="G872">
        <v>35</v>
      </c>
      <c r="H872">
        <v>37</v>
      </c>
      <c r="I872">
        <v>22</v>
      </c>
      <c r="J872">
        <v>30</v>
      </c>
      <c r="K872">
        <v>32</v>
      </c>
      <c r="L872">
        <v>0</v>
      </c>
      <c r="M872" s="1">
        <v>9.077</v>
      </c>
      <c r="N872" s="1">
        <v>85.007000000000005</v>
      </c>
      <c r="P872">
        <v>871</v>
      </c>
      <c r="Q872" t="s">
        <v>356</v>
      </c>
      <c r="R872" t="s">
        <v>36</v>
      </c>
      <c r="S872" s="2">
        <v>5</v>
      </c>
      <c r="T872" s="2">
        <v>4</v>
      </c>
      <c r="U872">
        <v>70</v>
      </c>
      <c r="V872" t="s">
        <v>356</v>
      </c>
      <c r="W872" t="s">
        <v>78</v>
      </c>
      <c r="X872" t="s">
        <v>2041</v>
      </c>
    </row>
    <row r="873" spans="1:24" ht="15" customHeight="1" x14ac:dyDescent="0.2">
      <c r="A873" t="s">
        <v>63</v>
      </c>
      <c r="B873" t="s">
        <v>414</v>
      </c>
      <c r="C873">
        <v>3</v>
      </c>
      <c r="D873" t="s">
        <v>1089</v>
      </c>
      <c r="E873">
        <v>4</v>
      </c>
      <c r="F873">
        <v>28</v>
      </c>
      <c r="G873">
        <v>33</v>
      </c>
      <c r="H873">
        <v>36</v>
      </c>
      <c r="I873">
        <v>26</v>
      </c>
      <c r="J873">
        <v>31</v>
      </c>
      <c r="K873">
        <v>34</v>
      </c>
      <c r="L873">
        <v>0</v>
      </c>
      <c r="M873" s="1">
        <v>9.0779999999999994</v>
      </c>
      <c r="N873" s="1">
        <v>87.006</v>
      </c>
      <c r="P873">
        <v>872</v>
      </c>
      <c r="Q873" t="s">
        <v>2042</v>
      </c>
      <c r="R873" t="s">
        <v>36</v>
      </c>
      <c r="S873" s="2">
        <v>9</v>
      </c>
      <c r="T873" s="2">
        <v>8</v>
      </c>
      <c r="V873" t="s">
        <v>2042</v>
      </c>
      <c r="W873" t="s">
        <v>103</v>
      </c>
      <c r="X873" t="s">
        <v>2043</v>
      </c>
    </row>
    <row r="874" spans="1:24" ht="15" customHeight="1" x14ac:dyDescent="0.2">
      <c r="A874" t="s">
        <v>63</v>
      </c>
      <c r="B874" t="s">
        <v>416</v>
      </c>
      <c r="C874">
        <v>3</v>
      </c>
      <c r="D874" t="s">
        <v>1216</v>
      </c>
      <c r="E874">
        <v>4</v>
      </c>
      <c r="F874">
        <v>20</v>
      </c>
      <c r="G874">
        <v>25</v>
      </c>
      <c r="H874">
        <v>28</v>
      </c>
      <c r="I874">
        <v>31</v>
      </c>
      <c r="J874">
        <v>36</v>
      </c>
      <c r="K874">
        <v>39</v>
      </c>
      <c r="L874">
        <v>0</v>
      </c>
      <c r="M874" s="1">
        <v>9.0790000000000006</v>
      </c>
      <c r="N874" s="1">
        <v>88.007000000000005</v>
      </c>
      <c r="P874">
        <v>873</v>
      </c>
      <c r="Q874" t="s">
        <v>2044</v>
      </c>
      <c r="R874" t="s">
        <v>36</v>
      </c>
      <c r="S874" s="2">
        <v>3</v>
      </c>
      <c r="T874" s="2">
        <v>15</v>
      </c>
      <c r="V874" t="s">
        <v>2044</v>
      </c>
      <c r="W874" t="s">
        <v>103</v>
      </c>
      <c r="X874" t="s">
        <v>2045</v>
      </c>
    </row>
    <row r="875" spans="1:24" ht="15" customHeight="1" x14ac:dyDescent="0.2">
      <c r="A875" t="s">
        <v>63</v>
      </c>
      <c r="B875" t="s">
        <v>230</v>
      </c>
      <c r="C875">
        <v>3</v>
      </c>
      <c r="D875" t="s">
        <v>511</v>
      </c>
      <c r="E875">
        <v>3</v>
      </c>
      <c r="F875">
        <v>27</v>
      </c>
      <c r="G875">
        <v>35</v>
      </c>
      <c r="H875">
        <v>37</v>
      </c>
      <c r="I875">
        <v>22</v>
      </c>
      <c r="J875">
        <v>30</v>
      </c>
      <c r="K875">
        <v>32</v>
      </c>
      <c r="L875">
        <v>0</v>
      </c>
      <c r="M875" s="1">
        <v>9.08</v>
      </c>
      <c r="N875" s="1">
        <v>89.009</v>
      </c>
      <c r="P875">
        <v>874</v>
      </c>
      <c r="Q875" t="s">
        <v>2046</v>
      </c>
      <c r="R875" t="s">
        <v>36</v>
      </c>
      <c r="S875" s="2">
        <v>8</v>
      </c>
      <c r="T875" s="2">
        <v>10</v>
      </c>
      <c r="V875" t="s">
        <v>2046</v>
      </c>
      <c r="W875" t="s">
        <v>29</v>
      </c>
      <c r="X875" t="s">
        <v>2047</v>
      </c>
    </row>
    <row r="876" spans="1:24" ht="15" customHeight="1" x14ac:dyDescent="0.2">
      <c r="A876" t="s">
        <v>63</v>
      </c>
      <c r="B876" t="s">
        <v>236</v>
      </c>
      <c r="C876">
        <v>3</v>
      </c>
      <c r="D876" t="s">
        <v>511</v>
      </c>
      <c r="E876">
        <v>3</v>
      </c>
      <c r="F876">
        <v>27</v>
      </c>
      <c r="G876">
        <v>35</v>
      </c>
      <c r="H876">
        <v>37</v>
      </c>
      <c r="I876">
        <v>22</v>
      </c>
      <c r="J876">
        <v>30</v>
      </c>
      <c r="K876">
        <v>32</v>
      </c>
      <c r="L876">
        <v>0</v>
      </c>
      <c r="M876" s="1">
        <v>9.0809999999999995</v>
      </c>
      <c r="N876" s="1">
        <v>90.007999999999996</v>
      </c>
      <c r="P876">
        <v>875</v>
      </c>
      <c r="Q876" t="s">
        <v>2048</v>
      </c>
      <c r="R876" t="s">
        <v>28</v>
      </c>
      <c r="S876" s="2">
        <v>15</v>
      </c>
      <c r="T876" s="2">
        <v>8</v>
      </c>
      <c r="V876" t="s">
        <v>2048</v>
      </c>
      <c r="W876" t="s">
        <v>29</v>
      </c>
      <c r="X876" t="s">
        <v>2049</v>
      </c>
    </row>
    <row r="877" spans="1:24" ht="15" customHeight="1" x14ac:dyDescent="0.2">
      <c r="A877" t="s">
        <v>63</v>
      </c>
      <c r="B877" t="s">
        <v>425</v>
      </c>
      <c r="C877">
        <v>3</v>
      </c>
      <c r="D877" t="s">
        <v>665</v>
      </c>
      <c r="E877">
        <v>4</v>
      </c>
      <c r="F877">
        <v>30</v>
      </c>
      <c r="G877">
        <v>35</v>
      </c>
      <c r="H877">
        <v>38</v>
      </c>
      <c r="I877">
        <v>25</v>
      </c>
      <c r="J877">
        <v>30</v>
      </c>
      <c r="K877">
        <v>33</v>
      </c>
      <c r="L877">
        <v>0</v>
      </c>
      <c r="M877" s="1">
        <v>9.0820000000000007</v>
      </c>
      <c r="N877" s="1">
        <v>91.007999999999996</v>
      </c>
      <c r="P877">
        <v>876</v>
      </c>
      <c r="Q877" t="s">
        <v>2050</v>
      </c>
      <c r="R877" t="s">
        <v>374</v>
      </c>
      <c r="S877" s="2">
        <v>7</v>
      </c>
      <c r="T877" s="2">
        <v>6</v>
      </c>
      <c r="V877" t="s">
        <v>2050</v>
      </c>
      <c r="W877" t="s">
        <v>389</v>
      </c>
      <c r="X877" t="s">
        <v>2051</v>
      </c>
    </row>
    <row r="878" spans="1:24" ht="15" customHeight="1" x14ac:dyDescent="0.2">
      <c r="A878" t="s">
        <v>63</v>
      </c>
      <c r="B878" t="s">
        <v>668</v>
      </c>
      <c r="C878">
        <v>3</v>
      </c>
      <c r="D878" t="s">
        <v>1725</v>
      </c>
      <c r="E878">
        <v>4</v>
      </c>
      <c r="F878">
        <v>32</v>
      </c>
      <c r="G878">
        <v>37</v>
      </c>
      <c r="H878">
        <v>40</v>
      </c>
      <c r="I878">
        <v>21</v>
      </c>
      <c r="J878">
        <v>26</v>
      </c>
      <c r="K878">
        <v>29</v>
      </c>
      <c r="L878">
        <v>0</v>
      </c>
      <c r="M878" s="1">
        <v>9.0830000000000002</v>
      </c>
      <c r="N878" s="1">
        <v>92.007000000000005</v>
      </c>
      <c r="P878">
        <v>877</v>
      </c>
      <c r="Q878" t="s">
        <v>359</v>
      </c>
      <c r="R878" t="s">
        <v>36</v>
      </c>
      <c r="S878" s="2">
        <v>7</v>
      </c>
      <c r="T878" s="2">
        <v>2</v>
      </c>
      <c r="U878">
        <v>71</v>
      </c>
      <c r="V878" t="s">
        <v>359</v>
      </c>
      <c r="W878" t="s">
        <v>78</v>
      </c>
      <c r="X878" t="s">
        <v>2052</v>
      </c>
    </row>
    <row r="879" spans="1:24" ht="15" customHeight="1" x14ac:dyDescent="0.2">
      <c r="A879" t="s">
        <v>63</v>
      </c>
      <c r="B879" t="s">
        <v>429</v>
      </c>
      <c r="C879">
        <v>3</v>
      </c>
      <c r="D879" t="s">
        <v>64</v>
      </c>
      <c r="E879">
        <v>3</v>
      </c>
      <c r="F879">
        <v>19</v>
      </c>
      <c r="G879">
        <v>27</v>
      </c>
      <c r="H879">
        <v>29</v>
      </c>
      <c r="I879">
        <v>26</v>
      </c>
      <c r="J879">
        <v>34</v>
      </c>
      <c r="K879">
        <v>36</v>
      </c>
      <c r="L879">
        <v>0</v>
      </c>
      <c r="M879" s="1">
        <v>9.0839999999999996</v>
      </c>
      <c r="N879" s="1">
        <v>93.007000000000005</v>
      </c>
      <c r="P879">
        <v>878</v>
      </c>
      <c r="Q879" t="s">
        <v>2053</v>
      </c>
      <c r="R879" t="s">
        <v>36</v>
      </c>
      <c r="S879" s="2">
        <v>12</v>
      </c>
      <c r="T879" s="2">
        <v>7</v>
      </c>
      <c r="V879" t="s">
        <v>2053</v>
      </c>
      <c r="W879" t="s">
        <v>49</v>
      </c>
      <c r="X879" t="s">
        <v>2054</v>
      </c>
    </row>
    <row r="880" spans="1:24" ht="15" customHeight="1" x14ac:dyDescent="0.2">
      <c r="A880" t="s">
        <v>63</v>
      </c>
      <c r="B880" t="s">
        <v>241</v>
      </c>
      <c r="C880">
        <v>3</v>
      </c>
      <c r="D880" t="s">
        <v>1920</v>
      </c>
      <c r="E880">
        <v>2</v>
      </c>
      <c r="F880">
        <v>19</v>
      </c>
      <c r="G880">
        <v>32</v>
      </c>
      <c r="H880">
        <v>34</v>
      </c>
      <c r="I880">
        <v>16</v>
      </c>
      <c r="J880">
        <v>29</v>
      </c>
      <c r="K880">
        <v>31</v>
      </c>
      <c r="L880">
        <v>0</v>
      </c>
      <c r="M880" s="1">
        <v>9.0850000000000009</v>
      </c>
      <c r="N880" s="1">
        <v>94.006</v>
      </c>
      <c r="P880">
        <v>879</v>
      </c>
      <c r="Q880" t="s">
        <v>2055</v>
      </c>
      <c r="R880" t="s">
        <v>28</v>
      </c>
      <c r="S880" s="2">
        <v>14</v>
      </c>
      <c r="T880" s="2">
        <v>10</v>
      </c>
      <c r="V880" t="s">
        <v>2055</v>
      </c>
      <c r="W880" t="s">
        <v>120</v>
      </c>
      <c r="X880" t="s">
        <v>2056</v>
      </c>
    </row>
    <row r="881" spans="1:24" ht="15" customHeight="1" x14ac:dyDescent="0.2">
      <c r="A881" t="s">
        <v>63</v>
      </c>
      <c r="B881" t="s">
        <v>246</v>
      </c>
      <c r="C881">
        <v>3</v>
      </c>
      <c r="D881" t="s">
        <v>669</v>
      </c>
      <c r="E881">
        <v>4</v>
      </c>
      <c r="F881">
        <v>28</v>
      </c>
      <c r="G881">
        <v>33</v>
      </c>
      <c r="H881">
        <v>36</v>
      </c>
      <c r="I881">
        <v>25</v>
      </c>
      <c r="J881">
        <v>30</v>
      </c>
      <c r="K881">
        <v>33</v>
      </c>
      <c r="L881">
        <v>0</v>
      </c>
      <c r="M881" s="1">
        <v>9.0860000000000003</v>
      </c>
      <c r="N881" s="1">
        <v>95.009</v>
      </c>
      <c r="P881">
        <v>880</v>
      </c>
      <c r="Q881" t="s">
        <v>1016</v>
      </c>
      <c r="R881" t="s">
        <v>36</v>
      </c>
      <c r="S881" s="2">
        <v>8</v>
      </c>
      <c r="T881" s="2">
        <v>7</v>
      </c>
      <c r="V881" t="s">
        <v>1016</v>
      </c>
      <c r="W881" t="s">
        <v>49</v>
      </c>
      <c r="X881" t="s">
        <v>2057</v>
      </c>
    </row>
    <row r="882" spans="1:24" ht="15" customHeight="1" x14ac:dyDescent="0.2">
      <c r="A882" t="s">
        <v>63</v>
      </c>
      <c r="B882" t="s">
        <v>436</v>
      </c>
      <c r="C882">
        <v>3</v>
      </c>
      <c r="D882" t="s">
        <v>125</v>
      </c>
      <c r="E882">
        <v>4</v>
      </c>
      <c r="F882">
        <v>29</v>
      </c>
      <c r="G882">
        <v>34</v>
      </c>
      <c r="H882">
        <v>37</v>
      </c>
      <c r="I882">
        <v>26</v>
      </c>
      <c r="J882">
        <v>31</v>
      </c>
      <c r="K882">
        <v>34</v>
      </c>
      <c r="L882">
        <v>0</v>
      </c>
      <c r="M882" s="1">
        <v>9.0869999999999997</v>
      </c>
      <c r="N882" s="1">
        <v>96.007999999999996</v>
      </c>
      <c r="P882">
        <v>881</v>
      </c>
      <c r="Q882" t="s">
        <v>2059</v>
      </c>
      <c r="R882" t="s">
        <v>28</v>
      </c>
      <c r="S882" s="2">
        <v>12</v>
      </c>
      <c r="T882" s="2">
        <v>11</v>
      </c>
      <c r="V882" t="s">
        <v>2059</v>
      </c>
      <c r="W882" t="s">
        <v>37</v>
      </c>
      <c r="X882" t="s">
        <v>2060</v>
      </c>
    </row>
    <row r="883" spans="1:24" ht="15" customHeight="1" x14ac:dyDescent="0.2">
      <c r="A883" t="s">
        <v>63</v>
      </c>
      <c r="B883" t="s">
        <v>250</v>
      </c>
      <c r="C883">
        <v>3</v>
      </c>
      <c r="D883" t="s">
        <v>1946</v>
      </c>
      <c r="E883">
        <v>3</v>
      </c>
      <c r="F883">
        <v>19</v>
      </c>
      <c r="G883">
        <v>27</v>
      </c>
      <c r="H883">
        <v>29</v>
      </c>
      <c r="I883">
        <v>29</v>
      </c>
      <c r="J883">
        <v>37</v>
      </c>
      <c r="K883">
        <v>39</v>
      </c>
      <c r="L883">
        <v>0</v>
      </c>
      <c r="M883" s="1">
        <v>9.0879999999999992</v>
      </c>
      <c r="N883" s="1">
        <v>97.007000000000005</v>
      </c>
      <c r="P883">
        <v>882</v>
      </c>
      <c r="Q883" t="s">
        <v>363</v>
      </c>
      <c r="R883" t="s">
        <v>36</v>
      </c>
      <c r="S883" s="2">
        <v>5</v>
      </c>
      <c r="T883" s="2">
        <v>4</v>
      </c>
      <c r="U883">
        <v>72</v>
      </c>
      <c r="V883" t="s">
        <v>363</v>
      </c>
      <c r="W883" t="s">
        <v>78</v>
      </c>
      <c r="X883" t="s">
        <v>2061</v>
      </c>
    </row>
    <row r="884" spans="1:24" ht="15" customHeight="1" x14ac:dyDescent="0.2">
      <c r="A884" t="s">
        <v>63</v>
      </c>
      <c r="B884" t="s">
        <v>258</v>
      </c>
      <c r="C884">
        <v>3</v>
      </c>
      <c r="D884" t="s">
        <v>466</v>
      </c>
      <c r="E884">
        <v>4</v>
      </c>
      <c r="F884">
        <v>32</v>
      </c>
      <c r="G884">
        <v>37</v>
      </c>
      <c r="H884">
        <v>40</v>
      </c>
      <c r="I884">
        <v>23</v>
      </c>
      <c r="J884">
        <v>28</v>
      </c>
      <c r="K884">
        <v>31</v>
      </c>
      <c r="L884">
        <v>0</v>
      </c>
      <c r="M884" s="1">
        <v>9.0890000000000004</v>
      </c>
      <c r="N884" s="1">
        <v>98.009</v>
      </c>
      <c r="P884">
        <v>883</v>
      </c>
      <c r="Q884" t="s">
        <v>2062</v>
      </c>
      <c r="R884" t="s">
        <v>28</v>
      </c>
      <c r="S884" s="2">
        <v>14</v>
      </c>
      <c r="T884" s="2">
        <v>10</v>
      </c>
      <c r="V884" t="s">
        <v>2062</v>
      </c>
      <c r="W884" t="s">
        <v>29</v>
      </c>
      <c r="X884" t="s">
        <v>2063</v>
      </c>
    </row>
    <row r="885" spans="1:24" ht="15" customHeight="1" x14ac:dyDescent="0.2">
      <c r="A885" t="s">
        <v>63</v>
      </c>
      <c r="B885" t="s">
        <v>263</v>
      </c>
      <c r="C885">
        <v>3</v>
      </c>
      <c r="D885" t="s">
        <v>2058</v>
      </c>
      <c r="E885">
        <v>4</v>
      </c>
      <c r="F885">
        <v>28</v>
      </c>
      <c r="G885">
        <v>33</v>
      </c>
      <c r="H885">
        <v>36</v>
      </c>
      <c r="I885">
        <v>26</v>
      </c>
      <c r="J885">
        <v>31</v>
      </c>
      <c r="K885">
        <v>34</v>
      </c>
      <c r="L885">
        <v>0</v>
      </c>
      <c r="M885" s="1">
        <v>9.09</v>
      </c>
      <c r="N885" s="1">
        <v>99.004999999999995</v>
      </c>
      <c r="P885">
        <v>884</v>
      </c>
      <c r="Q885" t="s">
        <v>367</v>
      </c>
      <c r="R885" t="s">
        <v>36</v>
      </c>
      <c r="S885" s="2">
        <v>4</v>
      </c>
      <c r="T885" s="2">
        <v>5</v>
      </c>
      <c r="U885">
        <v>73</v>
      </c>
      <c r="V885" t="s">
        <v>367</v>
      </c>
      <c r="W885" t="s">
        <v>78</v>
      </c>
      <c r="X885" t="s">
        <v>2064</v>
      </c>
    </row>
    <row r="886" spans="1:24" ht="15" customHeight="1" x14ac:dyDescent="0.2">
      <c r="A886" t="s">
        <v>63</v>
      </c>
      <c r="B886" t="s">
        <v>269</v>
      </c>
      <c r="C886">
        <v>3</v>
      </c>
      <c r="D886" t="s">
        <v>906</v>
      </c>
      <c r="E886">
        <v>4</v>
      </c>
      <c r="F886">
        <v>31</v>
      </c>
      <c r="G886">
        <v>36</v>
      </c>
      <c r="H886">
        <v>39</v>
      </c>
      <c r="I886">
        <v>23</v>
      </c>
      <c r="J886">
        <v>28</v>
      </c>
      <c r="K886">
        <v>31</v>
      </c>
      <c r="L886">
        <v>0</v>
      </c>
      <c r="M886" s="1">
        <v>9.0909999999999993</v>
      </c>
      <c r="N886" s="1">
        <v>100.009</v>
      </c>
      <c r="P886">
        <v>885</v>
      </c>
      <c r="Q886" t="s">
        <v>2065</v>
      </c>
      <c r="R886" t="s">
        <v>36</v>
      </c>
      <c r="S886" s="2">
        <v>14</v>
      </c>
      <c r="T886" s="2">
        <v>5</v>
      </c>
      <c r="V886" t="s">
        <v>2065</v>
      </c>
      <c r="W886" t="s">
        <v>29</v>
      </c>
      <c r="X886" t="s">
        <v>2066</v>
      </c>
    </row>
    <row r="887" spans="1:24" ht="15" customHeight="1" x14ac:dyDescent="0.2">
      <c r="A887" t="s">
        <v>63</v>
      </c>
      <c r="B887" t="s">
        <v>279</v>
      </c>
      <c r="C887">
        <v>3</v>
      </c>
      <c r="D887" t="s">
        <v>694</v>
      </c>
      <c r="E887">
        <v>3</v>
      </c>
      <c r="F887">
        <v>20</v>
      </c>
      <c r="G887">
        <v>28</v>
      </c>
      <c r="H887">
        <v>30</v>
      </c>
      <c r="I887">
        <v>29</v>
      </c>
      <c r="J887">
        <v>37</v>
      </c>
      <c r="K887">
        <v>39</v>
      </c>
      <c r="L887">
        <v>0</v>
      </c>
      <c r="M887" s="1">
        <v>9.0920000000000005</v>
      </c>
      <c r="N887" s="1">
        <v>101.00700000000001</v>
      </c>
      <c r="P887">
        <v>886</v>
      </c>
      <c r="Q887" t="s">
        <v>799</v>
      </c>
      <c r="R887" t="s">
        <v>36</v>
      </c>
      <c r="S887" s="2">
        <v>13</v>
      </c>
      <c r="T887" s="2">
        <v>4</v>
      </c>
      <c r="V887" t="s">
        <v>799</v>
      </c>
      <c r="W887" t="s">
        <v>103</v>
      </c>
      <c r="X887" t="s">
        <v>2067</v>
      </c>
    </row>
    <row r="888" spans="1:24" ht="15" customHeight="1" x14ac:dyDescent="0.2">
      <c r="A888" t="s">
        <v>63</v>
      </c>
      <c r="B888" t="s">
        <v>274</v>
      </c>
      <c r="C888">
        <v>3</v>
      </c>
      <c r="D888" t="s">
        <v>1019</v>
      </c>
      <c r="E888">
        <v>4</v>
      </c>
      <c r="F888">
        <v>32</v>
      </c>
      <c r="G888">
        <v>37</v>
      </c>
      <c r="H888">
        <v>40</v>
      </c>
      <c r="I888">
        <v>20</v>
      </c>
      <c r="J888">
        <v>25</v>
      </c>
      <c r="K888">
        <v>28</v>
      </c>
      <c r="L888">
        <v>0</v>
      </c>
      <c r="M888" s="1">
        <v>9.093</v>
      </c>
      <c r="N888" s="1">
        <v>102.008</v>
      </c>
      <c r="P888">
        <v>887</v>
      </c>
      <c r="Q888" t="s">
        <v>2069</v>
      </c>
      <c r="R888" t="s">
        <v>28</v>
      </c>
      <c r="S888" s="2">
        <v>14</v>
      </c>
      <c r="T888" s="2">
        <v>10</v>
      </c>
      <c r="V888" t="s">
        <v>2069</v>
      </c>
      <c r="W888" t="s">
        <v>37</v>
      </c>
      <c r="X888" t="s">
        <v>2070</v>
      </c>
    </row>
    <row r="889" spans="1:24" ht="15" customHeight="1" x14ac:dyDescent="0.2">
      <c r="A889" t="s">
        <v>63</v>
      </c>
      <c r="B889" t="s">
        <v>285</v>
      </c>
      <c r="C889">
        <v>3</v>
      </c>
      <c r="D889" t="s">
        <v>1216</v>
      </c>
      <c r="E889">
        <v>4</v>
      </c>
      <c r="F889">
        <v>20</v>
      </c>
      <c r="G889">
        <v>25</v>
      </c>
      <c r="H889">
        <v>28</v>
      </c>
      <c r="I889">
        <v>31</v>
      </c>
      <c r="J889">
        <v>36</v>
      </c>
      <c r="K889">
        <v>39</v>
      </c>
      <c r="L889">
        <v>0</v>
      </c>
      <c r="M889" s="1">
        <v>9.0939999999999994</v>
      </c>
      <c r="N889" s="1">
        <v>103.00700000000001</v>
      </c>
      <c r="P889">
        <v>888</v>
      </c>
      <c r="Q889" t="s">
        <v>2071</v>
      </c>
      <c r="R889" t="s">
        <v>36</v>
      </c>
      <c r="S889" s="2">
        <v>4</v>
      </c>
      <c r="T889" s="2">
        <v>15</v>
      </c>
      <c r="V889" t="s">
        <v>2071</v>
      </c>
      <c r="W889" t="s">
        <v>66</v>
      </c>
      <c r="X889" t="s">
        <v>2072</v>
      </c>
    </row>
    <row r="890" spans="1:24" ht="15" customHeight="1" x14ac:dyDescent="0.2">
      <c r="A890" t="s">
        <v>63</v>
      </c>
      <c r="B890" t="s">
        <v>290</v>
      </c>
      <c r="C890">
        <v>3</v>
      </c>
      <c r="D890" t="s">
        <v>1331</v>
      </c>
      <c r="E890">
        <v>4</v>
      </c>
      <c r="F890">
        <v>15</v>
      </c>
      <c r="G890">
        <v>20</v>
      </c>
      <c r="H890">
        <v>23</v>
      </c>
      <c r="I890">
        <v>35</v>
      </c>
      <c r="J890">
        <v>40</v>
      </c>
      <c r="K890">
        <v>43</v>
      </c>
      <c r="L890">
        <v>0</v>
      </c>
      <c r="M890" s="1">
        <v>9.0950000000000006</v>
      </c>
      <c r="N890" s="1">
        <v>104.00700000000001</v>
      </c>
      <c r="P890">
        <v>889</v>
      </c>
      <c r="Q890" t="s">
        <v>2073</v>
      </c>
      <c r="R890" t="s">
        <v>28</v>
      </c>
      <c r="S890" s="2">
        <v>17</v>
      </c>
      <c r="T890" s="2">
        <v>8</v>
      </c>
      <c r="V890" t="s">
        <v>2073</v>
      </c>
      <c r="W890" t="s">
        <v>37</v>
      </c>
      <c r="X890" t="s">
        <v>2074</v>
      </c>
    </row>
    <row r="891" spans="1:24" ht="15" customHeight="1" x14ac:dyDescent="0.2">
      <c r="A891" t="s">
        <v>63</v>
      </c>
      <c r="B891" t="s">
        <v>294</v>
      </c>
      <c r="C891">
        <v>3</v>
      </c>
      <c r="D891" t="s">
        <v>2068</v>
      </c>
      <c r="E891">
        <v>3</v>
      </c>
      <c r="F891">
        <v>25</v>
      </c>
      <c r="G891">
        <v>33</v>
      </c>
      <c r="H891">
        <v>35</v>
      </c>
      <c r="I891">
        <v>25</v>
      </c>
      <c r="J891">
        <v>33</v>
      </c>
      <c r="K891">
        <v>35</v>
      </c>
      <c r="L891">
        <v>0</v>
      </c>
      <c r="M891" s="1">
        <v>9.0960000000000001</v>
      </c>
      <c r="N891" s="1">
        <v>105.008</v>
      </c>
      <c r="P891">
        <v>890</v>
      </c>
      <c r="Q891" t="s">
        <v>2075</v>
      </c>
      <c r="R891" t="s">
        <v>36</v>
      </c>
      <c r="S891" s="2">
        <v>15</v>
      </c>
      <c r="T891" s="2">
        <v>0</v>
      </c>
      <c r="V891" t="s">
        <v>2075</v>
      </c>
      <c r="W891" t="s">
        <v>37</v>
      </c>
      <c r="X891" t="s">
        <v>2076</v>
      </c>
    </row>
    <row r="892" spans="1:24" ht="15" customHeight="1" x14ac:dyDescent="0.2">
      <c r="A892" t="s">
        <v>63</v>
      </c>
      <c r="B892" t="s">
        <v>298</v>
      </c>
      <c r="C892">
        <v>3</v>
      </c>
      <c r="D892" t="s">
        <v>2020</v>
      </c>
      <c r="E892">
        <v>4</v>
      </c>
      <c r="F892">
        <v>31</v>
      </c>
      <c r="G892">
        <v>36</v>
      </c>
      <c r="H892">
        <v>39</v>
      </c>
      <c r="I892">
        <v>23</v>
      </c>
      <c r="J892">
        <v>28</v>
      </c>
      <c r="K892">
        <v>31</v>
      </c>
      <c r="L892">
        <v>0</v>
      </c>
      <c r="M892" s="1">
        <v>9.0969999999999995</v>
      </c>
      <c r="N892" s="1">
        <v>106.00700000000001</v>
      </c>
      <c r="P892">
        <v>891</v>
      </c>
      <c r="Q892" t="s">
        <v>2077</v>
      </c>
      <c r="R892" t="s">
        <v>36</v>
      </c>
      <c r="S892" s="2">
        <v>8</v>
      </c>
      <c r="T892" s="2">
        <v>6</v>
      </c>
      <c r="V892" t="s">
        <v>2077</v>
      </c>
      <c r="W892" t="s">
        <v>710</v>
      </c>
      <c r="X892" t="s">
        <v>2078</v>
      </c>
    </row>
    <row r="893" spans="1:24" ht="15" customHeight="1" x14ac:dyDescent="0.2">
      <c r="A893" t="s">
        <v>63</v>
      </c>
      <c r="B893" t="s">
        <v>302</v>
      </c>
      <c r="C893">
        <v>3</v>
      </c>
      <c r="D893" t="s">
        <v>799</v>
      </c>
      <c r="E893">
        <v>3</v>
      </c>
      <c r="F893">
        <v>28</v>
      </c>
      <c r="G893">
        <v>36</v>
      </c>
      <c r="H893">
        <v>38</v>
      </c>
      <c r="I893">
        <v>19</v>
      </c>
      <c r="J893">
        <v>27</v>
      </c>
      <c r="K893">
        <v>29</v>
      </c>
      <c r="L893">
        <v>0</v>
      </c>
      <c r="M893" s="1">
        <v>9.0980000000000008</v>
      </c>
      <c r="N893" s="1">
        <v>107.006</v>
      </c>
      <c r="P893">
        <v>892</v>
      </c>
      <c r="Q893" t="s">
        <v>2080</v>
      </c>
      <c r="R893" t="s">
        <v>28</v>
      </c>
      <c r="S893" s="2">
        <v>17</v>
      </c>
      <c r="T893" s="2">
        <v>7</v>
      </c>
      <c r="V893" t="s">
        <v>2081</v>
      </c>
      <c r="W893" t="s">
        <v>103</v>
      </c>
      <c r="X893" t="s">
        <v>2082</v>
      </c>
    </row>
    <row r="894" spans="1:24" ht="15" customHeight="1" x14ac:dyDescent="0.2">
      <c r="A894" t="s">
        <v>63</v>
      </c>
      <c r="B894" t="s">
        <v>464</v>
      </c>
      <c r="C894">
        <v>3</v>
      </c>
      <c r="D894" t="s">
        <v>1535</v>
      </c>
      <c r="E894">
        <v>4</v>
      </c>
      <c r="F894">
        <v>28</v>
      </c>
      <c r="G894">
        <v>33</v>
      </c>
      <c r="H894">
        <v>36</v>
      </c>
      <c r="I894">
        <v>25</v>
      </c>
      <c r="J894">
        <v>30</v>
      </c>
      <c r="K894">
        <v>33</v>
      </c>
      <c r="L894">
        <v>0</v>
      </c>
      <c r="M894" s="1">
        <v>9.0990000000000002</v>
      </c>
      <c r="N894" s="1">
        <v>108.008</v>
      </c>
      <c r="P894">
        <v>893</v>
      </c>
      <c r="Q894" t="s">
        <v>745</v>
      </c>
      <c r="R894" t="s">
        <v>36</v>
      </c>
      <c r="S894" s="2">
        <v>11</v>
      </c>
      <c r="T894" s="2">
        <v>6</v>
      </c>
      <c r="V894" t="s">
        <v>745</v>
      </c>
      <c r="W894" t="s">
        <v>49</v>
      </c>
      <c r="X894" t="s">
        <v>2083</v>
      </c>
    </row>
    <row r="895" spans="1:24" ht="15" customHeight="1" x14ac:dyDescent="0.2">
      <c r="A895" t="s">
        <v>63</v>
      </c>
      <c r="B895" t="s">
        <v>124</v>
      </c>
      <c r="C895">
        <v>3</v>
      </c>
      <c r="D895" t="s">
        <v>1928</v>
      </c>
      <c r="E895">
        <v>4</v>
      </c>
      <c r="F895">
        <v>28</v>
      </c>
      <c r="G895">
        <v>33</v>
      </c>
      <c r="H895">
        <v>36</v>
      </c>
      <c r="I895">
        <v>25</v>
      </c>
      <c r="J895">
        <v>30</v>
      </c>
      <c r="K895">
        <v>33</v>
      </c>
      <c r="L895">
        <v>0</v>
      </c>
      <c r="M895" s="1">
        <v>9.1</v>
      </c>
      <c r="N895" s="1">
        <v>110.006</v>
      </c>
      <c r="P895">
        <v>894</v>
      </c>
      <c r="Q895" t="s">
        <v>595</v>
      </c>
      <c r="R895" t="s">
        <v>28</v>
      </c>
      <c r="S895" s="2">
        <v>13</v>
      </c>
      <c r="T895" s="2">
        <v>10</v>
      </c>
      <c r="V895" t="s">
        <v>595</v>
      </c>
      <c r="W895" t="s">
        <v>37</v>
      </c>
      <c r="X895" t="s">
        <v>2084</v>
      </c>
    </row>
    <row r="896" spans="1:24" ht="15" customHeight="1" x14ac:dyDescent="0.2">
      <c r="A896" t="s">
        <v>63</v>
      </c>
      <c r="B896" t="s">
        <v>703</v>
      </c>
      <c r="C896">
        <v>3</v>
      </c>
      <c r="D896" t="s">
        <v>2079</v>
      </c>
      <c r="E896">
        <v>4</v>
      </c>
      <c r="F896">
        <v>28</v>
      </c>
      <c r="G896">
        <v>33</v>
      </c>
      <c r="H896">
        <v>36</v>
      </c>
      <c r="I896">
        <v>26</v>
      </c>
      <c r="J896">
        <v>31</v>
      </c>
      <c r="K896">
        <v>34</v>
      </c>
      <c r="L896">
        <v>0</v>
      </c>
      <c r="M896" s="1">
        <v>9.1010000000000009</v>
      </c>
      <c r="N896" s="1">
        <v>111.00700000000001</v>
      </c>
      <c r="P896">
        <v>895</v>
      </c>
      <c r="Q896" t="s">
        <v>2085</v>
      </c>
      <c r="R896" t="s">
        <v>28</v>
      </c>
      <c r="S896" s="2">
        <v>13</v>
      </c>
      <c r="T896" s="2">
        <v>12</v>
      </c>
      <c r="V896" t="s">
        <v>2085</v>
      </c>
      <c r="W896" t="s">
        <v>37</v>
      </c>
      <c r="X896" t="s">
        <v>2086</v>
      </c>
    </row>
    <row r="897" spans="1:24" ht="15" customHeight="1" x14ac:dyDescent="0.2">
      <c r="A897" t="s">
        <v>63</v>
      </c>
      <c r="B897" t="s">
        <v>470</v>
      </c>
      <c r="C897">
        <v>3</v>
      </c>
      <c r="D897" t="s">
        <v>1936</v>
      </c>
      <c r="E897">
        <v>4</v>
      </c>
      <c r="F897">
        <v>32</v>
      </c>
      <c r="G897">
        <v>37</v>
      </c>
      <c r="H897">
        <v>40</v>
      </c>
      <c r="I897">
        <v>21</v>
      </c>
      <c r="J897">
        <v>26</v>
      </c>
      <c r="K897">
        <v>29</v>
      </c>
      <c r="L897">
        <v>0</v>
      </c>
      <c r="M897" s="1">
        <v>9.1020000000000003</v>
      </c>
      <c r="N897" s="1">
        <v>112.009</v>
      </c>
      <c r="P897">
        <v>896</v>
      </c>
      <c r="Q897" t="s">
        <v>2087</v>
      </c>
      <c r="R897" t="s">
        <v>36</v>
      </c>
      <c r="S897" s="2">
        <v>13</v>
      </c>
      <c r="T897" s="2">
        <v>7</v>
      </c>
      <c r="V897" t="s">
        <v>2087</v>
      </c>
      <c r="W897" t="s">
        <v>103</v>
      </c>
      <c r="X897" t="s">
        <v>2088</v>
      </c>
    </row>
    <row r="898" spans="1:24" ht="15" customHeight="1" x14ac:dyDescent="0.2">
      <c r="A898" t="s">
        <v>63</v>
      </c>
      <c r="B898" t="s">
        <v>53</v>
      </c>
      <c r="C898">
        <v>3</v>
      </c>
      <c r="D898" t="s">
        <v>2058</v>
      </c>
      <c r="E898">
        <v>4</v>
      </c>
      <c r="F898">
        <v>28</v>
      </c>
      <c r="G898">
        <v>33</v>
      </c>
      <c r="H898">
        <v>36</v>
      </c>
      <c r="I898">
        <v>26</v>
      </c>
      <c r="J898">
        <v>31</v>
      </c>
      <c r="K898">
        <v>34</v>
      </c>
      <c r="L898">
        <v>0</v>
      </c>
      <c r="M898" s="1">
        <v>9.1029999999999998</v>
      </c>
      <c r="N898" s="1">
        <v>113.006</v>
      </c>
      <c r="P898">
        <v>897</v>
      </c>
      <c r="Q898" t="s">
        <v>2089</v>
      </c>
      <c r="R898" t="s">
        <v>36</v>
      </c>
      <c r="S898" s="2">
        <v>13</v>
      </c>
      <c r="T898" s="2">
        <v>6</v>
      </c>
      <c r="V898" t="s">
        <v>2089</v>
      </c>
      <c r="W898" t="s">
        <v>37</v>
      </c>
      <c r="X898" t="s">
        <v>2090</v>
      </c>
    </row>
    <row r="899" spans="1:24" ht="15" customHeight="1" x14ac:dyDescent="0.2">
      <c r="A899" t="s">
        <v>63</v>
      </c>
      <c r="B899" t="s">
        <v>315</v>
      </c>
      <c r="C899">
        <v>3</v>
      </c>
      <c r="D899" t="s">
        <v>1192</v>
      </c>
      <c r="E899">
        <v>3</v>
      </c>
      <c r="F899">
        <v>25</v>
      </c>
      <c r="G899">
        <v>33</v>
      </c>
      <c r="H899">
        <v>35</v>
      </c>
      <c r="I899">
        <v>20</v>
      </c>
      <c r="J899">
        <v>28</v>
      </c>
      <c r="K899">
        <v>30</v>
      </c>
      <c r="L899">
        <v>0</v>
      </c>
      <c r="M899" s="1">
        <v>9.1039999999999992</v>
      </c>
      <c r="N899" s="1">
        <v>115.009</v>
      </c>
      <c r="P899">
        <v>898</v>
      </c>
      <c r="Q899" t="s">
        <v>2091</v>
      </c>
      <c r="R899" t="s">
        <v>36</v>
      </c>
      <c r="S899" s="2">
        <v>13</v>
      </c>
      <c r="T899" s="2">
        <v>6</v>
      </c>
      <c r="V899" t="s">
        <v>2091</v>
      </c>
      <c r="W899" t="s">
        <v>222</v>
      </c>
      <c r="X899" t="s">
        <v>2092</v>
      </c>
    </row>
    <row r="900" spans="1:24" ht="15" customHeight="1" x14ac:dyDescent="0.2">
      <c r="A900" t="s">
        <v>63</v>
      </c>
      <c r="B900" t="s">
        <v>321</v>
      </c>
      <c r="C900">
        <v>3</v>
      </c>
      <c r="D900" t="s">
        <v>956</v>
      </c>
      <c r="E900">
        <v>4</v>
      </c>
      <c r="F900">
        <v>29</v>
      </c>
      <c r="G900">
        <v>34</v>
      </c>
      <c r="H900">
        <v>37</v>
      </c>
      <c r="I900">
        <v>25</v>
      </c>
      <c r="J900">
        <v>30</v>
      </c>
      <c r="K900">
        <v>33</v>
      </c>
      <c r="L900">
        <v>0</v>
      </c>
      <c r="M900" s="1">
        <v>9.1050000000000004</v>
      </c>
      <c r="N900" s="1">
        <v>116.00700000000001</v>
      </c>
      <c r="P900">
        <v>899</v>
      </c>
      <c r="Q900" t="s">
        <v>2093</v>
      </c>
      <c r="R900" t="s">
        <v>36</v>
      </c>
      <c r="S900" s="2">
        <v>17</v>
      </c>
      <c r="T900" s="2">
        <v>0</v>
      </c>
      <c r="V900" t="s">
        <v>2093</v>
      </c>
      <c r="W900" t="s">
        <v>103</v>
      </c>
      <c r="X900" t="s">
        <v>2094</v>
      </c>
    </row>
    <row r="901" spans="1:24" ht="15" customHeight="1" x14ac:dyDescent="0.2">
      <c r="A901" t="s">
        <v>63</v>
      </c>
      <c r="B901" t="s">
        <v>483</v>
      </c>
      <c r="C901">
        <v>3</v>
      </c>
      <c r="D901" t="s">
        <v>209</v>
      </c>
      <c r="E901">
        <v>4</v>
      </c>
      <c r="F901">
        <v>27</v>
      </c>
      <c r="G901">
        <v>32</v>
      </c>
      <c r="H901">
        <v>35</v>
      </c>
      <c r="I901">
        <v>24</v>
      </c>
      <c r="J901">
        <v>29</v>
      </c>
      <c r="K901">
        <v>32</v>
      </c>
      <c r="L901">
        <v>0</v>
      </c>
      <c r="M901" s="1">
        <v>9.1059999999999999</v>
      </c>
      <c r="N901" s="1">
        <v>117.009</v>
      </c>
      <c r="P901">
        <v>900</v>
      </c>
      <c r="Q901" t="s">
        <v>1462</v>
      </c>
      <c r="R901" t="s">
        <v>36</v>
      </c>
      <c r="S901" s="2">
        <v>8</v>
      </c>
      <c r="T901" s="2">
        <v>7</v>
      </c>
      <c r="V901" t="s">
        <v>1462</v>
      </c>
      <c r="W901" t="s">
        <v>710</v>
      </c>
      <c r="X901" t="s">
        <v>2095</v>
      </c>
    </row>
    <row r="902" spans="1:24" ht="15" customHeight="1" x14ac:dyDescent="0.2">
      <c r="A902" t="s">
        <v>63</v>
      </c>
      <c r="B902" t="s">
        <v>326</v>
      </c>
      <c r="C902">
        <v>3</v>
      </c>
      <c r="D902" t="s">
        <v>1331</v>
      </c>
      <c r="E902">
        <v>4</v>
      </c>
      <c r="F902">
        <v>15</v>
      </c>
      <c r="G902">
        <v>20</v>
      </c>
      <c r="H902">
        <v>23</v>
      </c>
      <c r="I902">
        <v>35</v>
      </c>
      <c r="J902">
        <v>40</v>
      </c>
      <c r="K902">
        <v>43</v>
      </c>
      <c r="L902">
        <v>0</v>
      </c>
      <c r="M902" s="1">
        <v>9.1069999999999993</v>
      </c>
      <c r="N902" s="1">
        <v>118.008</v>
      </c>
      <c r="P902">
        <v>901</v>
      </c>
      <c r="Q902" t="s">
        <v>2096</v>
      </c>
      <c r="R902" t="s">
        <v>28</v>
      </c>
      <c r="S902" s="2">
        <v>18</v>
      </c>
      <c r="T902" s="2">
        <v>7</v>
      </c>
      <c r="V902" t="s">
        <v>2096</v>
      </c>
      <c r="W902" t="s">
        <v>37</v>
      </c>
      <c r="X902" t="s">
        <v>2097</v>
      </c>
    </row>
    <row r="903" spans="1:24" ht="15" customHeight="1" x14ac:dyDescent="0.2">
      <c r="A903" t="s">
        <v>63</v>
      </c>
      <c r="B903" t="s">
        <v>331</v>
      </c>
      <c r="C903">
        <v>3</v>
      </c>
      <c r="D903" t="s">
        <v>799</v>
      </c>
      <c r="E903">
        <v>3</v>
      </c>
      <c r="F903">
        <v>28</v>
      </c>
      <c r="G903">
        <v>36</v>
      </c>
      <c r="H903">
        <v>38</v>
      </c>
      <c r="I903">
        <v>19</v>
      </c>
      <c r="J903">
        <v>27</v>
      </c>
      <c r="K903">
        <v>29</v>
      </c>
      <c r="L903">
        <v>0</v>
      </c>
      <c r="M903" s="1">
        <v>9.1080000000000005</v>
      </c>
      <c r="N903" s="1">
        <v>119.003</v>
      </c>
      <c r="P903">
        <v>902</v>
      </c>
      <c r="Q903" t="s">
        <v>2098</v>
      </c>
      <c r="R903" t="s">
        <v>374</v>
      </c>
      <c r="S903" s="2">
        <v>7</v>
      </c>
      <c r="T903" s="2">
        <v>6</v>
      </c>
      <c r="V903" t="s">
        <v>2098</v>
      </c>
      <c r="W903" t="s">
        <v>376</v>
      </c>
      <c r="X903" t="s">
        <v>2099</v>
      </c>
    </row>
    <row r="904" spans="1:24" ht="15" customHeight="1" x14ac:dyDescent="0.2">
      <c r="A904" t="s">
        <v>63</v>
      </c>
      <c r="B904" t="s">
        <v>488</v>
      </c>
      <c r="C904">
        <v>3</v>
      </c>
      <c r="D904" t="s">
        <v>1987</v>
      </c>
      <c r="E904">
        <v>3</v>
      </c>
      <c r="F904">
        <v>22</v>
      </c>
      <c r="G904">
        <v>30</v>
      </c>
      <c r="H904">
        <v>32</v>
      </c>
      <c r="I904">
        <v>27</v>
      </c>
      <c r="J904">
        <v>35</v>
      </c>
      <c r="K904">
        <v>37</v>
      </c>
      <c r="L904">
        <v>0</v>
      </c>
      <c r="M904" s="1">
        <v>9.109</v>
      </c>
      <c r="N904" s="1">
        <v>120.004</v>
      </c>
      <c r="P904">
        <v>903</v>
      </c>
      <c r="Q904" t="s">
        <v>2100</v>
      </c>
      <c r="R904" t="s">
        <v>36</v>
      </c>
      <c r="S904" s="2">
        <v>11</v>
      </c>
      <c r="T904" s="2">
        <v>6</v>
      </c>
      <c r="V904" t="s">
        <v>2100</v>
      </c>
      <c r="W904" t="s">
        <v>255</v>
      </c>
      <c r="X904" t="s">
        <v>2101</v>
      </c>
    </row>
    <row r="905" spans="1:24" ht="15" customHeight="1" x14ac:dyDescent="0.2">
      <c r="A905" t="s">
        <v>63</v>
      </c>
      <c r="B905" t="s">
        <v>492</v>
      </c>
      <c r="C905">
        <v>3</v>
      </c>
      <c r="D905" t="s">
        <v>906</v>
      </c>
      <c r="E905">
        <v>4</v>
      </c>
      <c r="F905">
        <v>31</v>
      </c>
      <c r="G905">
        <v>36</v>
      </c>
      <c r="H905">
        <v>39</v>
      </c>
      <c r="I905">
        <v>23</v>
      </c>
      <c r="J905">
        <v>28</v>
      </c>
      <c r="K905">
        <v>31</v>
      </c>
      <c r="L905">
        <v>0</v>
      </c>
      <c r="M905" s="1">
        <v>9.11</v>
      </c>
      <c r="N905" s="1">
        <v>121.009</v>
      </c>
      <c r="P905">
        <v>904</v>
      </c>
      <c r="Q905" t="s">
        <v>2102</v>
      </c>
      <c r="R905" t="s">
        <v>28</v>
      </c>
      <c r="S905" s="2">
        <v>10</v>
      </c>
      <c r="T905" s="2">
        <v>12</v>
      </c>
      <c r="V905" t="s">
        <v>2102</v>
      </c>
      <c r="W905" t="s">
        <v>49</v>
      </c>
      <c r="X905" t="s">
        <v>2103</v>
      </c>
    </row>
    <row r="906" spans="1:24" ht="15" customHeight="1" x14ac:dyDescent="0.2">
      <c r="A906" t="s">
        <v>63</v>
      </c>
      <c r="B906" t="s">
        <v>335</v>
      </c>
      <c r="C906">
        <v>3</v>
      </c>
      <c r="D906" t="s">
        <v>1746</v>
      </c>
      <c r="E906">
        <v>3</v>
      </c>
      <c r="F906">
        <v>23</v>
      </c>
      <c r="G906">
        <v>31</v>
      </c>
      <c r="H906">
        <v>33</v>
      </c>
      <c r="I906">
        <v>23</v>
      </c>
      <c r="J906">
        <v>31</v>
      </c>
      <c r="K906">
        <v>33</v>
      </c>
      <c r="L906">
        <v>0</v>
      </c>
      <c r="M906" s="1">
        <v>9.1110000000000007</v>
      </c>
      <c r="N906" s="1">
        <v>122.006</v>
      </c>
      <c r="P906">
        <v>905</v>
      </c>
      <c r="Q906" t="s">
        <v>2104</v>
      </c>
      <c r="R906" t="s">
        <v>36</v>
      </c>
      <c r="S906" s="2">
        <v>6</v>
      </c>
      <c r="T906" s="2">
        <v>12</v>
      </c>
      <c r="V906" t="s">
        <v>2104</v>
      </c>
      <c r="W906" t="s">
        <v>66</v>
      </c>
      <c r="X906" t="s">
        <v>2105</v>
      </c>
    </row>
    <row r="907" spans="1:24" ht="15" customHeight="1" x14ac:dyDescent="0.2">
      <c r="A907" t="s">
        <v>63</v>
      </c>
      <c r="B907" t="s">
        <v>340</v>
      </c>
      <c r="C907">
        <v>3</v>
      </c>
      <c r="D907" t="s">
        <v>439</v>
      </c>
      <c r="E907">
        <v>3</v>
      </c>
      <c r="F907">
        <v>27</v>
      </c>
      <c r="G907">
        <v>35</v>
      </c>
      <c r="H907">
        <v>37</v>
      </c>
      <c r="I907">
        <v>20</v>
      </c>
      <c r="J907">
        <v>28</v>
      </c>
      <c r="K907">
        <v>30</v>
      </c>
      <c r="L907">
        <v>0</v>
      </c>
      <c r="M907" s="1">
        <v>9.1120000000000001</v>
      </c>
      <c r="N907" s="1">
        <v>123.006</v>
      </c>
      <c r="P907">
        <v>906</v>
      </c>
      <c r="Q907" t="s">
        <v>2106</v>
      </c>
      <c r="R907" t="s">
        <v>28</v>
      </c>
      <c r="S907" s="2">
        <v>13</v>
      </c>
      <c r="T907" s="2">
        <v>11</v>
      </c>
      <c r="V907" t="s">
        <v>2106</v>
      </c>
      <c r="W907" t="s">
        <v>37</v>
      </c>
      <c r="X907" t="s">
        <v>2107</v>
      </c>
    </row>
    <row r="908" spans="1:24" ht="15" customHeight="1" x14ac:dyDescent="0.2">
      <c r="A908" t="s">
        <v>63</v>
      </c>
      <c r="B908" t="s">
        <v>346</v>
      </c>
      <c r="C908">
        <v>3</v>
      </c>
      <c r="D908" t="s">
        <v>125</v>
      </c>
      <c r="E908">
        <v>4</v>
      </c>
      <c r="F908">
        <v>29</v>
      </c>
      <c r="G908">
        <v>34</v>
      </c>
      <c r="H908">
        <v>37</v>
      </c>
      <c r="I908">
        <v>26</v>
      </c>
      <c r="J908">
        <v>31</v>
      </c>
      <c r="K908">
        <v>34</v>
      </c>
      <c r="L908">
        <v>0</v>
      </c>
      <c r="M908" s="1">
        <v>9.1129999999999995</v>
      </c>
      <c r="N908" s="1">
        <v>124.006</v>
      </c>
      <c r="P908">
        <v>907</v>
      </c>
      <c r="Q908" t="s">
        <v>1215</v>
      </c>
      <c r="R908" t="s">
        <v>28</v>
      </c>
      <c r="S908" s="2">
        <v>18</v>
      </c>
      <c r="T908" s="2">
        <v>7</v>
      </c>
      <c r="V908" t="s">
        <v>1215</v>
      </c>
      <c r="W908" t="s">
        <v>49</v>
      </c>
      <c r="X908" t="s">
        <v>2108</v>
      </c>
    </row>
    <row r="909" spans="1:24" ht="15" customHeight="1" x14ac:dyDescent="0.2">
      <c r="A909" t="s">
        <v>63</v>
      </c>
      <c r="B909" t="s">
        <v>498</v>
      </c>
      <c r="C909">
        <v>3</v>
      </c>
      <c r="D909" t="s">
        <v>1668</v>
      </c>
      <c r="E909">
        <v>3</v>
      </c>
      <c r="F909">
        <v>25</v>
      </c>
      <c r="G909">
        <v>33</v>
      </c>
      <c r="H909">
        <v>35</v>
      </c>
      <c r="I909">
        <v>22</v>
      </c>
      <c r="J909">
        <v>30</v>
      </c>
      <c r="K909">
        <v>32</v>
      </c>
      <c r="L909">
        <v>0</v>
      </c>
      <c r="M909" s="1">
        <v>9.1140000000000008</v>
      </c>
      <c r="N909" s="1">
        <v>125.009</v>
      </c>
      <c r="P909">
        <v>908</v>
      </c>
      <c r="Q909" t="s">
        <v>2109</v>
      </c>
      <c r="R909" t="s">
        <v>28</v>
      </c>
      <c r="S909" s="2">
        <v>14</v>
      </c>
      <c r="T909" s="2">
        <v>9</v>
      </c>
      <c r="V909" t="s">
        <v>2109</v>
      </c>
      <c r="W909" t="s">
        <v>37</v>
      </c>
      <c r="X909" t="s">
        <v>2110</v>
      </c>
    </row>
    <row r="910" spans="1:24" ht="15" customHeight="1" x14ac:dyDescent="0.2">
      <c r="A910" t="s">
        <v>63</v>
      </c>
      <c r="B910" t="s">
        <v>351</v>
      </c>
      <c r="C910">
        <v>3</v>
      </c>
      <c r="D910" t="s">
        <v>1192</v>
      </c>
      <c r="E910">
        <v>3</v>
      </c>
      <c r="F910">
        <v>25</v>
      </c>
      <c r="G910">
        <v>33</v>
      </c>
      <c r="H910">
        <v>35</v>
      </c>
      <c r="I910">
        <v>20</v>
      </c>
      <c r="J910">
        <v>28</v>
      </c>
      <c r="K910">
        <v>30</v>
      </c>
      <c r="L910">
        <v>0</v>
      </c>
      <c r="M910" s="1">
        <v>9.1150000000000002</v>
      </c>
      <c r="N910" s="1">
        <v>126.008</v>
      </c>
      <c r="P910">
        <v>909</v>
      </c>
      <c r="Q910" t="s">
        <v>1578</v>
      </c>
      <c r="R910" t="s">
        <v>36</v>
      </c>
      <c r="S910" s="2">
        <v>12</v>
      </c>
      <c r="T910" s="2">
        <v>8</v>
      </c>
      <c r="V910" t="s">
        <v>1578</v>
      </c>
      <c r="W910" t="s">
        <v>103</v>
      </c>
      <c r="X910" t="s">
        <v>2111</v>
      </c>
    </row>
    <row r="911" spans="1:24" ht="15" customHeight="1" x14ac:dyDescent="0.2">
      <c r="A911" t="s">
        <v>63</v>
      </c>
      <c r="B911" t="s">
        <v>504</v>
      </c>
      <c r="C911">
        <v>3</v>
      </c>
      <c r="D911" t="s">
        <v>2085</v>
      </c>
      <c r="E911">
        <v>4</v>
      </c>
      <c r="F911">
        <v>28</v>
      </c>
      <c r="G911">
        <v>33</v>
      </c>
      <c r="H911">
        <v>36</v>
      </c>
      <c r="I911">
        <v>27</v>
      </c>
      <c r="J911">
        <v>32</v>
      </c>
      <c r="K911">
        <v>35</v>
      </c>
      <c r="L911">
        <v>0</v>
      </c>
      <c r="M911" s="1">
        <v>9.1159999999999997</v>
      </c>
      <c r="N911" s="1">
        <v>127.006</v>
      </c>
      <c r="P911">
        <v>910</v>
      </c>
      <c r="Q911" t="s">
        <v>2112</v>
      </c>
      <c r="R911" t="s">
        <v>36</v>
      </c>
      <c r="S911" s="2">
        <v>14</v>
      </c>
      <c r="T911" s="2">
        <v>6</v>
      </c>
      <c r="V911" t="s">
        <v>2112</v>
      </c>
      <c r="W911" t="s">
        <v>120</v>
      </c>
      <c r="X911" t="s">
        <v>2113</v>
      </c>
    </row>
    <row r="912" spans="1:24" ht="15" customHeight="1" x14ac:dyDescent="0.2">
      <c r="A912" t="s">
        <v>63</v>
      </c>
      <c r="B912" t="s">
        <v>355</v>
      </c>
      <c r="C912">
        <v>3</v>
      </c>
      <c r="D912" t="s">
        <v>1746</v>
      </c>
      <c r="E912">
        <v>3</v>
      </c>
      <c r="F912">
        <v>23</v>
      </c>
      <c r="G912">
        <v>31</v>
      </c>
      <c r="H912">
        <v>33</v>
      </c>
      <c r="I912">
        <v>23</v>
      </c>
      <c r="J912">
        <v>31</v>
      </c>
      <c r="K912">
        <v>33</v>
      </c>
      <c r="L912">
        <v>0</v>
      </c>
      <c r="M912" s="1">
        <v>9.1170000000000009</v>
      </c>
      <c r="N912" s="1">
        <v>128.00700000000001</v>
      </c>
      <c r="P912">
        <v>911</v>
      </c>
      <c r="Q912" t="s">
        <v>1946</v>
      </c>
      <c r="R912" t="s">
        <v>36</v>
      </c>
      <c r="S912" s="2">
        <v>4</v>
      </c>
      <c r="T912" s="2">
        <v>14</v>
      </c>
      <c r="V912" t="s">
        <v>1946</v>
      </c>
      <c r="W912" t="s">
        <v>66</v>
      </c>
      <c r="X912" t="s">
        <v>2114</v>
      </c>
    </row>
    <row r="913" spans="1:24" ht="15" customHeight="1" x14ac:dyDescent="0.2">
      <c r="A913" t="s">
        <v>70</v>
      </c>
      <c r="B913" t="s">
        <v>70</v>
      </c>
      <c r="C913">
        <v>3</v>
      </c>
      <c r="D913" t="s">
        <v>2048</v>
      </c>
      <c r="E913">
        <v>4</v>
      </c>
      <c r="F913">
        <v>30</v>
      </c>
      <c r="G913">
        <v>35</v>
      </c>
      <c r="H913">
        <v>38</v>
      </c>
      <c r="I913">
        <v>23</v>
      </c>
      <c r="J913">
        <v>28</v>
      </c>
      <c r="K913">
        <v>31</v>
      </c>
      <c r="L913">
        <v>0</v>
      </c>
      <c r="M913" s="1">
        <v>10.009</v>
      </c>
      <c r="N913" s="1">
        <v>10.009</v>
      </c>
      <c r="P913">
        <v>912</v>
      </c>
      <c r="Q913" t="s">
        <v>2116</v>
      </c>
      <c r="R913" t="s">
        <v>36</v>
      </c>
      <c r="S913" s="2">
        <v>0</v>
      </c>
      <c r="T913" s="2">
        <v>19</v>
      </c>
      <c r="V913" t="s">
        <v>2116</v>
      </c>
      <c r="W913" t="s">
        <v>66</v>
      </c>
      <c r="X913" t="s">
        <v>2117</v>
      </c>
    </row>
    <row r="914" spans="1:24" ht="15" customHeight="1" x14ac:dyDescent="0.2">
      <c r="A914" t="s">
        <v>70</v>
      </c>
      <c r="B914" t="s">
        <v>76</v>
      </c>
      <c r="C914">
        <v>3</v>
      </c>
      <c r="D914" t="s">
        <v>742</v>
      </c>
      <c r="E914">
        <v>3</v>
      </c>
      <c r="F914">
        <v>27</v>
      </c>
      <c r="G914">
        <v>35</v>
      </c>
      <c r="H914">
        <v>37</v>
      </c>
      <c r="I914">
        <v>17</v>
      </c>
      <c r="J914">
        <v>25</v>
      </c>
      <c r="K914">
        <v>27</v>
      </c>
      <c r="L914">
        <v>0</v>
      </c>
      <c r="M914" s="1">
        <v>10.01</v>
      </c>
      <c r="N914" s="1">
        <v>11.009</v>
      </c>
      <c r="P914">
        <v>913</v>
      </c>
      <c r="Q914" t="s">
        <v>2118</v>
      </c>
      <c r="R914" t="s">
        <v>28</v>
      </c>
      <c r="S914" s="2">
        <v>13</v>
      </c>
      <c r="T914" s="2">
        <v>10</v>
      </c>
      <c r="V914" t="s">
        <v>2118</v>
      </c>
      <c r="W914" t="s">
        <v>29</v>
      </c>
      <c r="X914" t="s">
        <v>2119</v>
      </c>
    </row>
    <row r="915" spans="1:24" ht="15" customHeight="1" x14ac:dyDescent="0.2">
      <c r="A915" t="s">
        <v>70</v>
      </c>
      <c r="B915" t="s">
        <v>94</v>
      </c>
      <c r="C915">
        <v>3</v>
      </c>
      <c r="D915" t="s">
        <v>968</v>
      </c>
      <c r="E915">
        <v>4</v>
      </c>
      <c r="F915">
        <v>26</v>
      </c>
      <c r="G915">
        <v>31</v>
      </c>
      <c r="H915">
        <v>34</v>
      </c>
      <c r="I915">
        <v>25</v>
      </c>
      <c r="J915">
        <v>30</v>
      </c>
      <c r="K915">
        <v>33</v>
      </c>
      <c r="L915">
        <v>0</v>
      </c>
      <c r="M915" s="1">
        <v>10.010999999999999</v>
      </c>
      <c r="N915" s="1">
        <v>14.01</v>
      </c>
      <c r="P915">
        <v>914</v>
      </c>
      <c r="Q915" t="s">
        <v>2121</v>
      </c>
      <c r="R915" t="s">
        <v>28</v>
      </c>
      <c r="S915" s="2">
        <v>6</v>
      </c>
      <c r="T915" s="2">
        <v>16</v>
      </c>
      <c r="V915" t="s">
        <v>2121</v>
      </c>
      <c r="W915" t="s">
        <v>66</v>
      </c>
      <c r="X915" t="s">
        <v>2122</v>
      </c>
    </row>
    <row r="916" spans="1:24" ht="15" customHeight="1" x14ac:dyDescent="0.2">
      <c r="A916" t="s">
        <v>70</v>
      </c>
      <c r="B916" t="s">
        <v>3027</v>
      </c>
      <c r="C916">
        <v>3</v>
      </c>
      <c r="D916" t="s">
        <v>1354</v>
      </c>
      <c r="E916">
        <v>4</v>
      </c>
      <c r="F916">
        <v>30</v>
      </c>
      <c r="G916">
        <v>35</v>
      </c>
      <c r="H916">
        <v>38</v>
      </c>
      <c r="I916">
        <v>25</v>
      </c>
      <c r="J916">
        <v>30</v>
      </c>
      <c r="K916">
        <v>33</v>
      </c>
      <c r="L916">
        <v>0</v>
      </c>
      <c r="M916" s="1">
        <v>10.012</v>
      </c>
      <c r="N916" s="1">
        <v>15.009</v>
      </c>
      <c r="P916">
        <v>915</v>
      </c>
      <c r="Q916" t="s">
        <v>1961</v>
      </c>
      <c r="R916" t="s">
        <v>36</v>
      </c>
      <c r="S916" s="2">
        <v>10</v>
      </c>
      <c r="T916" s="2">
        <v>5</v>
      </c>
      <c r="V916" t="s">
        <v>1961</v>
      </c>
      <c r="W916" t="s">
        <v>120</v>
      </c>
      <c r="X916" t="s">
        <v>2124</v>
      </c>
    </row>
    <row r="917" spans="1:24" ht="15" customHeight="1" x14ac:dyDescent="0.2">
      <c r="A917" t="s">
        <v>70</v>
      </c>
      <c r="B917" t="s">
        <v>534</v>
      </c>
      <c r="C917">
        <v>3</v>
      </c>
      <c r="D917" t="s">
        <v>2115</v>
      </c>
      <c r="E917">
        <v>3</v>
      </c>
      <c r="F917">
        <v>25</v>
      </c>
      <c r="G917">
        <v>33</v>
      </c>
      <c r="H917">
        <v>35</v>
      </c>
      <c r="I917">
        <v>20</v>
      </c>
      <c r="J917">
        <v>28</v>
      </c>
      <c r="K917">
        <v>30</v>
      </c>
      <c r="L917">
        <v>0</v>
      </c>
      <c r="M917" s="1">
        <v>10.013</v>
      </c>
      <c r="N917" s="1">
        <v>16.009</v>
      </c>
      <c r="P917">
        <v>916</v>
      </c>
      <c r="Q917" t="s">
        <v>2125</v>
      </c>
      <c r="R917" t="s">
        <v>36</v>
      </c>
      <c r="S917" s="2">
        <v>7</v>
      </c>
      <c r="T917" s="2">
        <v>12</v>
      </c>
      <c r="V917" t="s">
        <v>2125</v>
      </c>
      <c r="W917" t="s">
        <v>37</v>
      </c>
      <c r="X917" t="s">
        <v>2126</v>
      </c>
    </row>
    <row r="918" spans="1:24" ht="15" customHeight="1" x14ac:dyDescent="0.2">
      <c r="A918" t="s">
        <v>70</v>
      </c>
      <c r="B918" t="s">
        <v>100</v>
      </c>
      <c r="C918">
        <v>3</v>
      </c>
      <c r="D918" t="s">
        <v>537</v>
      </c>
      <c r="E918">
        <v>4</v>
      </c>
      <c r="F918">
        <v>27</v>
      </c>
      <c r="G918">
        <v>32</v>
      </c>
      <c r="H918">
        <v>35</v>
      </c>
      <c r="I918">
        <v>25</v>
      </c>
      <c r="J918">
        <v>30</v>
      </c>
      <c r="K918">
        <v>33</v>
      </c>
      <c r="L918">
        <v>0</v>
      </c>
      <c r="M918" s="1">
        <v>10.013999999999999</v>
      </c>
      <c r="N918" s="1">
        <v>17.007000000000001</v>
      </c>
      <c r="P918">
        <v>917</v>
      </c>
      <c r="Q918" t="s">
        <v>2127</v>
      </c>
      <c r="R918" t="s">
        <v>28</v>
      </c>
      <c r="S918" s="2">
        <v>13</v>
      </c>
      <c r="T918" s="2">
        <v>10</v>
      </c>
      <c r="V918" t="s">
        <v>2127</v>
      </c>
      <c r="W918" t="s">
        <v>37</v>
      </c>
      <c r="X918" t="s">
        <v>2128</v>
      </c>
    </row>
    <row r="919" spans="1:24" ht="15" customHeight="1" x14ac:dyDescent="0.2">
      <c r="A919" t="s">
        <v>70</v>
      </c>
      <c r="B919" t="s">
        <v>107</v>
      </c>
      <c r="C919">
        <v>3</v>
      </c>
      <c r="D919" t="s">
        <v>2120</v>
      </c>
      <c r="E919">
        <v>4</v>
      </c>
      <c r="F919">
        <v>33</v>
      </c>
      <c r="G919">
        <v>38</v>
      </c>
      <c r="H919">
        <v>41</v>
      </c>
      <c r="I919">
        <v>20</v>
      </c>
      <c r="J919">
        <v>25</v>
      </c>
      <c r="K919">
        <v>28</v>
      </c>
      <c r="L919">
        <v>0</v>
      </c>
      <c r="M919" s="1">
        <v>10.015000000000001</v>
      </c>
      <c r="N919" s="1">
        <v>18.010000000000002</v>
      </c>
      <c r="P919">
        <v>918</v>
      </c>
      <c r="Q919" t="s">
        <v>2129</v>
      </c>
      <c r="R919" t="s">
        <v>28</v>
      </c>
      <c r="S919" s="2">
        <v>16</v>
      </c>
      <c r="T919" s="2">
        <v>8</v>
      </c>
      <c r="V919" t="s">
        <v>2129</v>
      </c>
      <c r="W919" t="s">
        <v>49</v>
      </c>
      <c r="X919" t="s">
        <v>2130</v>
      </c>
    </row>
    <row r="920" spans="1:24" ht="15" customHeight="1" x14ac:dyDescent="0.2">
      <c r="A920" t="s">
        <v>70</v>
      </c>
      <c r="B920" t="s">
        <v>165</v>
      </c>
      <c r="C920">
        <v>3</v>
      </c>
      <c r="D920" t="s">
        <v>2123</v>
      </c>
      <c r="E920">
        <v>3</v>
      </c>
      <c r="F920">
        <v>27</v>
      </c>
      <c r="G920">
        <v>35</v>
      </c>
      <c r="H920">
        <v>37</v>
      </c>
      <c r="I920">
        <v>22</v>
      </c>
      <c r="J920">
        <v>30</v>
      </c>
      <c r="K920">
        <v>32</v>
      </c>
      <c r="L920">
        <v>0</v>
      </c>
      <c r="M920" s="1">
        <v>10.016</v>
      </c>
      <c r="N920" s="1">
        <v>20.009</v>
      </c>
      <c r="P920">
        <v>919</v>
      </c>
      <c r="Q920" t="s">
        <v>3051</v>
      </c>
      <c r="R920" t="s">
        <v>28</v>
      </c>
      <c r="S920" s="2">
        <v>17</v>
      </c>
      <c r="T920" s="2">
        <v>6</v>
      </c>
      <c r="V920" t="s">
        <v>3051</v>
      </c>
      <c r="W920" t="s">
        <v>37</v>
      </c>
      <c r="X920" t="s">
        <v>3070</v>
      </c>
    </row>
    <row r="921" spans="1:24" ht="15" customHeight="1" x14ac:dyDescent="0.2">
      <c r="A921" t="s">
        <v>70</v>
      </c>
      <c r="B921" t="s">
        <v>117</v>
      </c>
      <c r="C921">
        <v>3</v>
      </c>
      <c r="D921" t="s">
        <v>968</v>
      </c>
      <c r="E921">
        <v>4</v>
      </c>
      <c r="F921">
        <v>26</v>
      </c>
      <c r="G921">
        <v>31</v>
      </c>
      <c r="H921">
        <v>34</v>
      </c>
      <c r="I921">
        <v>25</v>
      </c>
      <c r="J921">
        <v>30</v>
      </c>
      <c r="K921">
        <v>33</v>
      </c>
      <c r="L921">
        <v>0</v>
      </c>
      <c r="M921" s="1">
        <v>10.016999999999999</v>
      </c>
      <c r="N921" s="1">
        <v>21.01</v>
      </c>
      <c r="P921">
        <v>920</v>
      </c>
      <c r="Q921" t="s">
        <v>2132</v>
      </c>
      <c r="R921" t="s">
        <v>36</v>
      </c>
      <c r="S921" s="2">
        <v>4</v>
      </c>
      <c r="T921" s="2">
        <v>11</v>
      </c>
      <c r="V921" t="s">
        <v>2132</v>
      </c>
      <c r="W921" t="s">
        <v>66</v>
      </c>
      <c r="X921" t="s">
        <v>2133</v>
      </c>
    </row>
    <row r="922" spans="1:24" ht="15" customHeight="1" x14ac:dyDescent="0.2">
      <c r="A922" t="s">
        <v>70</v>
      </c>
      <c r="B922" t="s">
        <v>62</v>
      </c>
      <c r="C922">
        <v>3</v>
      </c>
      <c r="D922" t="s">
        <v>968</v>
      </c>
      <c r="E922">
        <v>4</v>
      </c>
      <c r="F922">
        <v>26</v>
      </c>
      <c r="G922">
        <v>31</v>
      </c>
      <c r="H922">
        <v>34</v>
      </c>
      <c r="I922">
        <v>25</v>
      </c>
      <c r="J922">
        <v>30</v>
      </c>
      <c r="K922">
        <v>33</v>
      </c>
      <c r="L922">
        <v>0</v>
      </c>
      <c r="M922" s="1">
        <v>10.018000000000001</v>
      </c>
      <c r="N922" s="1">
        <v>22.007000000000001</v>
      </c>
      <c r="P922">
        <v>921</v>
      </c>
      <c r="Q922" t="s">
        <v>2135</v>
      </c>
      <c r="R922" t="s">
        <v>36</v>
      </c>
      <c r="S922" s="2">
        <v>12</v>
      </c>
      <c r="T922" s="2">
        <v>7</v>
      </c>
      <c r="V922" t="s">
        <v>2135</v>
      </c>
      <c r="W922" t="s">
        <v>37</v>
      </c>
      <c r="X922" t="s">
        <v>2136</v>
      </c>
    </row>
    <row r="923" spans="1:24" ht="15" customHeight="1" x14ac:dyDescent="0.2">
      <c r="A923" t="s">
        <v>70</v>
      </c>
      <c r="B923" t="s">
        <v>69</v>
      </c>
      <c r="C923">
        <v>3</v>
      </c>
      <c r="D923" t="s">
        <v>1533</v>
      </c>
      <c r="E923">
        <v>4</v>
      </c>
      <c r="F923">
        <v>28</v>
      </c>
      <c r="G923">
        <v>33</v>
      </c>
      <c r="H923">
        <v>36</v>
      </c>
      <c r="I923">
        <v>24</v>
      </c>
      <c r="J923">
        <v>29</v>
      </c>
      <c r="K923">
        <v>32</v>
      </c>
      <c r="L923">
        <v>0</v>
      </c>
      <c r="M923" s="1">
        <v>10.019</v>
      </c>
      <c r="N923" s="1">
        <v>23.009</v>
      </c>
      <c r="P923">
        <v>922</v>
      </c>
      <c r="Q923" t="s">
        <v>2137</v>
      </c>
      <c r="R923" t="s">
        <v>28</v>
      </c>
      <c r="S923" s="2">
        <v>12</v>
      </c>
      <c r="T923" s="2">
        <v>9</v>
      </c>
      <c r="V923" t="s">
        <v>2137</v>
      </c>
      <c r="W923" t="s">
        <v>49</v>
      </c>
    </row>
    <row r="924" spans="1:24" ht="15" customHeight="1" x14ac:dyDescent="0.2">
      <c r="A924" t="s">
        <v>70</v>
      </c>
      <c r="B924" t="s">
        <v>133</v>
      </c>
      <c r="C924">
        <v>3</v>
      </c>
      <c r="D924" t="s">
        <v>2131</v>
      </c>
      <c r="E924">
        <v>3</v>
      </c>
      <c r="F924">
        <v>25</v>
      </c>
      <c r="G924">
        <v>33</v>
      </c>
      <c r="H924">
        <v>35</v>
      </c>
      <c r="I924">
        <v>20</v>
      </c>
      <c r="J924">
        <v>28</v>
      </c>
      <c r="K924">
        <v>30</v>
      </c>
      <c r="L924">
        <v>0</v>
      </c>
      <c r="M924" s="1">
        <v>10.02</v>
      </c>
      <c r="N924" s="1">
        <v>24.007000000000001</v>
      </c>
      <c r="P924">
        <v>923</v>
      </c>
      <c r="Q924" t="s">
        <v>2138</v>
      </c>
      <c r="R924" t="s">
        <v>28</v>
      </c>
      <c r="S924" s="2">
        <v>12</v>
      </c>
      <c r="T924" s="2">
        <v>10</v>
      </c>
      <c r="V924" t="s">
        <v>2138</v>
      </c>
      <c r="W924" t="s">
        <v>103</v>
      </c>
      <c r="X924" t="s">
        <v>2139</v>
      </c>
    </row>
    <row r="925" spans="1:24" ht="15" customHeight="1" x14ac:dyDescent="0.2">
      <c r="A925" t="s">
        <v>70</v>
      </c>
      <c r="B925" t="s">
        <v>139</v>
      </c>
      <c r="C925">
        <v>3</v>
      </c>
      <c r="D925" t="s">
        <v>2134</v>
      </c>
      <c r="E925">
        <v>4</v>
      </c>
      <c r="F925">
        <v>29</v>
      </c>
      <c r="G925">
        <v>34</v>
      </c>
      <c r="H925">
        <v>37</v>
      </c>
      <c r="I925">
        <v>25</v>
      </c>
      <c r="J925">
        <v>30</v>
      </c>
      <c r="K925">
        <v>33</v>
      </c>
      <c r="L925">
        <v>0</v>
      </c>
      <c r="M925" s="1">
        <v>10.021000000000001</v>
      </c>
      <c r="N925" s="1">
        <v>25.007999999999999</v>
      </c>
      <c r="P925">
        <v>924</v>
      </c>
      <c r="Q925" t="s">
        <v>2140</v>
      </c>
      <c r="R925" t="s">
        <v>36</v>
      </c>
      <c r="S925" s="2">
        <v>10</v>
      </c>
      <c r="T925" s="2">
        <v>9</v>
      </c>
      <c r="V925" t="s">
        <v>2140</v>
      </c>
      <c r="W925" t="s">
        <v>103</v>
      </c>
      <c r="X925" t="s">
        <v>2141</v>
      </c>
    </row>
    <row r="926" spans="1:24" ht="15" customHeight="1" x14ac:dyDescent="0.2">
      <c r="A926" t="s">
        <v>70</v>
      </c>
      <c r="B926" t="s">
        <v>75</v>
      </c>
      <c r="C926">
        <v>3</v>
      </c>
      <c r="D926" t="s">
        <v>858</v>
      </c>
      <c r="E926">
        <v>4</v>
      </c>
      <c r="F926">
        <v>31</v>
      </c>
      <c r="G926">
        <v>36</v>
      </c>
      <c r="H926">
        <v>39</v>
      </c>
      <c r="I926">
        <v>22</v>
      </c>
      <c r="J926">
        <v>27</v>
      </c>
      <c r="K926">
        <v>30</v>
      </c>
      <c r="L926">
        <v>0</v>
      </c>
      <c r="M926" s="1">
        <v>10.022</v>
      </c>
      <c r="N926" s="1">
        <v>27.007000000000001</v>
      </c>
      <c r="P926">
        <v>925</v>
      </c>
      <c r="Q926" t="s">
        <v>2143</v>
      </c>
      <c r="R926" t="s">
        <v>36</v>
      </c>
      <c r="S926" s="2">
        <v>13</v>
      </c>
      <c r="T926" s="2">
        <v>6</v>
      </c>
      <c r="V926" t="s">
        <v>2143</v>
      </c>
      <c r="W926" t="s">
        <v>120</v>
      </c>
      <c r="X926" t="s">
        <v>2144</v>
      </c>
    </row>
    <row r="927" spans="1:24" ht="15" customHeight="1" x14ac:dyDescent="0.2">
      <c r="A927" t="s">
        <v>70</v>
      </c>
      <c r="B927" t="s">
        <v>81</v>
      </c>
      <c r="C927">
        <v>3</v>
      </c>
      <c r="D927" t="s">
        <v>1374</v>
      </c>
      <c r="E927">
        <v>2</v>
      </c>
      <c r="F927">
        <v>17</v>
      </c>
      <c r="G927">
        <v>30</v>
      </c>
      <c r="H927">
        <v>32</v>
      </c>
      <c r="I927">
        <v>20</v>
      </c>
      <c r="J927">
        <v>33</v>
      </c>
      <c r="K927">
        <v>35</v>
      </c>
      <c r="L927">
        <v>0</v>
      </c>
      <c r="M927" s="1">
        <v>10.023</v>
      </c>
      <c r="N927" s="1">
        <v>28.007999999999999</v>
      </c>
      <c r="P927">
        <v>926</v>
      </c>
      <c r="Q927" t="s">
        <v>2145</v>
      </c>
      <c r="R927" t="s">
        <v>28</v>
      </c>
      <c r="S927" s="2">
        <v>8</v>
      </c>
      <c r="T927" s="2">
        <v>15</v>
      </c>
      <c r="V927" t="s">
        <v>2145</v>
      </c>
      <c r="W927" t="s">
        <v>37</v>
      </c>
      <c r="X927" t="s">
        <v>2146</v>
      </c>
    </row>
    <row r="928" spans="1:24" ht="15" customHeight="1" x14ac:dyDescent="0.2">
      <c r="A928" t="s">
        <v>70</v>
      </c>
      <c r="B928" t="s">
        <v>87</v>
      </c>
      <c r="C928">
        <v>3</v>
      </c>
      <c r="D928" t="s">
        <v>323</v>
      </c>
      <c r="E928">
        <v>3</v>
      </c>
      <c r="F928">
        <v>15</v>
      </c>
      <c r="G928">
        <v>23</v>
      </c>
      <c r="H928">
        <v>25</v>
      </c>
      <c r="I928">
        <v>30</v>
      </c>
      <c r="J928">
        <v>38</v>
      </c>
      <c r="K928">
        <v>40</v>
      </c>
      <c r="L928">
        <v>0</v>
      </c>
      <c r="M928" s="1">
        <v>10.023999999999999</v>
      </c>
      <c r="N928" s="1">
        <v>29.004999999999999</v>
      </c>
      <c r="P928">
        <v>927</v>
      </c>
      <c r="Q928" t="s">
        <v>2147</v>
      </c>
      <c r="R928" t="s">
        <v>28</v>
      </c>
      <c r="S928" s="2">
        <v>13</v>
      </c>
      <c r="T928" s="2">
        <v>10</v>
      </c>
      <c r="V928" t="s">
        <v>2147</v>
      </c>
      <c r="W928" t="s">
        <v>37</v>
      </c>
      <c r="X928" t="s">
        <v>2148</v>
      </c>
    </row>
    <row r="929" spans="1:24" ht="15" customHeight="1" x14ac:dyDescent="0.2">
      <c r="A929" t="s">
        <v>70</v>
      </c>
      <c r="B929" t="s">
        <v>93</v>
      </c>
      <c r="C929">
        <v>3</v>
      </c>
      <c r="D929" t="s">
        <v>2142</v>
      </c>
      <c r="E929">
        <v>4</v>
      </c>
      <c r="F929">
        <v>32</v>
      </c>
      <c r="G929">
        <v>37</v>
      </c>
      <c r="H929">
        <v>40</v>
      </c>
      <c r="I929">
        <v>22</v>
      </c>
      <c r="J929">
        <v>27</v>
      </c>
      <c r="K929">
        <v>30</v>
      </c>
      <c r="L929">
        <v>0</v>
      </c>
      <c r="M929" s="1">
        <v>10.025</v>
      </c>
      <c r="N929" s="1">
        <v>30.007000000000001</v>
      </c>
      <c r="P929">
        <v>928</v>
      </c>
      <c r="Q929" t="s">
        <v>2149</v>
      </c>
      <c r="R929" t="s">
        <v>28</v>
      </c>
      <c r="S929" s="2">
        <v>14</v>
      </c>
      <c r="T929" s="2">
        <v>8</v>
      </c>
      <c r="V929" t="s">
        <v>2149</v>
      </c>
      <c r="W929" t="s">
        <v>103</v>
      </c>
      <c r="X929" t="s">
        <v>2150</v>
      </c>
    </row>
    <row r="930" spans="1:24" ht="15" customHeight="1" x14ac:dyDescent="0.2">
      <c r="A930" t="s">
        <v>70</v>
      </c>
      <c r="B930" t="s">
        <v>106</v>
      </c>
      <c r="C930">
        <v>3</v>
      </c>
      <c r="D930" t="s">
        <v>1445</v>
      </c>
      <c r="E930">
        <v>3</v>
      </c>
      <c r="F930">
        <v>21</v>
      </c>
      <c r="G930">
        <v>29</v>
      </c>
      <c r="H930">
        <v>31</v>
      </c>
      <c r="I930">
        <v>26</v>
      </c>
      <c r="J930">
        <v>34</v>
      </c>
      <c r="K930">
        <v>36</v>
      </c>
      <c r="L930">
        <v>0</v>
      </c>
      <c r="M930" s="1">
        <v>10.026</v>
      </c>
      <c r="N930" s="1">
        <v>33.009</v>
      </c>
      <c r="P930">
        <v>929</v>
      </c>
      <c r="Q930" t="s">
        <v>2151</v>
      </c>
      <c r="R930" t="s">
        <v>36</v>
      </c>
      <c r="S930" s="2">
        <v>10</v>
      </c>
      <c r="T930" s="2">
        <v>9</v>
      </c>
      <c r="V930" t="s">
        <v>2151</v>
      </c>
      <c r="W930" t="s">
        <v>66</v>
      </c>
      <c r="X930" t="s">
        <v>2152</v>
      </c>
    </row>
    <row r="931" spans="1:24" ht="15" customHeight="1" x14ac:dyDescent="0.2">
      <c r="A931" t="s">
        <v>70</v>
      </c>
      <c r="B931" t="s">
        <v>111</v>
      </c>
      <c r="C931">
        <v>3</v>
      </c>
      <c r="D931" t="s">
        <v>1407</v>
      </c>
      <c r="E931">
        <v>2</v>
      </c>
      <c r="F931">
        <v>23</v>
      </c>
      <c r="G931">
        <v>36</v>
      </c>
      <c r="H931">
        <v>38</v>
      </c>
      <c r="I931">
        <v>16</v>
      </c>
      <c r="J931">
        <v>29</v>
      </c>
      <c r="K931">
        <v>31</v>
      </c>
      <c r="L931">
        <v>0</v>
      </c>
      <c r="M931" s="1">
        <v>10.026999999999999</v>
      </c>
      <c r="N931" s="1">
        <v>34.006999999999998</v>
      </c>
      <c r="P931">
        <v>930</v>
      </c>
      <c r="Q931" t="s">
        <v>575</v>
      </c>
      <c r="R931" t="s">
        <v>36</v>
      </c>
      <c r="S931" s="2">
        <v>7</v>
      </c>
      <c r="T931" s="2">
        <v>10</v>
      </c>
      <c r="V931" t="s">
        <v>575</v>
      </c>
      <c r="W931" t="s">
        <v>393</v>
      </c>
      <c r="X931" t="s">
        <v>2154</v>
      </c>
    </row>
    <row r="932" spans="1:24" ht="15" customHeight="1" x14ac:dyDescent="0.2">
      <c r="A932" t="s">
        <v>70</v>
      </c>
      <c r="B932" t="s">
        <v>116</v>
      </c>
      <c r="C932">
        <v>3</v>
      </c>
      <c r="D932" t="s">
        <v>696</v>
      </c>
      <c r="E932">
        <v>3</v>
      </c>
      <c r="F932">
        <v>24</v>
      </c>
      <c r="G932">
        <v>32</v>
      </c>
      <c r="H932">
        <v>34</v>
      </c>
      <c r="I932">
        <v>23</v>
      </c>
      <c r="J932">
        <v>31</v>
      </c>
      <c r="K932">
        <v>33</v>
      </c>
      <c r="L932">
        <v>0</v>
      </c>
      <c r="M932" s="1">
        <v>10.028</v>
      </c>
      <c r="N932" s="1">
        <v>36.01</v>
      </c>
      <c r="P932">
        <v>931</v>
      </c>
      <c r="Q932" t="s">
        <v>2155</v>
      </c>
      <c r="R932" t="s">
        <v>28</v>
      </c>
      <c r="S932" s="2">
        <v>14</v>
      </c>
      <c r="T932" s="2">
        <v>10</v>
      </c>
      <c r="V932" t="s">
        <v>2155</v>
      </c>
      <c r="W932" t="s">
        <v>37</v>
      </c>
      <c r="X932" t="s">
        <v>2156</v>
      </c>
    </row>
    <row r="933" spans="1:24" ht="15" customHeight="1" x14ac:dyDescent="0.2">
      <c r="A933" t="s">
        <v>70</v>
      </c>
      <c r="B933" t="s">
        <v>186</v>
      </c>
      <c r="C933">
        <v>3</v>
      </c>
      <c r="D933" t="s">
        <v>754</v>
      </c>
      <c r="E933">
        <v>4</v>
      </c>
      <c r="F933">
        <v>30</v>
      </c>
      <c r="G933">
        <v>35</v>
      </c>
      <c r="H933">
        <v>38</v>
      </c>
      <c r="I933">
        <v>22</v>
      </c>
      <c r="J933">
        <v>27</v>
      </c>
      <c r="K933">
        <v>30</v>
      </c>
      <c r="L933">
        <v>0</v>
      </c>
      <c r="M933" s="1">
        <v>10.029</v>
      </c>
      <c r="N933" s="1">
        <v>37.009</v>
      </c>
      <c r="P933">
        <v>932</v>
      </c>
      <c r="Q933" t="s">
        <v>1401</v>
      </c>
      <c r="R933" t="s">
        <v>28</v>
      </c>
      <c r="S933" s="2">
        <v>6</v>
      </c>
      <c r="T933" s="2">
        <v>16</v>
      </c>
      <c r="V933" t="s">
        <v>1401</v>
      </c>
      <c r="W933" t="s">
        <v>120</v>
      </c>
      <c r="X933" t="s">
        <v>2157</v>
      </c>
    </row>
    <row r="934" spans="1:24" ht="15" customHeight="1" x14ac:dyDescent="0.2">
      <c r="A934" t="s">
        <v>70</v>
      </c>
      <c r="B934" t="s">
        <v>192</v>
      </c>
      <c r="C934">
        <v>3</v>
      </c>
      <c r="D934" t="s">
        <v>2153</v>
      </c>
      <c r="E934">
        <v>4</v>
      </c>
      <c r="F934">
        <v>27</v>
      </c>
      <c r="G934">
        <v>32</v>
      </c>
      <c r="H934">
        <v>35</v>
      </c>
      <c r="I934">
        <v>23</v>
      </c>
      <c r="J934">
        <v>28</v>
      </c>
      <c r="K934">
        <v>31</v>
      </c>
      <c r="L934">
        <v>0</v>
      </c>
      <c r="M934" s="1">
        <v>10.029999999999999</v>
      </c>
      <c r="N934" s="1">
        <v>38.009</v>
      </c>
      <c r="P934">
        <v>933</v>
      </c>
      <c r="Q934" t="s">
        <v>368</v>
      </c>
      <c r="R934" t="s">
        <v>28</v>
      </c>
      <c r="S934" s="2">
        <v>14</v>
      </c>
      <c r="T934" s="2">
        <v>10</v>
      </c>
      <c r="V934" t="s">
        <v>368</v>
      </c>
      <c r="W934" t="s">
        <v>103</v>
      </c>
      <c r="X934" t="s">
        <v>2159</v>
      </c>
    </row>
    <row r="935" spans="1:24" ht="15" customHeight="1" x14ac:dyDescent="0.2">
      <c r="A935" t="s">
        <v>70</v>
      </c>
      <c r="B935" t="s">
        <v>123</v>
      </c>
      <c r="C935">
        <v>3</v>
      </c>
      <c r="D935" t="s">
        <v>1374</v>
      </c>
      <c r="E935">
        <v>2</v>
      </c>
      <c r="F935">
        <v>17</v>
      </c>
      <c r="G935">
        <v>30</v>
      </c>
      <c r="H935">
        <v>32</v>
      </c>
      <c r="I935">
        <v>20</v>
      </c>
      <c r="J935">
        <v>33</v>
      </c>
      <c r="K935">
        <v>35</v>
      </c>
      <c r="L935">
        <v>0</v>
      </c>
      <c r="M935" s="1">
        <v>10.031000000000001</v>
      </c>
      <c r="N935" s="1">
        <v>39.006999999999998</v>
      </c>
      <c r="P935">
        <v>934</v>
      </c>
      <c r="Q935" t="s">
        <v>2160</v>
      </c>
      <c r="R935" t="s">
        <v>28</v>
      </c>
      <c r="S935" s="2">
        <v>17</v>
      </c>
      <c r="T935" s="2">
        <v>8</v>
      </c>
      <c r="V935" t="s">
        <v>2160</v>
      </c>
      <c r="W935" t="s">
        <v>37</v>
      </c>
      <c r="X935" t="s">
        <v>2161</v>
      </c>
    </row>
    <row r="936" spans="1:24" ht="15" customHeight="1" x14ac:dyDescent="0.2">
      <c r="A936" t="s">
        <v>70</v>
      </c>
      <c r="B936" t="s">
        <v>202</v>
      </c>
      <c r="C936">
        <v>3</v>
      </c>
      <c r="D936" t="s">
        <v>2048</v>
      </c>
      <c r="E936">
        <v>4</v>
      </c>
      <c r="F936">
        <v>30</v>
      </c>
      <c r="G936">
        <v>35</v>
      </c>
      <c r="H936">
        <v>38</v>
      </c>
      <c r="I936">
        <v>23</v>
      </c>
      <c r="J936">
        <v>28</v>
      </c>
      <c r="K936">
        <v>31</v>
      </c>
      <c r="L936">
        <v>0</v>
      </c>
      <c r="M936" s="1">
        <v>10.032</v>
      </c>
      <c r="N936" s="1">
        <v>40.006999999999998</v>
      </c>
      <c r="P936">
        <v>935</v>
      </c>
      <c r="Q936" t="s">
        <v>2162</v>
      </c>
      <c r="R936" t="s">
        <v>36</v>
      </c>
      <c r="S936" s="2">
        <v>15</v>
      </c>
      <c r="T936" s="2">
        <v>1</v>
      </c>
      <c r="V936" t="s">
        <v>2162</v>
      </c>
      <c r="W936" t="s">
        <v>120</v>
      </c>
      <c r="X936" t="s">
        <v>2163</v>
      </c>
    </row>
    <row r="937" spans="1:24" ht="15" customHeight="1" x14ac:dyDescent="0.2">
      <c r="A937" t="s">
        <v>70</v>
      </c>
      <c r="B937" t="s">
        <v>213</v>
      </c>
      <c r="C937">
        <v>3</v>
      </c>
      <c r="D937" t="s">
        <v>2158</v>
      </c>
      <c r="E937">
        <v>4</v>
      </c>
      <c r="F937">
        <v>23</v>
      </c>
      <c r="G937">
        <v>28</v>
      </c>
      <c r="H937">
        <v>31</v>
      </c>
      <c r="I937">
        <v>30</v>
      </c>
      <c r="J937">
        <v>35</v>
      </c>
      <c r="K937">
        <v>38</v>
      </c>
      <c r="L937">
        <v>0</v>
      </c>
      <c r="M937" s="1">
        <v>10.032999999999999</v>
      </c>
      <c r="N937" s="1">
        <v>42.006999999999998</v>
      </c>
      <c r="P937">
        <v>936</v>
      </c>
      <c r="Q937" t="s">
        <v>454</v>
      </c>
      <c r="R937" t="s">
        <v>28</v>
      </c>
      <c r="S937" s="2">
        <v>16</v>
      </c>
      <c r="T937" s="2">
        <v>8</v>
      </c>
      <c r="V937" t="s">
        <v>454</v>
      </c>
      <c r="W937" t="s">
        <v>103</v>
      </c>
      <c r="X937" t="s">
        <v>2164</v>
      </c>
    </row>
    <row r="938" spans="1:24" ht="15" customHeight="1" x14ac:dyDescent="0.2">
      <c r="A938" t="s">
        <v>70</v>
      </c>
      <c r="B938" t="s">
        <v>132</v>
      </c>
      <c r="C938">
        <v>3</v>
      </c>
      <c r="D938" t="s">
        <v>524</v>
      </c>
      <c r="E938">
        <v>3</v>
      </c>
      <c r="F938">
        <v>21</v>
      </c>
      <c r="G938">
        <v>29</v>
      </c>
      <c r="H938">
        <v>31</v>
      </c>
      <c r="I938">
        <v>24</v>
      </c>
      <c r="J938">
        <v>32</v>
      </c>
      <c r="K938">
        <v>34</v>
      </c>
      <c r="L938">
        <v>0</v>
      </c>
      <c r="M938" s="1">
        <v>10.034000000000001</v>
      </c>
      <c r="N938" s="1">
        <v>43.009</v>
      </c>
      <c r="P938">
        <v>937</v>
      </c>
      <c r="Q938" t="s">
        <v>371</v>
      </c>
      <c r="R938" t="s">
        <v>36</v>
      </c>
      <c r="S938" s="2">
        <v>5</v>
      </c>
      <c r="T938" s="2">
        <v>4</v>
      </c>
      <c r="U938">
        <v>74</v>
      </c>
      <c r="V938" t="s">
        <v>371</v>
      </c>
      <c r="W938" t="s">
        <v>78</v>
      </c>
      <c r="X938" t="s">
        <v>2166</v>
      </c>
    </row>
    <row r="939" spans="1:24" ht="15" customHeight="1" x14ac:dyDescent="0.2">
      <c r="A939" t="s">
        <v>70</v>
      </c>
      <c r="B939" t="s">
        <v>138</v>
      </c>
      <c r="C939">
        <v>3</v>
      </c>
      <c r="D939" t="s">
        <v>524</v>
      </c>
      <c r="E939">
        <v>3</v>
      </c>
      <c r="F939">
        <v>21</v>
      </c>
      <c r="G939">
        <v>29</v>
      </c>
      <c r="H939">
        <v>31</v>
      </c>
      <c r="I939">
        <v>24</v>
      </c>
      <c r="J939">
        <v>32</v>
      </c>
      <c r="K939">
        <v>34</v>
      </c>
      <c r="L939">
        <v>0</v>
      </c>
      <c r="M939" s="1">
        <v>10.035</v>
      </c>
      <c r="N939" s="1">
        <v>44.008000000000003</v>
      </c>
      <c r="P939">
        <v>938</v>
      </c>
      <c r="Q939" t="s">
        <v>1306</v>
      </c>
      <c r="R939" t="s">
        <v>28</v>
      </c>
      <c r="S939" s="2">
        <v>15</v>
      </c>
      <c r="T939" s="2">
        <v>10</v>
      </c>
      <c r="V939" t="s">
        <v>1306</v>
      </c>
      <c r="W939" t="s">
        <v>37</v>
      </c>
      <c r="X939" t="s">
        <v>2167</v>
      </c>
    </row>
    <row r="940" spans="1:24" ht="15" customHeight="1" x14ac:dyDescent="0.2">
      <c r="A940" t="s">
        <v>70</v>
      </c>
      <c r="B940" t="s">
        <v>231</v>
      </c>
      <c r="C940">
        <v>3</v>
      </c>
      <c r="D940" t="s">
        <v>524</v>
      </c>
      <c r="E940">
        <v>3</v>
      </c>
      <c r="F940">
        <v>21</v>
      </c>
      <c r="G940">
        <v>29</v>
      </c>
      <c r="H940">
        <v>31</v>
      </c>
      <c r="I940">
        <v>24</v>
      </c>
      <c r="J940">
        <v>32</v>
      </c>
      <c r="K940">
        <v>34</v>
      </c>
      <c r="L940">
        <v>0</v>
      </c>
      <c r="M940" s="1">
        <v>10.036</v>
      </c>
      <c r="N940" s="1">
        <v>45.01</v>
      </c>
      <c r="P940">
        <v>939</v>
      </c>
      <c r="Q940" t="s">
        <v>1091</v>
      </c>
      <c r="R940" t="s">
        <v>36</v>
      </c>
      <c r="S940" s="2">
        <v>10</v>
      </c>
      <c r="T940" s="2">
        <v>7</v>
      </c>
      <c r="V940" t="s">
        <v>1091</v>
      </c>
      <c r="W940" t="s">
        <v>49</v>
      </c>
      <c r="X940" t="s">
        <v>2169</v>
      </c>
    </row>
    <row r="941" spans="1:24" ht="15" customHeight="1" x14ac:dyDescent="0.2">
      <c r="A941" t="s">
        <v>70</v>
      </c>
      <c r="B941" t="s">
        <v>237</v>
      </c>
      <c r="C941">
        <v>3</v>
      </c>
      <c r="D941" t="s">
        <v>2165</v>
      </c>
      <c r="E941">
        <v>4</v>
      </c>
      <c r="F941">
        <v>31</v>
      </c>
      <c r="G941">
        <v>36</v>
      </c>
      <c r="H941">
        <v>39</v>
      </c>
      <c r="I941">
        <v>24</v>
      </c>
      <c r="J941">
        <v>29</v>
      </c>
      <c r="K941">
        <v>32</v>
      </c>
      <c r="L941">
        <v>0</v>
      </c>
      <c r="M941" s="1">
        <v>10.037000000000001</v>
      </c>
      <c r="N941" s="1">
        <v>46.009</v>
      </c>
      <c r="P941">
        <v>940</v>
      </c>
      <c r="Q941" t="s">
        <v>1198</v>
      </c>
      <c r="R941" t="s">
        <v>36</v>
      </c>
      <c r="S941" s="2">
        <v>13</v>
      </c>
      <c r="T941" s="2">
        <v>5</v>
      </c>
      <c r="V941" t="s">
        <v>1198</v>
      </c>
      <c r="W941" t="s">
        <v>49</v>
      </c>
      <c r="X941" t="s">
        <v>2170</v>
      </c>
    </row>
    <row r="942" spans="1:24" ht="15" customHeight="1" x14ac:dyDescent="0.2">
      <c r="A942" t="s">
        <v>70</v>
      </c>
      <c r="B942" t="s">
        <v>148</v>
      </c>
      <c r="C942">
        <v>3</v>
      </c>
      <c r="D942" t="s">
        <v>968</v>
      </c>
      <c r="E942">
        <v>4</v>
      </c>
      <c r="F942">
        <v>26</v>
      </c>
      <c r="G942">
        <v>31</v>
      </c>
      <c r="H942">
        <v>34</v>
      </c>
      <c r="I942">
        <v>25</v>
      </c>
      <c r="J942">
        <v>30</v>
      </c>
      <c r="K942">
        <v>33</v>
      </c>
      <c r="L942">
        <v>0</v>
      </c>
      <c r="M942" s="1">
        <v>10.038</v>
      </c>
      <c r="N942" s="1">
        <v>48.01</v>
      </c>
      <c r="P942">
        <v>941</v>
      </c>
      <c r="Q942" t="s">
        <v>2171</v>
      </c>
      <c r="R942" t="s">
        <v>36</v>
      </c>
      <c r="S942" s="2">
        <v>12</v>
      </c>
      <c r="T942" s="2">
        <v>4</v>
      </c>
      <c r="V942" t="s">
        <v>2171</v>
      </c>
      <c r="W942" t="s">
        <v>120</v>
      </c>
      <c r="X942" t="s">
        <v>2172</v>
      </c>
    </row>
    <row r="943" spans="1:24" ht="15" customHeight="1" x14ac:dyDescent="0.2">
      <c r="A943" t="s">
        <v>70</v>
      </c>
      <c r="B943" t="s">
        <v>251</v>
      </c>
      <c r="C943">
        <v>3</v>
      </c>
      <c r="D943" t="s">
        <v>2168</v>
      </c>
      <c r="E943">
        <v>3</v>
      </c>
      <c r="F943">
        <v>25</v>
      </c>
      <c r="G943">
        <v>33</v>
      </c>
      <c r="H943">
        <v>35</v>
      </c>
      <c r="I943">
        <v>20</v>
      </c>
      <c r="J943">
        <v>28</v>
      </c>
      <c r="K943">
        <v>30</v>
      </c>
      <c r="L943">
        <v>0</v>
      </c>
      <c r="M943" s="1">
        <v>10.039</v>
      </c>
      <c r="N943" s="1">
        <v>49.01</v>
      </c>
      <c r="P943">
        <v>942</v>
      </c>
      <c r="Q943" t="s">
        <v>108</v>
      </c>
      <c r="R943" t="s">
        <v>28</v>
      </c>
      <c r="S943" s="2">
        <v>18</v>
      </c>
      <c r="T943" s="2">
        <v>6</v>
      </c>
      <c r="V943" t="s">
        <v>108</v>
      </c>
      <c r="W943" t="s">
        <v>120</v>
      </c>
    </row>
    <row r="944" spans="1:24" ht="15" customHeight="1" x14ac:dyDescent="0.2">
      <c r="A944" t="s">
        <v>70</v>
      </c>
      <c r="B944" t="s">
        <v>259</v>
      </c>
      <c r="C944">
        <v>3</v>
      </c>
      <c r="D944" t="s">
        <v>1469</v>
      </c>
      <c r="E944">
        <v>3</v>
      </c>
      <c r="F944">
        <v>24</v>
      </c>
      <c r="G944">
        <v>32</v>
      </c>
      <c r="H944">
        <v>34</v>
      </c>
      <c r="I944">
        <v>26</v>
      </c>
      <c r="J944">
        <v>34</v>
      </c>
      <c r="K944">
        <v>36</v>
      </c>
      <c r="L944">
        <v>0</v>
      </c>
      <c r="M944" s="1">
        <v>10.039999999999999</v>
      </c>
      <c r="N944" s="1">
        <v>50.01</v>
      </c>
      <c r="P944">
        <v>943</v>
      </c>
      <c r="Q944" t="s">
        <v>2175</v>
      </c>
      <c r="R944" t="s">
        <v>28</v>
      </c>
      <c r="S944" s="2">
        <v>14</v>
      </c>
      <c r="T944" s="2">
        <v>10</v>
      </c>
      <c r="V944" t="s">
        <v>2175</v>
      </c>
      <c r="W944" t="s">
        <v>37</v>
      </c>
      <c r="X944" t="s">
        <v>2176</v>
      </c>
    </row>
    <row r="945" spans="1:24" ht="15" customHeight="1" x14ac:dyDescent="0.2">
      <c r="A945" t="s">
        <v>70</v>
      </c>
      <c r="B945" t="s">
        <v>264</v>
      </c>
      <c r="C945">
        <v>3</v>
      </c>
      <c r="D945" t="s">
        <v>896</v>
      </c>
      <c r="E945">
        <v>4</v>
      </c>
      <c r="F945">
        <v>30</v>
      </c>
      <c r="G945">
        <v>35</v>
      </c>
      <c r="H945">
        <v>38</v>
      </c>
      <c r="I945">
        <v>23</v>
      </c>
      <c r="J945">
        <v>28</v>
      </c>
      <c r="K945">
        <v>31</v>
      </c>
      <c r="L945">
        <v>0</v>
      </c>
      <c r="M945" s="1">
        <v>10.041</v>
      </c>
      <c r="N945" s="1">
        <v>51.009</v>
      </c>
      <c r="P945">
        <v>944</v>
      </c>
      <c r="Q945" t="s">
        <v>2177</v>
      </c>
      <c r="R945" t="s">
        <v>36</v>
      </c>
      <c r="S945" s="2">
        <v>7</v>
      </c>
      <c r="T945" s="2">
        <v>12</v>
      </c>
      <c r="V945" t="s">
        <v>2177</v>
      </c>
      <c r="W945" t="s">
        <v>66</v>
      </c>
      <c r="X945" t="s">
        <v>2178</v>
      </c>
    </row>
    <row r="946" spans="1:24" ht="15" customHeight="1" x14ac:dyDescent="0.2">
      <c r="A946" t="s">
        <v>70</v>
      </c>
      <c r="B946" t="s">
        <v>153</v>
      </c>
      <c r="C946">
        <v>3</v>
      </c>
      <c r="D946" t="s">
        <v>2173</v>
      </c>
      <c r="E946">
        <v>3</v>
      </c>
      <c r="F946">
        <v>21</v>
      </c>
      <c r="G946">
        <v>29</v>
      </c>
      <c r="H946">
        <v>31</v>
      </c>
      <c r="I946">
        <v>25</v>
      </c>
      <c r="J946">
        <v>33</v>
      </c>
      <c r="K946">
        <v>35</v>
      </c>
      <c r="L946">
        <v>0</v>
      </c>
      <c r="M946" s="1">
        <v>10.042</v>
      </c>
      <c r="N946" s="1">
        <v>52.009</v>
      </c>
      <c r="P946">
        <v>945</v>
      </c>
      <c r="Q946" t="s">
        <v>589</v>
      </c>
      <c r="R946" t="s">
        <v>221</v>
      </c>
      <c r="S946" s="2">
        <v>4</v>
      </c>
      <c r="T946" s="2">
        <v>4</v>
      </c>
      <c r="V946" t="s">
        <v>589</v>
      </c>
      <c r="W946" t="s">
        <v>255</v>
      </c>
      <c r="X946" t="s">
        <v>2179</v>
      </c>
    </row>
    <row r="947" spans="1:24" ht="15" customHeight="1" x14ac:dyDescent="0.2">
      <c r="A947" t="s">
        <v>70</v>
      </c>
      <c r="B947" t="s">
        <v>158</v>
      </c>
      <c r="C947">
        <v>3</v>
      </c>
      <c r="D947" t="s">
        <v>2174</v>
      </c>
      <c r="E947">
        <v>3</v>
      </c>
      <c r="F947">
        <v>27</v>
      </c>
      <c r="G947">
        <v>35</v>
      </c>
      <c r="H947">
        <v>37</v>
      </c>
      <c r="I947">
        <v>23</v>
      </c>
      <c r="J947">
        <v>31</v>
      </c>
      <c r="K947">
        <v>33</v>
      </c>
      <c r="L947">
        <v>0</v>
      </c>
      <c r="M947" s="1">
        <v>10.042999999999999</v>
      </c>
      <c r="N947" s="1">
        <v>53.01</v>
      </c>
      <c r="P947">
        <v>946</v>
      </c>
      <c r="Q947" t="s">
        <v>1469</v>
      </c>
      <c r="R947" t="s">
        <v>36</v>
      </c>
      <c r="S947" s="2">
        <v>9</v>
      </c>
      <c r="T947" s="2">
        <v>11</v>
      </c>
      <c r="V947" t="s">
        <v>1469</v>
      </c>
      <c r="W947" t="s">
        <v>66</v>
      </c>
      <c r="X947" t="s">
        <v>2181</v>
      </c>
    </row>
    <row r="948" spans="1:24" ht="15" customHeight="1" x14ac:dyDescent="0.2">
      <c r="A948" t="s">
        <v>70</v>
      </c>
      <c r="B948" t="s">
        <v>280</v>
      </c>
      <c r="C948">
        <v>3</v>
      </c>
      <c r="D948" t="s">
        <v>2171</v>
      </c>
      <c r="E948">
        <v>3</v>
      </c>
      <c r="F948">
        <v>27</v>
      </c>
      <c r="G948">
        <v>35</v>
      </c>
      <c r="H948">
        <v>37</v>
      </c>
      <c r="I948">
        <v>19</v>
      </c>
      <c r="J948">
        <v>27</v>
      </c>
      <c r="K948">
        <v>29</v>
      </c>
      <c r="L948">
        <v>0</v>
      </c>
      <c r="M948" s="1">
        <v>10.044</v>
      </c>
      <c r="N948" s="1">
        <v>54.009</v>
      </c>
      <c r="P948">
        <v>947</v>
      </c>
      <c r="Q948" t="s">
        <v>2079</v>
      </c>
      <c r="R948" t="s">
        <v>28</v>
      </c>
      <c r="S948" s="2">
        <v>13</v>
      </c>
      <c r="T948" s="2">
        <v>11</v>
      </c>
      <c r="V948" t="s">
        <v>2079</v>
      </c>
      <c r="W948" t="s">
        <v>120</v>
      </c>
      <c r="X948" t="s">
        <v>2182</v>
      </c>
    </row>
    <row r="949" spans="1:24" ht="15" customHeight="1" x14ac:dyDescent="0.2">
      <c r="A949" t="s">
        <v>70</v>
      </c>
      <c r="B949" t="s">
        <v>164</v>
      </c>
      <c r="C949">
        <v>3</v>
      </c>
      <c r="D949" t="s">
        <v>1129</v>
      </c>
      <c r="E949">
        <v>4</v>
      </c>
      <c r="F949">
        <v>30</v>
      </c>
      <c r="G949">
        <v>35</v>
      </c>
      <c r="H949">
        <v>38</v>
      </c>
      <c r="I949">
        <v>24</v>
      </c>
      <c r="J949">
        <v>29</v>
      </c>
      <c r="K949">
        <v>32</v>
      </c>
      <c r="L949">
        <v>0</v>
      </c>
      <c r="M949" s="1">
        <v>10.045</v>
      </c>
      <c r="N949" s="1">
        <v>55.01</v>
      </c>
      <c r="P949">
        <v>948</v>
      </c>
      <c r="Q949" t="s">
        <v>2183</v>
      </c>
      <c r="R949" t="s">
        <v>28</v>
      </c>
      <c r="S949" s="2">
        <v>13</v>
      </c>
      <c r="T949" s="2">
        <v>8</v>
      </c>
      <c r="V949" t="s">
        <v>1362</v>
      </c>
      <c r="W949" t="s">
        <v>37</v>
      </c>
      <c r="X949" t="s">
        <v>2184</v>
      </c>
    </row>
    <row r="950" spans="1:24" ht="15" customHeight="1" x14ac:dyDescent="0.2">
      <c r="A950" t="s">
        <v>70</v>
      </c>
      <c r="B950" t="s">
        <v>169</v>
      </c>
      <c r="C950">
        <v>3</v>
      </c>
      <c r="D950" t="s">
        <v>2180</v>
      </c>
      <c r="E950">
        <v>4</v>
      </c>
      <c r="F950">
        <v>27</v>
      </c>
      <c r="G950">
        <v>32</v>
      </c>
      <c r="H950">
        <v>35</v>
      </c>
      <c r="I950">
        <v>25</v>
      </c>
      <c r="J950">
        <v>30</v>
      </c>
      <c r="K950">
        <v>33</v>
      </c>
      <c r="L950">
        <v>0</v>
      </c>
      <c r="M950" s="1">
        <v>10.045999999999999</v>
      </c>
      <c r="N950" s="1">
        <v>56.01</v>
      </c>
      <c r="P950">
        <v>949</v>
      </c>
      <c r="Q950" t="s">
        <v>26</v>
      </c>
      <c r="R950" t="s">
        <v>28</v>
      </c>
      <c r="S950" s="2">
        <v>15</v>
      </c>
      <c r="T950" s="2">
        <v>8</v>
      </c>
      <c r="V950" t="s">
        <v>26</v>
      </c>
      <c r="W950" t="s">
        <v>49</v>
      </c>
      <c r="X950" t="s">
        <v>2185</v>
      </c>
    </row>
    <row r="951" spans="1:24" ht="15" customHeight="1" x14ac:dyDescent="0.2">
      <c r="A951" t="s">
        <v>70</v>
      </c>
      <c r="B951" t="s">
        <v>174</v>
      </c>
      <c r="C951">
        <v>3</v>
      </c>
      <c r="D951" t="s">
        <v>2153</v>
      </c>
      <c r="E951">
        <v>4</v>
      </c>
      <c r="F951">
        <v>27</v>
      </c>
      <c r="G951">
        <v>32</v>
      </c>
      <c r="H951">
        <v>35</v>
      </c>
      <c r="I951">
        <v>23</v>
      </c>
      <c r="J951">
        <v>28</v>
      </c>
      <c r="K951">
        <v>31</v>
      </c>
      <c r="L951">
        <v>0</v>
      </c>
      <c r="M951" s="1">
        <v>10.047000000000001</v>
      </c>
      <c r="N951" s="1">
        <v>57.01</v>
      </c>
      <c r="P951">
        <v>950</v>
      </c>
      <c r="Q951" t="s">
        <v>242</v>
      </c>
      <c r="R951" t="s">
        <v>36</v>
      </c>
      <c r="S951" s="2">
        <v>8</v>
      </c>
      <c r="T951" s="2">
        <v>6</v>
      </c>
      <c r="V951" t="s">
        <v>242</v>
      </c>
      <c r="W951" t="s">
        <v>255</v>
      </c>
      <c r="X951" t="s">
        <v>2186</v>
      </c>
    </row>
    <row r="952" spans="1:24" ht="15" customHeight="1" x14ac:dyDescent="0.2">
      <c r="A952" t="s">
        <v>70</v>
      </c>
      <c r="B952" t="s">
        <v>180</v>
      </c>
      <c r="C952">
        <v>3</v>
      </c>
      <c r="D952" t="s">
        <v>1407</v>
      </c>
      <c r="E952">
        <v>2</v>
      </c>
      <c r="F952">
        <v>23</v>
      </c>
      <c r="G952">
        <v>36</v>
      </c>
      <c r="H952">
        <v>38</v>
      </c>
      <c r="I952">
        <v>16</v>
      </c>
      <c r="J952">
        <v>29</v>
      </c>
      <c r="K952">
        <v>31</v>
      </c>
      <c r="L952">
        <v>0</v>
      </c>
      <c r="M952" s="1">
        <v>10.048</v>
      </c>
      <c r="N952" s="1">
        <v>58.008000000000003</v>
      </c>
      <c r="P952">
        <v>951</v>
      </c>
      <c r="Q952" t="s">
        <v>1843</v>
      </c>
      <c r="R952" t="s">
        <v>28</v>
      </c>
      <c r="S952" s="2">
        <v>7</v>
      </c>
      <c r="T952" s="2">
        <v>16</v>
      </c>
      <c r="V952" t="s">
        <v>1843</v>
      </c>
      <c r="W952" t="s">
        <v>66</v>
      </c>
      <c r="X952" t="s">
        <v>2187</v>
      </c>
    </row>
    <row r="953" spans="1:24" ht="15" customHeight="1" x14ac:dyDescent="0.2">
      <c r="A953" t="s">
        <v>70</v>
      </c>
      <c r="B953" t="s">
        <v>303</v>
      </c>
      <c r="C953">
        <v>3</v>
      </c>
      <c r="D953" t="s">
        <v>524</v>
      </c>
      <c r="E953">
        <v>3</v>
      </c>
      <c r="F953">
        <v>21</v>
      </c>
      <c r="G953">
        <v>29</v>
      </c>
      <c r="H953">
        <v>31</v>
      </c>
      <c r="I953">
        <v>24</v>
      </c>
      <c r="J953">
        <v>32</v>
      </c>
      <c r="K953">
        <v>34</v>
      </c>
      <c r="L953">
        <v>0</v>
      </c>
      <c r="M953" s="1">
        <v>10.048999999999999</v>
      </c>
      <c r="N953" s="1">
        <v>59.009</v>
      </c>
      <c r="P953">
        <v>952</v>
      </c>
      <c r="Q953" t="s">
        <v>2188</v>
      </c>
      <c r="R953" t="s">
        <v>36</v>
      </c>
      <c r="S953" s="2">
        <v>14</v>
      </c>
      <c r="T953" s="2">
        <v>6</v>
      </c>
      <c r="V953" t="s">
        <v>2188</v>
      </c>
      <c r="W953" t="s">
        <v>49</v>
      </c>
      <c r="X953" t="s">
        <v>2189</v>
      </c>
    </row>
    <row r="954" spans="1:24" ht="15" customHeight="1" x14ac:dyDescent="0.2">
      <c r="A954" t="s">
        <v>70</v>
      </c>
      <c r="B954" t="s">
        <v>185</v>
      </c>
      <c r="C954">
        <v>3</v>
      </c>
      <c r="D954" t="s">
        <v>968</v>
      </c>
      <c r="E954">
        <v>4</v>
      </c>
      <c r="F954">
        <v>26</v>
      </c>
      <c r="G954">
        <v>31</v>
      </c>
      <c r="H954">
        <v>34</v>
      </c>
      <c r="I954">
        <v>25</v>
      </c>
      <c r="J954">
        <v>30</v>
      </c>
      <c r="K954">
        <v>33</v>
      </c>
      <c r="L954">
        <v>0</v>
      </c>
      <c r="M954" s="1">
        <v>10.050000000000001</v>
      </c>
      <c r="N954" s="1">
        <v>60.008000000000003</v>
      </c>
      <c r="P954">
        <v>953</v>
      </c>
      <c r="Q954" t="s">
        <v>2190</v>
      </c>
      <c r="R954" t="s">
        <v>36</v>
      </c>
      <c r="S954" s="2">
        <v>15</v>
      </c>
      <c r="T954" s="2">
        <v>4</v>
      </c>
      <c r="V954" t="s">
        <v>2190</v>
      </c>
      <c r="W954" t="s">
        <v>29</v>
      </c>
      <c r="X954" t="s">
        <v>2191</v>
      </c>
    </row>
    <row r="955" spans="1:24" ht="15" customHeight="1" x14ac:dyDescent="0.2">
      <c r="A955" t="s">
        <v>70</v>
      </c>
      <c r="B955" t="s">
        <v>191</v>
      </c>
      <c r="C955">
        <v>3</v>
      </c>
      <c r="D955" t="s">
        <v>1407</v>
      </c>
      <c r="E955">
        <v>2</v>
      </c>
      <c r="F955">
        <v>23</v>
      </c>
      <c r="G955">
        <v>36</v>
      </c>
      <c r="H955">
        <v>38</v>
      </c>
      <c r="I955">
        <v>16</v>
      </c>
      <c r="J955">
        <v>29</v>
      </c>
      <c r="K955">
        <v>31</v>
      </c>
      <c r="L955">
        <v>0</v>
      </c>
      <c r="M955" s="1">
        <v>10.051</v>
      </c>
      <c r="N955" s="1">
        <v>61.009</v>
      </c>
      <c r="P955">
        <v>954</v>
      </c>
      <c r="Q955" t="s">
        <v>2192</v>
      </c>
      <c r="R955" t="s">
        <v>36</v>
      </c>
      <c r="S955" s="2">
        <v>9</v>
      </c>
      <c r="T955" s="2">
        <v>8</v>
      </c>
      <c r="V955" t="s">
        <v>2192</v>
      </c>
      <c r="W955" t="s">
        <v>103</v>
      </c>
      <c r="X955" t="s">
        <v>2193</v>
      </c>
    </row>
    <row r="956" spans="1:24" ht="15" customHeight="1" x14ac:dyDescent="0.2">
      <c r="A956" t="s">
        <v>70</v>
      </c>
      <c r="B956" t="s">
        <v>322</v>
      </c>
      <c r="C956">
        <v>3</v>
      </c>
      <c r="D956" t="s">
        <v>537</v>
      </c>
      <c r="E956">
        <v>4</v>
      </c>
      <c r="F956">
        <v>27</v>
      </c>
      <c r="G956">
        <v>32</v>
      </c>
      <c r="H956">
        <v>35</v>
      </c>
      <c r="I956">
        <v>25</v>
      </c>
      <c r="J956">
        <v>30</v>
      </c>
      <c r="K956">
        <v>33</v>
      </c>
      <c r="L956">
        <v>0</v>
      </c>
      <c r="M956" s="1">
        <v>10.052</v>
      </c>
      <c r="N956" s="1">
        <v>63.009</v>
      </c>
      <c r="P956">
        <v>955</v>
      </c>
      <c r="Q956" t="s">
        <v>1407</v>
      </c>
      <c r="R956" t="s">
        <v>374</v>
      </c>
      <c r="S956" s="2">
        <v>11</v>
      </c>
      <c r="T956" s="2">
        <v>4</v>
      </c>
      <c r="V956" t="s">
        <v>1407</v>
      </c>
      <c r="W956" t="s">
        <v>376</v>
      </c>
      <c r="X956" t="s">
        <v>2194</v>
      </c>
    </row>
    <row r="957" spans="1:24" ht="15" customHeight="1" x14ac:dyDescent="0.2">
      <c r="A957" t="s">
        <v>70</v>
      </c>
      <c r="B957" t="s">
        <v>197</v>
      </c>
      <c r="C957">
        <v>3</v>
      </c>
      <c r="D957" t="s">
        <v>2165</v>
      </c>
      <c r="E957">
        <v>4</v>
      </c>
      <c r="F957">
        <v>31</v>
      </c>
      <c r="G957">
        <v>36</v>
      </c>
      <c r="H957">
        <v>39</v>
      </c>
      <c r="I957">
        <v>24</v>
      </c>
      <c r="J957">
        <v>29</v>
      </c>
      <c r="K957">
        <v>32</v>
      </c>
      <c r="L957">
        <v>0</v>
      </c>
      <c r="M957" s="1">
        <v>10.053000000000001</v>
      </c>
      <c r="N957" s="1">
        <v>64.009</v>
      </c>
      <c r="P957">
        <v>956</v>
      </c>
      <c r="Q957" t="s">
        <v>2195</v>
      </c>
      <c r="R957" t="s">
        <v>28</v>
      </c>
      <c r="S957" s="2">
        <v>17</v>
      </c>
      <c r="T957" s="2">
        <v>8</v>
      </c>
      <c r="V957" t="s">
        <v>2195</v>
      </c>
      <c r="W957" t="s">
        <v>37</v>
      </c>
      <c r="X957" t="s">
        <v>2196</v>
      </c>
    </row>
    <row r="958" spans="1:24" ht="15" customHeight="1" x14ac:dyDescent="0.2">
      <c r="A958" t="s">
        <v>70</v>
      </c>
      <c r="B958" t="s">
        <v>336</v>
      </c>
      <c r="C958">
        <v>3</v>
      </c>
      <c r="D958" t="s">
        <v>1949</v>
      </c>
      <c r="E958">
        <v>4</v>
      </c>
      <c r="F958">
        <v>32</v>
      </c>
      <c r="G958">
        <v>37</v>
      </c>
      <c r="H958">
        <v>40</v>
      </c>
      <c r="I958">
        <v>22</v>
      </c>
      <c r="J958">
        <v>27</v>
      </c>
      <c r="K958">
        <v>30</v>
      </c>
      <c r="L958">
        <v>0</v>
      </c>
      <c r="M958" s="1">
        <v>10.054</v>
      </c>
      <c r="N958" s="1">
        <v>66.009</v>
      </c>
      <c r="P958">
        <v>957</v>
      </c>
      <c r="Q958" t="s">
        <v>1212</v>
      </c>
      <c r="R958" t="s">
        <v>28</v>
      </c>
      <c r="S958" s="2">
        <v>15</v>
      </c>
      <c r="T958" s="2">
        <v>8</v>
      </c>
      <c r="V958" t="s">
        <v>1212</v>
      </c>
      <c r="W958" t="s">
        <v>49</v>
      </c>
      <c r="X958" t="s">
        <v>2197</v>
      </c>
    </row>
    <row r="959" spans="1:24" ht="15" customHeight="1" x14ac:dyDescent="0.2">
      <c r="A959" t="s">
        <v>70</v>
      </c>
      <c r="B959" t="s">
        <v>201</v>
      </c>
      <c r="C959">
        <v>3</v>
      </c>
      <c r="D959" t="s">
        <v>858</v>
      </c>
      <c r="E959">
        <v>4</v>
      </c>
      <c r="F959">
        <v>31</v>
      </c>
      <c r="G959">
        <v>36</v>
      </c>
      <c r="H959">
        <v>39</v>
      </c>
      <c r="I959">
        <v>22</v>
      </c>
      <c r="J959">
        <v>27</v>
      </c>
      <c r="K959">
        <v>30</v>
      </c>
      <c r="L959">
        <v>0</v>
      </c>
      <c r="M959" s="1">
        <v>10.055</v>
      </c>
      <c r="N959" s="1">
        <v>68.010000000000005</v>
      </c>
      <c r="P959">
        <v>958</v>
      </c>
      <c r="Q959" t="s">
        <v>2198</v>
      </c>
      <c r="R959" t="s">
        <v>28</v>
      </c>
      <c r="S959" s="2">
        <v>12</v>
      </c>
      <c r="T959" s="2">
        <v>9</v>
      </c>
      <c r="V959" t="s">
        <v>2198</v>
      </c>
      <c r="W959" t="s">
        <v>37</v>
      </c>
      <c r="X959" t="s">
        <v>2199</v>
      </c>
    </row>
    <row r="960" spans="1:24" ht="15" customHeight="1" x14ac:dyDescent="0.2">
      <c r="A960" t="s">
        <v>70</v>
      </c>
      <c r="B960" t="s">
        <v>352</v>
      </c>
      <c r="C960">
        <v>3</v>
      </c>
      <c r="D960" t="s">
        <v>2123</v>
      </c>
      <c r="E960">
        <v>3</v>
      </c>
      <c r="F960">
        <v>27</v>
      </c>
      <c r="G960">
        <v>35</v>
      </c>
      <c r="H960">
        <v>37</v>
      </c>
      <c r="I960">
        <v>22</v>
      </c>
      <c r="J960">
        <v>30</v>
      </c>
      <c r="K960">
        <v>32</v>
      </c>
      <c r="L960">
        <v>0</v>
      </c>
      <c r="M960" s="1">
        <v>10.055999999999999</v>
      </c>
      <c r="N960" s="1">
        <v>69.010000000000005</v>
      </c>
      <c r="P960">
        <v>959</v>
      </c>
      <c r="Q960" t="s">
        <v>2200</v>
      </c>
      <c r="R960" t="s">
        <v>28</v>
      </c>
      <c r="S960" s="2">
        <v>12</v>
      </c>
      <c r="T960" s="2">
        <v>10</v>
      </c>
      <c r="V960" t="s">
        <v>2200</v>
      </c>
      <c r="W960" t="s">
        <v>37</v>
      </c>
      <c r="X960" t="s">
        <v>2201</v>
      </c>
    </row>
    <row r="961" spans="1:24" ht="15" customHeight="1" x14ac:dyDescent="0.2">
      <c r="A961" t="s">
        <v>70</v>
      </c>
      <c r="B961" t="s">
        <v>356</v>
      </c>
      <c r="C961">
        <v>3</v>
      </c>
      <c r="D961" t="s">
        <v>2048</v>
      </c>
      <c r="E961">
        <v>4</v>
      </c>
      <c r="F961">
        <v>30</v>
      </c>
      <c r="G961">
        <v>35</v>
      </c>
      <c r="H961">
        <v>38</v>
      </c>
      <c r="I961">
        <v>23</v>
      </c>
      <c r="J961">
        <v>28</v>
      </c>
      <c r="K961">
        <v>31</v>
      </c>
      <c r="L961">
        <v>0</v>
      </c>
      <c r="M961" s="1">
        <v>10.057</v>
      </c>
      <c r="N961" s="1">
        <v>70.010000000000005</v>
      </c>
      <c r="P961">
        <v>960</v>
      </c>
      <c r="Q961" t="s">
        <v>2202</v>
      </c>
      <c r="R961" t="s">
        <v>28</v>
      </c>
      <c r="S961" s="2">
        <v>3</v>
      </c>
      <c r="T961" s="2">
        <v>19</v>
      </c>
      <c r="V961" t="s">
        <v>2202</v>
      </c>
      <c r="W961" t="s">
        <v>66</v>
      </c>
      <c r="X961" t="s">
        <v>2203</v>
      </c>
    </row>
    <row r="962" spans="1:24" ht="15" customHeight="1" x14ac:dyDescent="0.2">
      <c r="A962" t="s">
        <v>70</v>
      </c>
      <c r="B962" t="s">
        <v>363</v>
      </c>
      <c r="C962">
        <v>3</v>
      </c>
      <c r="D962" t="s">
        <v>1261</v>
      </c>
      <c r="E962">
        <v>4</v>
      </c>
      <c r="F962">
        <v>35</v>
      </c>
      <c r="G962">
        <v>40</v>
      </c>
      <c r="H962">
        <v>43</v>
      </c>
      <c r="I962">
        <v>18</v>
      </c>
      <c r="J962">
        <v>23</v>
      </c>
      <c r="K962">
        <v>26</v>
      </c>
      <c r="L962">
        <v>0</v>
      </c>
      <c r="M962" s="1">
        <v>10.058</v>
      </c>
      <c r="N962" s="1">
        <v>72.009</v>
      </c>
      <c r="P962">
        <v>961</v>
      </c>
      <c r="Q962" t="s">
        <v>814</v>
      </c>
      <c r="R962" t="s">
        <v>28</v>
      </c>
      <c r="S962" s="2">
        <v>14</v>
      </c>
      <c r="T962" s="2">
        <v>9</v>
      </c>
      <c r="V962" t="s">
        <v>814</v>
      </c>
      <c r="W962" t="s">
        <v>103</v>
      </c>
      <c r="X962" t="s">
        <v>2204</v>
      </c>
    </row>
    <row r="963" spans="1:24" ht="15" customHeight="1" x14ac:dyDescent="0.2">
      <c r="A963" t="s">
        <v>70</v>
      </c>
      <c r="B963" t="s">
        <v>367</v>
      </c>
      <c r="C963">
        <v>3</v>
      </c>
      <c r="D963" t="s">
        <v>1407</v>
      </c>
      <c r="E963">
        <v>2</v>
      </c>
      <c r="F963">
        <v>23</v>
      </c>
      <c r="G963">
        <v>36</v>
      </c>
      <c r="H963">
        <v>38</v>
      </c>
      <c r="I963">
        <v>16</v>
      </c>
      <c r="J963">
        <v>29</v>
      </c>
      <c r="K963">
        <v>31</v>
      </c>
      <c r="L963">
        <v>0</v>
      </c>
      <c r="M963" s="1">
        <v>10.058999999999999</v>
      </c>
      <c r="N963" s="1">
        <v>73.009</v>
      </c>
      <c r="P963">
        <v>962</v>
      </c>
      <c r="Q963" t="s">
        <v>2205</v>
      </c>
      <c r="R963" t="s">
        <v>36</v>
      </c>
      <c r="S963" s="2">
        <v>13</v>
      </c>
      <c r="T963" s="2">
        <v>4</v>
      </c>
      <c r="V963" t="s">
        <v>2205</v>
      </c>
      <c r="W963" t="s">
        <v>103</v>
      </c>
      <c r="X963" t="s">
        <v>2206</v>
      </c>
    </row>
    <row r="964" spans="1:24" ht="15" customHeight="1" x14ac:dyDescent="0.2">
      <c r="A964" t="s">
        <v>70</v>
      </c>
      <c r="B964" t="s">
        <v>371</v>
      </c>
      <c r="C964">
        <v>3</v>
      </c>
      <c r="D964" t="s">
        <v>911</v>
      </c>
      <c r="E964">
        <v>3</v>
      </c>
      <c r="F964">
        <v>20</v>
      </c>
      <c r="G964">
        <v>28</v>
      </c>
      <c r="H964">
        <v>30</v>
      </c>
      <c r="I964">
        <v>30</v>
      </c>
      <c r="J964">
        <v>38</v>
      </c>
      <c r="K964">
        <v>40</v>
      </c>
      <c r="L964">
        <v>0</v>
      </c>
      <c r="M964" s="1">
        <v>10.06</v>
      </c>
      <c r="N964" s="1">
        <v>74.010000000000005</v>
      </c>
      <c r="P964">
        <v>963</v>
      </c>
      <c r="Q964" t="s">
        <v>2207</v>
      </c>
      <c r="R964" t="s">
        <v>36</v>
      </c>
      <c r="S964" s="2">
        <v>12</v>
      </c>
      <c r="T964" s="2">
        <v>4</v>
      </c>
      <c r="V964" t="s">
        <v>2207</v>
      </c>
      <c r="W964" t="s">
        <v>103</v>
      </c>
      <c r="X964" t="s">
        <v>2208</v>
      </c>
    </row>
    <row r="965" spans="1:24" ht="15" customHeight="1" x14ac:dyDescent="0.2">
      <c r="A965" t="s">
        <v>70</v>
      </c>
      <c r="B965" t="s">
        <v>381</v>
      </c>
      <c r="C965">
        <v>3</v>
      </c>
      <c r="D965" t="s">
        <v>1354</v>
      </c>
      <c r="E965">
        <v>4</v>
      </c>
      <c r="F965">
        <v>30</v>
      </c>
      <c r="G965">
        <v>35</v>
      </c>
      <c r="H965">
        <v>38</v>
      </c>
      <c r="I965">
        <v>25</v>
      </c>
      <c r="J965">
        <v>30</v>
      </c>
      <c r="K965">
        <v>33</v>
      </c>
      <c r="L965">
        <v>0</v>
      </c>
      <c r="M965" s="1">
        <v>10.061</v>
      </c>
      <c r="N965" s="1">
        <v>76.007999999999996</v>
      </c>
      <c r="P965">
        <v>964</v>
      </c>
      <c r="Q965" t="s">
        <v>2210</v>
      </c>
      <c r="R965" t="s">
        <v>221</v>
      </c>
      <c r="S965" s="2">
        <v>5</v>
      </c>
      <c r="T965" s="2">
        <v>2</v>
      </c>
      <c r="V965" t="s">
        <v>1366</v>
      </c>
      <c r="W965" t="s">
        <v>376</v>
      </c>
      <c r="X965" t="s">
        <v>2211</v>
      </c>
    </row>
    <row r="966" spans="1:24" ht="15" customHeight="1" x14ac:dyDescent="0.2">
      <c r="A966" t="s">
        <v>70</v>
      </c>
      <c r="B966" t="s">
        <v>207</v>
      </c>
      <c r="C966">
        <v>3</v>
      </c>
      <c r="D966" t="s">
        <v>2165</v>
      </c>
      <c r="E966">
        <v>4</v>
      </c>
      <c r="F966">
        <v>31</v>
      </c>
      <c r="G966">
        <v>36</v>
      </c>
      <c r="H966">
        <v>39</v>
      </c>
      <c r="I966">
        <v>24</v>
      </c>
      <c r="J966">
        <v>29</v>
      </c>
      <c r="K966">
        <v>32</v>
      </c>
      <c r="L966">
        <v>0</v>
      </c>
      <c r="M966" s="1">
        <v>10.061999999999999</v>
      </c>
      <c r="N966" s="1">
        <v>77.006</v>
      </c>
      <c r="P966">
        <v>965</v>
      </c>
      <c r="Q966" t="s">
        <v>2212</v>
      </c>
      <c r="R966" t="s">
        <v>28</v>
      </c>
      <c r="S966" s="2">
        <v>10</v>
      </c>
      <c r="T966" s="2">
        <v>11</v>
      </c>
      <c r="V966" t="s">
        <v>2212</v>
      </c>
      <c r="W966" t="s">
        <v>103</v>
      </c>
      <c r="X966" t="s">
        <v>2213</v>
      </c>
    </row>
    <row r="967" spans="1:24" ht="15" customHeight="1" x14ac:dyDescent="0.2">
      <c r="A967" t="s">
        <v>70</v>
      </c>
      <c r="B967" t="s">
        <v>386</v>
      </c>
      <c r="C967">
        <v>3</v>
      </c>
      <c r="D967" t="s">
        <v>1129</v>
      </c>
      <c r="E967">
        <v>4</v>
      </c>
      <c r="F967">
        <v>30</v>
      </c>
      <c r="G967">
        <v>35</v>
      </c>
      <c r="H967">
        <v>38</v>
      </c>
      <c r="I967">
        <v>24</v>
      </c>
      <c r="J967">
        <v>29</v>
      </c>
      <c r="K967">
        <v>32</v>
      </c>
      <c r="L967">
        <v>0</v>
      </c>
      <c r="M967" s="1">
        <v>10.063000000000001</v>
      </c>
      <c r="N967" s="1">
        <v>78.009</v>
      </c>
      <c r="P967">
        <v>966</v>
      </c>
      <c r="Q967" t="s">
        <v>2214</v>
      </c>
      <c r="R967" t="s">
        <v>36</v>
      </c>
      <c r="S967" s="2">
        <v>11</v>
      </c>
      <c r="T967" s="2">
        <v>8</v>
      </c>
      <c r="V967" t="s">
        <v>2214</v>
      </c>
      <c r="W967" t="s">
        <v>49</v>
      </c>
      <c r="X967" t="s">
        <v>2215</v>
      </c>
    </row>
    <row r="968" spans="1:24" ht="15" customHeight="1" x14ac:dyDescent="0.2">
      <c r="A968" t="s">
        <v>70</v>
      </c>
      <c r="B968" t="s">
        <v>212</v>
      </c>
      <c r="C968">
        <v>3</v>
      </c>
      <c r="D968" t="s">
        <v>2209</v>
      </c>
      <c r="E968">
        <v>4</v>
      </c>
      <c r="F968">
        <v>28</v>
      </c>
      <c r="G968">
        <v>33</v>
      </c>
      <c r="H968">
        <v>36</v>
      </c>
      <c r="I968">
        <v>25</v>
      </c>
      <c r="J968">
        <v>30</v>
      </c>
      <c r="K968">
        <v>33</v>
      </c>
      <c r="L968">
        <v>0</v>
      </c>
      <c r="M968" s="1">
        <v>10.064</v>
      </c>
      <c r="N968" s="1">
        <v>79.007999999999996</v>
      </c>
      <c r="P968">
        <v>967</v>
      </c>
      <c r="Q968" t="s">
        <v>2216</v>
      </c>
      <c r="R968" t="s">
        <v>374</v>
      </c>
      <c r="S968" s="2">
        <v>7</v>
      </c>
      <c r="T968" s="2">
        <v>6</v>
      </c>
      <c r="V968" t="s">
        <v>2216</v>
      </c>
      <c r="W968" t="s">
        <v>222</v>
      </c>
      <c r="X968" t="s">
        <v>2217</v>
      </c>
    </row>
    <row r="969" spans="1:24" ht="15" customHeight="1" x14ac:dyDescent="0.2">
      <c r="A969" t="s">
        <v>70</v>
      </c>
      <c r="B969" t="s">
        <v>395</v>
      </c>
      <c r="C969">
        <v>3</v>
      </c>
      <c r="D969" t="s">
        <v>1333</v>
      </c>
      <c r="E969">
        <v>3</v>
      </c>
      <c r="F969">
        <v>18</v>
      </c>
      <c r="G969">
        <v>26</v>
      </c>
      <c r="H969">
        <v>28</v>
      </c>
      <c r="I969">
        <v>30</v>
      </c>
      <c r="J969">
        <v>38</v>
      </c>
      <c r="K969">
        <v>40</v>
      </c>
      <c r="L969">
        <v>0</v>
      </c>
      <c r="M969" s="1">
        <v>10.065</v>
      </c>
      <c r="N969" s="1">
        <v>80.009</v>
      </c>
      <c r="P969">
        <v>968</v>
      </c>
      <c r="Q969" t="s">
        <v>1449</v>
      </c>
      <c r="R969" t="s">
        <v>36</v>
      </c>
      <c r="S969" s="2">
        <v>11</v>
      </c>
      <c r="T969" s="2">
        <v>6</v>
      </c>
      <c r="V969" t="s">
        <v>1449</v>
      </c>
      <c r="W969" t="s">
        <v>37</v>
      </c>
      <c r="X969" t="s">
        <v>2218</v>
      </c>
    </row>
    <row r="970" spans="1:24" ht="15" customHeight="1" x14ac:dyDescent="0.2">
      <c r="A970" t="s">
        <v>70</v>
      </c>
      <c r="B970" t="s">
        <v>218</v>
      </c>
      <c r="C970">
        <v>3</v>
      </c>
      <c r="D970" t="s">
        <v>2134</v>
      </c>
      <c r="E970">
        <v>4</v>
      </c>
      <c r="F970">
        <v>29</v>
      </c>
      <c r="G970">
        <v>34</v>
      </c>
      <c r="H970">
        <v>37</v>
      </c>
      <c r="I970">
        <v>25</v>
      </c>
      <c r="J970">
        <v>30</v>
      </c>
      <c r="K970">
        <v>33</v>
      </c>
      <c r="L970">
        <v>0</v>
      </c>
      <c r="M970" s="1">
        <v>10.066000000000001</v>
      </c>
      <c r="N970" s="1">
        <v>81.006</v>
      </c>
      <c r="P970">
        <v>969</v>
      </c>
      <c r="Q970" t="s">
        <v>2219</v>
      </c>
      <c r="R970" t="s">
        <v>36</v>
      </c>
      <c r="S970" s="2">
        <v>14</v>
      </c>
      <c r="T970" s="2">
        <v>6</v>
      </c>
      <c r="V970" t="s">
        <v>2219</v>
      </c>
      <c r="W970" t="s">
        <v>29</v>
      </c>
      <c r="X970" t="s">
        <v>2220</v>
      </c>
    </row>
    <row r="971" spans="1:24" ht="15" customHeight="1" x14ac:dyDescent="0.2">
      <c r="A971" t="s">
        <v>70</v>
      </c>
      <c r="B971" t="s">
        <v>225</v>
      </c>
      <c r="C971">
        <v>3</v>
      </c>
      <c r="D971" t="s">
        <v>2171</v>
      </c>
      <c r="E971">
        <v>3</v>
      </c>
      <c r="F971">
        <v>27</v>
      </c>
      <c r="G971">
        <v>35</v>
      </c>
      <c r="H971">
        <v>37</v>
      </c>
      <c r="I971">
        <v>19</v>
      </c>
      <c r="J971">
        <v>27</v>
      </c>
      <c r="K971">
        <v>29</v>
      </c>
      <c r="L971">
        <v>0</v>
      </c>
      <c r="M971" s="1">
        <v>10.067</v>
      </c>
      <c r="N971" s="1">
        <v>82.006</v>
      </c>
      <c r="P971">
        <v>970</v>
      </c>
      <c r="Q971" t="s">
        <v>2173</v>
      </c>
      <c r="R971" t="s">
        <v>36</v>
      </c>
      <c r="S971" s="2">
        <v>6</v>
      </c>
      <c r="T971" s="2">
        <v>10</v>
      </c>
      <c r="V971" t="s">
        <v>2173</v>
      </c>
      <c r="W971" t="s">
        <v>66</v>
      </c>
      <c r="X971" t="s">
        <v>2221</v>
      </c>
    </row>
    <row r="972" spans="1:24" ht="15" customHeight="1" x14ac:dyDescent="0.2">
      <c r="A972" t="s">
        <v>70</v>
      </c>
      <c r="B972" t="s">
        <v>402</v>
      </c>
      <c r="C972">
        <v>3</v>
      </c>
      <c r="D972" t="s">
        <v>715</v>
      </c>
      <c r="E972">
        <v>4</v>
      </c>
      <c r="F972">
        <v>32</v>
      </c>
      <c r="G972">
        <v>37</v>
      </c>
      <c r="H972">
        <v>40</v>
      </c>
      <c r="I972">
        <v>21</v>
      </c>
      <c r="J972">
        <v>26</v>
      </c>
      <c r="K972">
        <v>29</v>
      </c>
      <c r="L972">
        <v>0</v>
      </c>
      <c r="M972" s="1">
        <v>10.068</v>
      </c>
      <c r="N972" s="1">
        <v>83.009</v>
      </c>
      <c r="P972">
        <v>971</v>
      </c>
      <c r="Q972" t="s">
        <v>149</v>
      </c>
      <c r="R972" t="s">
        <v>28</v>
      </c>
      <c r="S972" s="2">
        <v>11</v>
      </c>
      <c r="T972" s="2">
        <v>10</v>
      </c>
      <c r="V972" t="s">
        <v>149</v>
      </c>
      <c r="W972" t="s">
        <v>37</v>
      </c>
      <c r="X972" t="s">
        <v>2222</v>
      </c>
    </row>
    <row r="973" spans="1:24" ht="15" customHeight="1" x14ac:dyDescent="0.2">
      <c r="A973" t="s">
        <v>70</v>
      </c>
      <c r="B973" t="s">
        <v>405</v>
      </c>
      <c r="C973">
        <v>3</v>
      </c>
      <c r="D973" t="s">
        <v>858</v>
      </c>
      <c r="E973">
        <v>4</v>
      </c>
      <c r="F973">
        <v>31</v>
      </c>
      <c r="G973">
        <v>36</v>
      </c>
      <c r="H973">
        <v>39</v>
      </c>
      <c r="I973">
        <v>22</v>
      </c>
      <c r="J973">
        <v>27</v>
      </c>
      <c r="K973">
        <v>30</v>
      </c>
      <c r="L973">
        <v>0</v>
      </c>
      <c r="M973" s="1">
        <v>10.069000000000001</v>
      </c>
      <c r="N973" s="1">
        <v>84.007999999999996</v>
      </c>
      <c r="P973">
        <v>972</v>
      </c>
      <c r="Q973" t="s">
        <v>347</v>
      </c>
      <c r="R973" t="s">
        <v>28</v>
      </c>
      <c r="S973" s="2">
        <v>5</v>
      </c>
      <c r="T973" s="2">
        <v>17</v>
      </c>
      <c r="V973" t="s">
        <v>347</v>
      </c>
      <c r="W973" t="s">
        <v>66</v>
      </c>
      <c r="X973" t="s">
        <v>2223</v>
      </c>
    </row>
    <row r="974" spans="1:24" ht="15" customHeight="1" x14ac:dyDescent="0.2">
      <c r="A974" t="s">
        <v>70</v>
      </c>
      <c r="B974" t="s">
        <v>408</v>
      </c>
      <c r="C974">
        <v>3</v>
      </c>
      <c r="D974" t="s">
        <v>2174</v>
      </c>
      <c r="E974">
        <v>3</v>
      </c>
      <c r="F974">
        <v>27</v>
      </c>
      <c r="G974">
        <v>35</v>
      </c>
      <c r="H974">
        <v>37</v>
      </c>
      <c r="I974">
        <v>23</v>
      </c>
      <c r="J974">
        <v>31</v>
      </c>
      <c r="K974">
        <v>33</v>
      </c>
      <c r="L974">
        <v>0</v>
      </c>
      <c r="M974" s="1">
        <v>10.07</v>
      </c>
      <c r="N974" s="1">
        <v>85.007999999999996</v>
      </c>
      <c r="P974">
        <v>973</v>
      </c>
      <c r="Q974" t="s">
        <v>2224</v>
      </c>
      <c r="R974" t="s">
        <v>36</v>
      </c>
      <c r="S974" s="2">
        <v>5</v>
      </c>
      <c r="T974" s="2">
        <v>12</v>
      </c>
      <c r="V974" t="s">
        <v>2224</v>
      </c>
      <c r="W974" t="s">
        <v>120</v>
      </c>
      <c r="X974" t="s">
        <v>2225</v>
      </c>
    </row>
    <row r="975" spans="1:24" ht="15" customHeight="1" x14ac:dyDescent="0.2">
      <c r="A975" t="s">
        <v>70</v>
      </c>
      <c r="B975" t="s">
        <v>414</v>
      </c>
      <c r="C975">
        <v>3</v>
      </c>
      <c r="D975" t="s">
        <v>1333</v>
      </c>
      <c r="E975">
        <v>3</v>
      </c>
      <c r="F975">
        <v>18</v>
      </c>
      <c r="G975">
        <v>26</v>
      </c>
      <c r="H975">
        <v>28</v>
      </c>
      <c r="I975">
        <v>30</v>
      </c>
      <c r="J975">
        <v>38</v>
      </c>
      <c r="K975">
        <v>40</v>
      </c>
      <c r="L975">
        <v>0</v>
      </c>
      <c r="M975" s="1">
        <v>10.071</v>
      </c>
      <c r="N975" s="1">
        <v>87.007000000000005</v>
      </c>
      <c r="P975">
        <v>974</v>
      </c>
      <c r="Q975" t="s">
        <v>2226</v>
      </c>
      <c r="R975" t="s">
        <v>36</v>
      </c>
      <c r="S975" s="2">
        <v>9</v>
      </c>
      <c r="T975" s="2">
        <v>9</v>
      </c>
      <c r="V975" t="s">
        <v>2226</v>
      </c>
      <c r="W975" t="s">
        <v>66</v>
      </c>
      <c r="X975" t="s">
        <v>2227</v>
      </c>
    </row>
    <row r="976" spans="1:24" ht="15" customHeight="1" x14ac:dyDescent="0.2">
      <c r="A976" t="s">
        <v>70</v>
      </c>
      <c r="B976" t="s">
        <v>416</v>
      </c>
      <c r="C976">
        <v>3</v>
      </c>
      <c r="D976" t="s">
        <v>1754</v>
      </c>
      <c r="E976">
        <v>3</v>
      </c>
      <c r="F976">
        <v>26</v>
      </c>
      <c r="G976">
        <v>34</v>
      </c>
      <c r="H976">
        <v>36</v>
      </c>
      <c r="I976">
        <v>23</v>
      </c>
      <c r="J976">
        <v>31</v>
      </c>
      <c r="K976">
        <v>33</v>
      </c>
      <c r="L976">
        <v>0</v>
      </c>
      <c r="M976" s="1">
        <v>10.071999999999999</v>
      </c>
      <c r="N976" s="1">
        <v>88.007999999999996</v>
      </c>
      <c r="P976">
        <v>975</v>
      </c>
      <c r="Q976" t="s">
        <v>378</v>
      </c>
      <c r="R976" t="s">
        <v>36</v>
      </c>
      <c r="S976" s="2">
        <v>2</v>
      </c>
      <c r="T976" s="2">
        <v>7</v>
      </c>
      <c r="U976">
        <v>75</v>
      </c>
      <c r="V976" t="s">
        <v>378</v>
      </c>
      <c r="W976" t="s">
        <v>78</v>
      </c>
      <c r="X976" t="s">
        <v>2228</v>
      </c>
    </row>
    <row r="977" spans="1:24" ht="15" customHeight="1" x14ac:dyDescent="0.2">
      <c r="A977" t="s">
        <v>70</v>
      </c>
      <c r="B977" t="s">
        <v>230</v>
      </c>
      <c r="C977">
        <v>3</v>
      </c>
      <c r="D977" t="s">
        <v>2134</v>
      </c>
      <c r="E977">
        <v>4</v>
      </c>
      <c r="F977">
        <v>29</v>
      </c>
      <c r="G977">
        <v>34</v>
      </c>
      <c r="H977">
        <v>37</v>
      </c>
      <c r="I977">
        <v>25</v>
      </c>
      <c r="J977">
        <v>30</v>
      </c>
      <c r="K977">
        <v>33</v>
      </c>
      <c r="L977">
        <v>0</v>
      </c>
      <c r="M977" s="1">
        <v>10.073</v>
      </c>
      <c r="N977" s="1">
        <v>89.01</v>
      </c>
      <c r="P977">
        <v>976</v>
      </c>
      <c r="Q977" t="s">
        <v>2229</v>
      </c>
      <c r="R977" t="s">
        <v>28</v>
      </c>
      <c r="S977" s="2">
        <v>13</v>
      </c>
      <c r="T977" s="2">
        <v>9</v>
      </c>
      <c r="V977" t="s">
        <v>2229</v>
      </c>
      <c r="W977" t="s">
        <v>103</v>
      </c>
      <c r="X977" t="s">
        <v>2230</v>
      </c>
    </row>
    <row r="978" spans="1:24" ht="15" customHeight="1" x14ac:dyDescent="0.2">
      <c r="A978" t="s">
        <v>70</v>
      </c>
      <c r="B978" t="s">
        <v>236</v>
      </c>
      <c r="C978">
        <v>3</v>
      </c>
      <c r="D978" t="s">
        <v>2174</v>
      </c>
      <c r="E978">
        <v>3</v>
      </c>
      <c r="F978">
        <v>27</v>
      </c>
      <c r="G978">
        <v>35</v>
      </c>
      <c r="H978">
        <v>37</v>
      </c>
      <c r="I978">
        <v>23</v>
      </c>
      <c r="J978">
        <v>31</v>
      </c>
      <c r="K978">
        <v>33</v>
      </c>
      <c r="L978">
        <v>0</v>
      </c>
      <c r="M978" s="1">
        <v>10.074</v>
      </c>
      <c r="N978" s="1">
        <v>90.009</v>
      </c>
      <c r="P978">
        <v>977</v>
      </c>
      <c r="Q978" t="s">
        <v>2231</v>
      </c>
      <c r="R978" t="s">
        <v>28</v>
      </c>
      <c r="S978" s="2">
        <v>16</v>
      </c>
      <c r="T978" s="2">
        <v>9</v>
      </c>
      <c r="V978" t="s">
        <v>2231</v>
      </c>
      <c r="W978" t="s">
        <v>120</v>
      </c>
      <c r="X978" t="s">
        <v>2232</v>
      </c>
    </row>
    <row r="979" spans="1:24" ht="15" customHeight="1" x14ac:dyDescent="0.2">
      <c r="A979" t="s">
        <v>70</v>
      </c>
      <c r="B979" t="s">
        <v>425</v>
      </c>
      <c r="C979">
        <v>3</v>
      </c>
      <c r="D979" t="s">
        <v>298</v>
      </c>
      <c r="E979">
        <v>1</v>
      </c>
      <c r="F979">
        <v>12</v>
      </c>
      <c r="G979">
        <v>27</v>
      </c>
      <c r="H979">
        <v>29</v>
      </c>
      <c r="I979">
        <v>16</v>
      </c>
      <c r="J979">
        <v>31</v>
      </c>
      <c r="K979">
        <v>33</v>
      </c>
      <c r="L979">
        <v>0</v>
      </c>
      <c r="M979" s="1">
        <v>10.074999999999999</v>
      </c>
      <c r="N979" s="1">
        <v>91.009</v>
      </c>
      <c r="P979">
        <v>978</v>
      </c>
      <c r="Q979" t="s">
        <v>2020</v>
      </c>
      <c r="R979" t="s">
        <v>28</v>
      </c>
      <c r="S979" s="2">
        <v>16</v>
      </c>
      <c r="T979" s="2">
        <v>8</v>
      </c>
      <c r="V979" t="s">
        <v>2020</v>
      </c>
      <c r="W979" t="s">
        <v>37</v>
      </c>
      <c r="X979" t="s">
        <v>2233</v>
      </c>
    </row>
    <row r="980" spans="1:24" ht="15" customHeight="1" x14ac:dyDescent="0.2">
      <c r="A980" t="s">
        <v>70</v>
      </c>
      <c r="B980" t="s">
        <v>668</v>
      </c>
      <c r="C980">
        <v>3</v>
      </c>
      <c r="D980" t="s">
        <v>1694</v>
      </c>
      <c r="E980">
        <v>4</v>
      </c>
      <c r="F980">
        <v>33</v>
      </c>
      <c r="G980">
        <v>38</v>
      </c>
      <c r="H980">
        <v>41</v>
      </c>
      <c r="I980">
        <v>21</v>
      </c>
      <c r="J980">
        <v>26</v>
      </c>
      <c r="K980">
        <v>29</v>
      </c>
      <c r="L980">
        <v>0</v>
      </c>
      <c r="M980" s="1">
        <v>10.076000000000001</v>
      </c>
      <c r="N980" s="1">
        <v>92.007999999999996</v>
      </c>
      <c r="P980">
        <v>979</v>
      </c>
      <c r="Q980" t="s">
        <v>2235</v>
      </c>
      <c r="R980" t="s">
        <v>28</v>
      </c>
      <c r="S980" s="2">
        <v>12</v>
      </c>
      <c r="T980" s="2">
        <v>10</v>
      </c>
      <c r="V980" t="s">
        <v>2235</v>
      </c>
      <c r="W980" t="s">
        <v>49</v>
      </c>
      <c r="X980" t="s">
        <v>2236</v>
      </c>
    </row>
    <row r="981" spans="1:24" ht="15" customHeight="1" x14ac:dyDescent="0.2">
      <c r="A981" t="s">
        <v>70</v>
      </c>
      <c r="B981" t="s">
        <v>429</v>
      </c>
      <c r="C981">
        <v>3</v>
      </c>
      <c r="D981" t="s">
        <v>2093</v>
      </c>
      <c r="E981">
        <v>3</v>
      </c>
      <c r="F981">
        <v>32</v>
      </c>
      <c r="G981">
        <v>40</v>
      </c>
      <c r="H981">
        <v>42</v>
      </c>
      <c r="I981">
        <v>15</v>
      </c>
      <c r="J981">
        <v>23</v>
      </c>
      <c r="K981">
        <v>25</v>
      </c>
      <c r="L981">
        <v>0</v>
      </c>
      <c r="M981" s="1">
        <v>10.077</v>
      </c>
      <c r="N981" s="1">
        <v>93.007999999999996</v>
      </c>
      <c r="P981">
        <v>980</v>
      </c>
      <c r="Q981" t="s">
        <v>2237</v>
      </c>
      <c r="R981" t="s">
        <v>36</v>
      </c>
      <c r="S981" s="2">
        <v>4</v>
      </c>
      <c r="T981" s="2">
        <v>15</v>
      </c>
      <c r="V981" t="s">
        <v>2237</v>
      </c>
      <c r="W981" t="s">
        <v>66</v>
      </c>
      <c r="X981" t="s">
        <v>2238</v>
      </c>
    </row>
    <row r="982" spans="1:24" ht="15" customHeight="1" x14ac:dyDescent="0.2">
      <c r="A982" t="s">
        <v>70</v>
      </c>
      <c r="B982" t="s">
        <v>241</v>
      </c>
      <c r="C982">
        <v>3</v>
      </c>
      <c r="D982" t="s">
        <v>858</v>
      </c>
      <c r="E982">
        <v>4</v>
      </c>
      <c r="F982">
        <v>31</v>
      </c>
      <c r="G982">
        <v>36</v>
      </c>
      <c r="H982">
        <v>39</v>
      </c>
      <c r="I982">
        <v>22</v>
      </c>
      <c r="J982">
        <v>27</v>
      </c>
      <c r="K982">
        <v>30</v>
      </c>
      <c r="L982">
        <v>0</v>
      </c>
      <c r="M982" s="1">
        <v>10.077999999999999</v>
      </c>
      <c r="N982" s="1">
        <v>94.007000000000005</v>
      </c>
      <c r="P982">
        <v>981</v>
      </c>
      <c r="Q982" t="s">
        <v>381</v>
      </c>
      <c r="R982" t="s">
        <v>36</v>
      </c>
      <c r="S982" s="2">
        <v>4</v>
      </c>
      <c r="T982" s="2">
        <v>5</v>
      </c>
      <c r="U982">
        <v>76</v>
      </c>
      <c r="V982" t="s">
        <v>381</v>
      </c>
      <c r="W982" t="s">
        <v>78</v>
      </c>
      <c r="X982" t="s">
        <v>2239</v>
      </c>
    </row>
    <row r="983" spans="1:24" ht="15" customHeight="1" x14ac:dyDescent="0.2">
      <c r="A983" t="s">
        <v>70</v>
      </c>
      <c r="B983" t="s">
        <v>246</v>
      </c>
      <c r="C983">
        <v>3</v>
      </c>
      <c r="D983" t="s">
        <v>2234</v>
      </c>
      <c r="E983">
        <v>3</v>
      </c>
      <c r="F983">
        <v>25</v>
      </c>
      <c r="G983">
        <v>33</v>
      </c>
      <c r="H983">
        <v>35</v>
      </c>
      <c r="I983">
        <v>22</v>
      </c>
      <c r="J983">
        <v>30</v>
      </c>
      <c r="K983">
        <v>32</v>
      </c>
      <c r="L983">
        <v>0</v>
      </c>
      <c r="M983" s="1">
        <v>10.079000000000001</v>
      </c>
      <c r="N983" s="1">
        <v>95.01</v>
      </c>
      <c r="P983">
        <v>982</v>
      </c>
      <c r="Q983" t="s">
        <v>207</v>
      </c>
      <c r="R983" t="s">
        <v>221</v>
      </c>
      <c r="S983" s="2">
        <v>3</v>
      </c>
      <c r="T983" s="2">
        <v>0</v>
      </c>
      <c r="U983">
        <v>77</v>
      </c>
      <c r="V983" t="s">
        <v>207</v>
      </c>
      <c r="W983" t="s">
        <v>78</v>
      </c>
      <c r="X983" t="s">
        <v>2240</v>
      </c>
    </row>
    <row r="984" spans="1:24" ht="15" customHeight="1" x14ac:dyDescent="0.2">
      <c r="A984" t="s">
        <v>70</v>
      </c>
      <c r="B984" t="s">
        <v>436</v>
      </c>
      <c r="C984">
        <v>3</v>
      </c>
      <c r="D984" t="s">
        <v>2131</v>
      </c>
      <c r="E984">
        <v>3</v>
      </c>
      <c r="F984">
        <v>25</v>
      </c>
      <c r="G984">
        <v>33</v>
      </c>
      <c r="H984">
        <v>35</v>
      </c>
      <c r="I984">
        <v>20</v>
      </c>
      <c r="J984">
        <v>28</v>
      </c>
      <c r="K984">
        <v>30</v>
      </c>
      <c r="L984">
        <v>0</v>
      </c>
      <c r="M984" s="1">
        <v>10.08</v>
      </c>
      <c r="N984" s="1">
        <v>96.009</v>
      </c>
      <c r="P984">
        <v>983</v>
      </c>
      <c r="Q984" t="s">
        <v>1096</v>
      </c>
      <c r="R984" t="s">
        <v>36</v>
      </c>
      <c r="S984" s="2">
        <v>16</v>
      </c>
      <c r="T984" s="2">
        <v>0</v>
      </c>
      <c r="V984" t="s">
        <v>1096</v>
      </c>
      <c r="W984" t="s">
        <v>37</v>
      </c>
      <c r="X984" t="s">
        <v>2241</v>
      </c>
    </row>
    <row r="985" spans="1:24" ht="15" customHeight="1" x14ac:dyDescent="0.2">
      <c r="A985" t="s">
        <v>70</v>
      </c>
      <c r="B985" t="s">
        <v>250</v>
      </c>
      <c r="C985">
        <v>3</v>
      </c>
      <c r="D985" t="s">
        <v>1407</v>
      </c>
      <c r="E985">
        <v>2</v>
      </c>
      <c r="F985">
        <v>23</v>
      </c>
      <c r="G985">
        <v>36</v>
      </c>
      <c r="H985">
        <v>38</v>
      </c>
      <c r="I985">
        <v>16</v>
      </c>
      <c r="J985">
        <v>29</v>
      </c>
      <c r="K985">
        <v>31</v>
      </c>
      <c r="L985">
        <v>0</v>
      </c>
      <c r="M985" s="1">
        <v>10.081</v>
      </c>
      <c r="N985" s="1">
        <v>97.007999999999996</v>
      </c>
      <c r="P985">
        <v>984</v>
      </c>
      <c r="Q985" t="s">
        <v>2242</v>
      </c>
      <c r="R985" t="s">
        <v>36</v>
      </c>
      <c r="S985" s="2">
        <v>14</v>
      </c>
      <c r="T985" s="2">
        <v>1</v>
      </c>
      <c r="V985" t="s">
        <v>2242</v>
      </c>
      <c r="W985" t="s">
        <v>222</v>
      </c>
      <c r="X985" t="s">
        <v>2243</v>
      </c>
    </row>
    <row r="986" spans="1:24" ht="15" customHeight="1" x14ac:dyDescent="0.2">
      <c r="A986" t="s">
        <v>70</v>
      </c>
      <c r="B986" t="s">
        <v>258</v>
      </c>
      <c r="C986">
        <v>3</v>
      </c>
      <c r="D986" t="s">
        <v>2153</v>
      </c>
      <c r="E986">
        <v>4</v>
      </c>
      <c r="F986">
        <v>27</v>
      </c>
      <c r="G986">
        <v>32</v>
      </c>
      <c r="H986">
        <v>35</v>
      </c>
      <c r="I986">
        <v>23</v>
      </c>
      <c r="J986">
        <v>28</v>
      </c>
      <c r="K986">
        <v>31</v>
      </c>
      <c r="L986">
        <v>0</v>
      </c>
      <c r="M986" s="1">
        <v>10.082000000000001</v>
      </c>
      <c r="N986" s="1">
        <v>98.01</v>
      </c>
      <c r="P986">
        <v>985</v>
      </c>
      <c r="Q986" t="s">
        <v>2244</v>
      </c>
      <c r="R986" t="s">
        <v>36</v>
      </c>
      <c r="S986" s="2">
        <v>12</v>
      </c>
      <c r="T986" s="2">
        <v>5</v>
      </c>
      <c r="V986" t="s">
        <v>2244</v>
      </c>
      <c r="W986" t="s">
        <v>710</v>
      </c>
      <c r="X986" t="s">
        <v>2245</v>
      </c>
    </row>
    <row r="987" spans="1:24" ht="15" customHeight="1" x14ac:dyDescent="0.2">
      <c r="A987" t="s">
        <v>70</v>
      </c>
      <c r="B987" t="s">
        <v>263</v>
      </c>
      <c r="C987">
        <v>3</v>
      </c>
      <c r="D987" t="s">
        <v>271</v>
      </c>
      <c r="E987">
        <v>3</v>
      </c>
      <c r="F987">
        <v>25</v>
      </c>
      <c r="G987">
        <v>33</v>
      </c>
      <c r="H987">
        <v>35</v>
      </c>
      <c r="I987">
        <v>20</v>
      </c>
      <c r="J987">
        <v>28</v>
      </c>
      <c r="K987">
        <v>30</v>
      </c>
      <c r="L987">
        <v>0</v>
      </c>
      <c r="M987" s="1">
        <v>10.083</v>
      </c>
      <c r="N987" s="1">
        <v>99.006</v>
      </c>
      <c r="P987">
        <v>986</v>
      </c>
      <c r="Q987" t="s">
        <v>2025</v>
      </c>
      <c r="R987" t="s">
        <v>28</v>
      </c>
      <c r="S987" s="2">
        <v>15</v>
      </c>
      <c r="T987" s="2">
        <v>7</v>
      </c>
      <c r="V987" t="s">
        <v>2025</v>
      </c>
      <c r="W987" t="s">
        <v>37</v>
      </c>
      <c r="X987" t="s">
        <v>2246</v>
      </c>
    </row>
    <row r="988" spans="1:24" ht="15" customHeight="1" x14ac:dyDescent="0.2">
      <c r="A988" t="s">
        <v>70</v>
      </c>
      <c r="B988" t="s">
        <v>269</v>
      </c>
      <c r="C988">
        <v>3</v>
      </c>
      <c r="D988" t="s">
        <v>1127</v>
      </c>
      <c r="E988">
        <v>3</v>
      </c>
      <c r="F988">
        <v>23</v>
      </c>
      <c r="G988">
        <v>31</v>
      </c>
      <c r="H988">
        <v>33</v>
      </c>
      <c r="I988">
        <v>25</v>
      </c>
      <c r="J988">
        <v>33</v>
      </c>
      <c r="K988">
        <v>35</v>
      </c>
      <c r="L988">
        <v>0</v>
      </c>
      <c r="M988" s="1">
        <v>10.084</v>
      </c>
      <c r="N988" s="1">
        <v>100.01</v>
      </c>
      <c r="P988">
        <v>987</v>
      </c>
      <c r="Q988" t="s">
        <v>2247</v>
      </c>
      <c r="R988" t="s">
        <v>28</v>
      </c>
      <c r="S988" s="2">
        <v>13</v>
      </c>
      <c r="T988" s="2">
        <v>8</v>
      </c>
      <c r="V988" t="s">
        <v>2247</v>
      </c>
      <c r="W988" t="s">
        <v>37</v>
      </c>
      <c r="X988" t="s">
        <v>2248</v>
      </c>
    </row>
    <row r="989" spans="1:24" ht="15" customHeight="1" x14ac:dyDescent="0.2">
      <c r="A989" t="s">
        <v>70</v>
      </c>
      <c r="B989" t="s">
        <v>274</v>
      </c>
      <c r="C989">
        <v>3</v>
      </c>
      <c r="D989" t="s">
        <v>715</v>
      </c>
      <c r="E989">
        <v>4</v>
      </c>
      <c r="F989">
        <v>32</v>
      </c>
      <c r="G989">
        <v>37</v>
      </c>
      <c r="H989">
        <v>40</v>
      </c>
      <c r="I989">
        <v>21</v>
      </c>
      <c r="J989">
        <v>26</v>
      </c>
      <c r="K989">
        <v>29</v>
      </c>
      <c r="L989">
        <v>0</v>
      </c>
      <c r="M989" s="1">
        <v>10.085000000000001</v>
      </c>
      <c r="N989" s="1">
        <v>102.009</v>
      </c>
      <c r="P989">
        <v>988</v>
      </c>
      <c r="Q989" t="s">
        <v>2249</v>
      </c>
      <c r="R989" t="s">
        <v>28</v>
      </c>
      <c r="S989" s="2">
        <v>20</v>
      </c>
      <c r="T989" s="2">
        <v>3</v>
      </c>
      <c r="V989" t="s">
        <v>2249</v>
      </c>
      <c r="W989" t="s">
        <v>37</v>
      </c>
      <c r="X989" t="s">
        <v>2250</v>
      </c>
    </row>
    <row r="990" spans="1:24" ht="15" customHeight="1" x14ac:dyDescent="0.2">
      <c r="A990" t="s">
        <v>70</v>
      </c>
      <c r="B990" t="s">
        <v>302</v>
      </c>
      <c r="C990">
        <v>3</v>
      </c>
      <c r="D990" t="s">
        <v>715</v>
      </c>
      <c r="E990">
        <v>4</v>
      </c>
      <c r="F990">
        <v>32</v>
      </c>
      <c r="G990">
        <v>37</v>
      </c>
      <c r="H990">
        <v>40</v>
      </c>
      <c r="I990">
        <v>21</v>
      </c>
      <c r="J990">
        <v>26</v>
      </c>
      <c r="K990">
        <v>29</v>
      </c>
      <c r="L990">
        <v>0</v>
      </c>
      <c r="M990" s="1">
        <v>10.086</v>
      </c>
      <c r="N990" s="1">
        <v>107.00700000000001</v>
      </c>
      <c r="P990">
        <v>989</v>
      </c>
      <c r="Q990" t="s">
        <v>1791</v>
      </c>
      <c r="R990" t="s">
        <v>36</v>
      </c>
      <c r="S990" s="2">
        <v>9</v>
      </c>
      <c r="T990" s="2">
        <v>9</v>
      </c>
      <c r="V990" t="s">
        <v>1791</v>
      </c>
      <c r="W990" t="s">
        <v>120</v>
      </c>
      <c r="X990" t="s">
        <v>2251</v>
      </c>
    </row>
    <row r="991" spans="1:24" ht="15" customHeight="1" x14ac:dyDescent="0.2">
      <c r="A991" t="s">
        <v>70</v>
      </c>
      <c r="B991" t="s">
        <v>464</v>
      </c>
      <c r="C991">
        <v>3</v>
      </c>
      <c r="D991" t="s">
        <v>696</v>
      </c>
      <c r="E991">
        <v>3</v>
      </c>
      <c r="F991">
        <v>24</v>
      </c>
      <c r="G991">
        <v>32</v>
      </c>
      <c r="H991">
        <v>34</v>
      </c>
      <c r="I991">
        <v>23</v>
      </c>
      <c r="J991">
        <v>31</v>
      </c>
      <c r="K991">
        <v>33</v>
      </c>
      <c r="L991">
        <v>0</v>
      </c>
      <c r="M991" s="1">
        <v>10.087</v>
      </c>
      <c r="N991" s="1">
        <v>108.009</v>
      </c>
      <c r="P991">
        <v>990</v>
      </c>
      <c r="Q991" t="s">
        <v>985</v>
      </c>
      <c r="R991" t="s">
        <v>28</v>
      </c>
      <c r="S991" s="2">
        <v>16</v>
      </c>
      <c r="T991" s="2">
        <v>9</v>
      </c>
      <c r="V991" t="s">
        <v>985</v>
      </c>
      <c r="W991" t="s">
        <v>37</v>
      </c>
      <c r="X991" t="s">
        <v>2252</v>
      </c>
    </row>
    <row r="992" spans="1:24" ht="15" customHeight="1" x14ac:dyDescent="0.2">
      <c r="A992" t="s">
        <v>70</v>
      </c>
      <c r="B992" t="s">
        <v>699</v>
      </c>
      <c r="C992">
        <v>3</v>
      </c>
      <c r="D992" t="s">
        <v>2168</v>
      </c>
      <c r="E992">
        <v>3</v>
      </c>
      <c r="F992">
        <v>25</v>
      </c>
      <c r="G992">
        <v>33</v>
      </c>
      <c r="H992">
        <v>35</v>
      </c>
      <c r="I992">
        <v>20</v>
      </c>
      <c r="J992">
        <v>28</v>
      </c>
      <c r="K992">
        <v>30</v>
      </c>
      <c r="L992">
        <v>0</v>
      </c>
      <c r="M992" s="1">
        <v>10.087999999999999</v>
      </c>
      <c r="N992" s="1">
        <v>109.00700000000001</v>
      </c>
      <c r="P992">
        <v>991</v>
      </c>
      <c r="Q992" t="s">
        <v>2253</v>
      </c>
      <c r="R992" t="s">
        <v>36</v>
      </c>
      <c r="S992" s="2">
        <v>4</v>
      </c>
      <c r="T992" s="2">
        <v>11</v>
      </c>
      <c r="V992" t="s">
        <v>2253</v>
      </c>
      <c r="W992" t="s">
        <v>66</v>
      </c>
      <c r="X992" t="s">
        <v>2254</v>
      </c>
    </row>
    <row r="993" spans="1:24" ht="15" customHeight="1" x14ac:dyDescent="0.2">
      <c r="A993" t="s">
        <v>70</v>
      </c>
      <c r="B993" t="s">
        <v>124</v>
      </c>
      <c r="C993">
        <v>3</v>
      </c>
      <c r="D993" t="s">
        <v>465</v>
      </c>
      <c r="E993">
        <v>4</v>
      </c>
      <c r="F993">
        <v>31</v>
      </c>
      <c r="G993">
        <v>36</v>
      </c>
      <c r="H993">
        <v>39</v>
      </c>
      <c r="I993">
        <v>23</v>
      </c>
      <c r="J993">
        <v>28</v>
      </c>
      <c r="K993">
        <v>31</v>
      </c>
      <c r="L993">
        <v>0</v>
      </c>
      <c r="M993" s="1">
        <v>10.089</v>
      </c>
      <c r="N993" s="1">
        <v>110.00700000000001</v>
      </c>
      <c r="P993">
        <v>992</v>
      </c>
      <c r="Q993" t="s">
        <v>693</v>
      </c>
      <c r="R993" t="s">
        <v>374</v>
      </c>
      <c r="S993" s="2">
        <v>8</v>
      </c>
      <c r="T993" s="2">
        <v>6</v>
      </c>
      <c r="V993" t="s">
        <v>693</v>
      </c>
      <c r="W993" t="s">
        <v>222</v>
      </c>
      <c r="X993" t="s">
        <v>2255</v>
      </c>
    </row>
    <row r="994" spans="1:24" ht="15" customHeight="1" x14ac:dyDescent="0.2">
      <c r="A994" t="s">
        <v>70</v>
      </c>
      <c r="B994" t="s">
        <v>470</v>
      </c>
      <c r="C994">
        <v>3</v>
      </c>
      <c r="D994" t="s">
        <v>1302</v>
      </c>
      <c r="E994">
        <v>3</v>
      </c>
      <c r="F994">
        <v>26</v>
      </c>
      <c r="G994">
        <v>34</v>
      </c>
      <c r="H994">
        <v>36</v>
      </c>
      <c r="I994">
        <v>21</v>
      </c>
      <c r="J994">
        <v>29</v>
      </c>
      <c r="K994">
        <v>31</v>
      </c>
      <c r="L994">
        <v>0</v>
      </c>
      <c r="M994" s="1">
        <v>10.09</v>
      </c>
      <c r="N994" s="1">
        <v>112.01</v>
      </c>
      <c r="P994">
        <v>993</v>
      </c>
      <c r="Q994" t="s">
        <v>95</v>
      </c>
      <c r="R994" t="s">
        <v>28</v>
      </c>
      <c r="S994" s="2">
        <v>18</v>
      </c>
      <c r="T994" s="2">
        <v>6</v>
      </c>
      <c r="V994" t="s">
        <v>95</v>
      </c>
      <c r="W994" t="s">
        <v>103</v>
      </c>
      <c r="X994" t="s">
        <v>2256</v>
      </c>
    </row>
    <row r="995" spans="1:24" ht="15" customHeight="1" x14ac:dyDescent="0.2">
      <c r="A995" t="s">
        <v>70</v>
      </c>
      <c r="B995" t="s">
        <v>53</v>
      </c>
      <c r="C995">
        <v>3</v>
      </c>
      <c r="D995" t="s">
        <v>1578</v>
      </c>
      <c r="E995">
        <v>3</v>
      </c>
      <c r="F995">
        <v>27</v>
      </c>
      <c r="G995">
        <v>35</v>
      </c>
      <c r="H995">
        <v>37</v>
      </c>
      <c r="I995">
        <v>23</v>
      </c>
      <c r="J995">
        <v>31</v>
      </c>
      <c r="K995">
        <v>33</v>
      </c>
      <c r="L995">
        <v>0</v>
      </c>
      <c r="M995" s="1">
        <v>10.090999999999999</v>
      </c>
      <c r="N995" s="1">
        <v>113.00700000000001</v>
      </c>
      <c r="P995">
        <v>994</v>
      </c>
      <c r="Q995" t="s">
        <v>2257</v>
      </c>
      <c r="R995" t="s">
        <v>36</v>
      </c>
      <c r="S995" s="2">
        <v>13</v>
      </c>
      <c r="T995" s="2">
        <v>4</v>
      </c>
      <c r="V995" t="s">
        <v>2257</v>
      </c>
      <c r="W995" t="s">
        <v>49</v>
      </c>
      <c r="X995" t="s">
        <v>2258</v>
      </c>
    </row>
    <row r="996" spans="1:24" ht="15" customHeight="1" x14ac:dyDescent="0.2">
      <c r="A996" t="s">
        <v>70</v>
      </c>
      <c r="B996" t="s">
        <v>476</v>
      </c>
      <c r="C996">
        <v>3</v>
      </c>
      <c r="D996" t="s">
        <v>1129</v>
      </c>
      <c r="E996">
        <v>4</v>
      </c>
      <c r="F996">
        <v>30</v>
      </c>
      <c r="G996">
        <v>35</v>
      </c>
      <c r="H996">
        <v>38</v>
      </c>
      <c r="I996">
        <v>24</v>
      </c>
      <c r="J996">
        <v>29</v>
      </c>
      <c r="K996">
        <v>32</v>
      </c>
      <c r="L996">
        <v>0</v>
      </c>
      <c r="M996" s="1">
        <v>10.092000000000001</v>
      </c>
      <c r="N996" s="1">
        <v>114.006</v>
      </c>
      <c r="P996">
        <v>995</v>
      </c>
      <c r="Q996" t="s">
        <v>600</v>
      </c>
      <c r="R996" t="s">
        <v>36</v>
      </c>
      <c r="S996" s="2">
        <v>12</v>
      </c>
      <c r="T996" s="2">
        <v>7</v>
      </c>
      <c r="V996" t="s">
        <v>600</v>
      </c>
      <c r="W996" t="s">
        <v>37</v>
      </c>
      <c r="X996" t="s">
        <v>2259</v>
      </c>
    </row>
    <row r="997" spans="1:24" ht="15" customHeight="1" x14ac:dyDescent="0.2">
      <c r="A997" t="s">
        <v>70</v>
      </c>
      <c r="B997" t="s">
        <v>483</v>
      </c>
      <c r="C997">
        <v>3</v>
      </c>
      <c r="D997" t="s">
        <v>1940</v>
      </c>
      <c r="E997">
        <v>3</v>
      </c>
      <c r="F997">
        <v>23</v>
      </c>
      <c r="G997">
        <v>31</v>
      </c>
      <c r="H997">
        <v>33</v>
      </c>
      <c r="I997">
        <v>23</v>
      </c>
      <c r="J997">
        <v>31</v>
      </c>
      <c r="K997">
        <v>33</v>
      </c>
      <c r="L997">
        <v>0</v>
      </c>
      <c r="M997" s="1">
        <v>10.093</v>
      </c>
      <c r="N997" s="1">
        <v>117.01</v>
      </c>
      <c r="P997">
        <v>996</v>
      </c>
      <c r="Q997" t="s">
        <v>2260</v>
      </c>
      <c r="R997" t="s">
        <v>36</v>
      </c>
      <c r="S997" s="2">
        <v>15</v>
      </c>
      <c r="T997" s="2">
        <v>2</v>
      </c>
      <c r="V997" t="s">
        <v>2260</v>
      </c>
      <c r="W997" t="s">
        <v>103</v>
      </c>
      <c r="X997" t="s">
        <v>2261</v>
      </c>
    </row>
    <row r="998" spans="1:24" ht="15" customHeight="1" x14ac:dyDescent="0.2">
      <c r="A998" t="s">
        <v>70</v>
      </c>
      <c r="B998" t="s">
        <v>326</v>
      </c>
      <c r="C998">
        <v>3</v>
      </c>
      <c r="D998" t="s">
        <v>1469</v>
      </c>
      <c r="E998">
        <v>3</v>
      </c>
      <c r="F998">
        <v>24</v>
      </c>
      <c r="G998">
        <v>32</v>
      </c>
      <c r="H998">
        <v>34</v>
      </c>
      <c r="I998">
        <v>26</v>
      </c>
      <c r="J998">
        <v>34</v>
      </c>
      <c r="K998">
        <v>36</v>
      </c>
      <c r="L998">
        <v>0</v>
      </c>
      <c r="M998" s="1">
        <v>10.093999999999999</v>
      </c>
      <c r="N998" s="1">
        <v>118.009</v>
      </c>
      <c r="P998">
        <v>997</v>
      </c>
      <c r="Q998" t="s">
        <v>2262</v>
      </c>
      <c r="R998" t="s">
        <v>36</v>
      </c>
      <c r="S998" s="2">
        <v>13</v>
      </c>
      <c r="T998" s="2">
        <v>7</v>
      </c>
      <c r="V998" t="s">
        <v>2262</v>
      </c>
      <c r="W998" t="s">
        <v>103</v>
      </c>
      <c r="X998" t="s">
        <v>2263</v>
      </c>
    </row>
    <row r="999" spans="1:24" ht="15" customHeight="1" x14ac:dyDescent="0.2">
      <c r="A999" t="s">
        <v>70</v>
      </c>
      <c r="B999" t="s">
        <v>331</v>
      </c>
      <c r="C999">
        <v>3</v>
      </c>
      <c r="D999" t="s">
        <v>1092</v>
      </c>
      <c r="E999">
        <v>4</v>
      </c>
      <c r="F999">
        <v>22</v>
      </c>
      <c r="G999">
        <v>27</v>
      </c>
      <c r="H999">
        <v>30</v>
      </c>
      <c r="I999">
        <v>29</v>
      </c>
      <c r="J999">
        <v>34</v>
      </c>
      <c r="K999">
        <v>37</v>
      </c>
      <c r="L999">
        <v>0</v>
      </c>
      <c r="M999" s="1">
        <v>10.095000000000001</v>
      </c>
      <c r="N999" s="1">
        <v>119.004</v>
      </c>
      <c r="P999">
        <v>998</v>
      </c>
      <c r="Q999" t="s">
        <v>386</v>
      </c>
      <c r="R999" t="s">
        <v>36</v>
      </c>
      <c r="S999" s="2">
        <v>5</v>
      </c>
      <c r="T999" s="2">
        <v>4</v>
      </c>
      <c r="U999">
        <v>78</v>
      </c>
      <c r="V999" t="s">
        <v>386</v>
      </c>
      <c r="W999" t="s">
        <v>78</v>
      </c>
      <c r="X999" t="s">
        <v>2264</v>
      </c>
    </row>
    <row r="1000" spans="1:24" ht="15" customHeight="1" x14ac:dyDescent="0.2">
      <c r="A1000" t="s">
        <v>70</v>
      </c>
      <c r="B1000" t="s">
        <v>488</v>
      </c>
      <c r="C1000">
        <v>3</v>
      </c>
      <c r="D1000" t="s">
        <v>1445</v>
      </c>
      <c r="E1000">
        <v>3</v>
      </c>
      <c r="F1000">
        <v>21</v>
      </c>
      <c r="G1000">
        <v>29</v>
      </c>
      <c r="H1000">
        <v>31</v>
      </c>
      <c r="I1000">
        <v>26</v>
      </c>
      <c r="J1000">
        <v>34</v>
      </c>
      <c r="K1000">
        <v>36</v>
      </c>
      <c r="L1000">
        <v>0</v>
      </c>
      <c r="M1000" s="1">
        <v>10.096</v>
      </c>
      <c r="N1000" s="1">
        <v>120.005</v>
      </c>
      <c r="P1000">
        <v>999</v>
      </c>
      <c r="Q1000" t="s">
        <v>212</v>
      </c>
      <c r="R1000" t="s">
        <v>374</v>
      </c>
      <c r="S1000" s="2">
        <v>5</v>
      </c>
      <c r="T1000" s="2">
        <v>2</v>
      </c>
      <c r="U1000">
        <v>79</v>
      </c>
      <c r="V1000" t="s">
        <v>212</v>
      </c>
      <c r="W1000" t="s">
        <v>78</v>
      </c>
      <c r="X1000" t="s">
        <v>2265</v>
      </c>
    </row>
    <row r="1001" spans="1:24" ht="15" customHeight="1" x14ac:dyDescent="0.2">
      <c r="A1001" t="s">
        <v>70</v>
      </c>
      <c r="B1001" t="s">
        <v>492</v>
      </c>
      <c r="C1001">
        <v>3</v>
      </c>
      <c r="D1001" t="s">
        <v>742</v>
      </c>
      <c r="E1001">
        <v>3</v>
      </c>
      <c r="F1001">
        <v>27</v>
      </c>
      <c r="G1001">
        <v>35</v>
      </c>
      <c r="H1001">
        <v>37</v>
      </c>
      <c r="I1001">
        <v>17</v>
      </c>
      <c r="J1001">
        <v>25</v>
      </c>
      <c r="K1001">
        <v>27</v>
      </c>
      <c r="L1001">
        <v>0</v>
      </c>
      <c r="M1001" s="1">
        <v>10.097</v>
      </c>
      <c r="N1001" s="1">
        <v>121.01</v>
      </c>
      <c r="P1001">
        <v>1000</v>
      </c>
      <c r="Q1001" t="s">
        <v>2266</v>
      </c>
      <c r="R1001" t="s">
        <v>28</v>
      </c>
      <c r="S1001" s="2">
        <v>14</v>
      </c>
      <c r="T1001" s="2">
        <v>10</v>
      </c>
      <c r="V1001" t="s">
        <v>2266</v>
      </c>
      <c r="W1001" t="s">
        <v>120</v>
      </c>
      <c r="X1001" t="s">
        <v>2267</v>
      </c>
    </row>
    <row r="1002" spans="1:24" ht="15" customHeight="1" x14ac:dyDescent="0.2">
      <c r="A1002" t="s">
        <v>70</v>
      </c>
      <c r="B1002" t="s">
        <v>335</v>
      </c>
      <c r="C1002">
        <v>3</v>
      </c>
      <c r="D1002" t="s">
        <v>2123</v>
      </c>
      <c r="E1002">
        <v>3</v>
      </c>
      <c r="F1002">
        <v>27</v>
      </c>
      <c r="G1002">
        <v>35</v>
      </c>
      <c r="H1002">
        <v>37</v>
      </c>
      <c r="I1002">
        <v>22</v>
      </c>
      <c r="J1002">
        <v>30</v>
      </c>
      <c r="K1002">
        <v>32</v>
      </c>
      <c r="L1002">
        <v>0</v>
      </c>
      <c r="M1002" s="1">
        <v>10.098000000000001</v>
      </c>
      <c r="N1002" s="1">
        <v>122.00700000000001</v>
      </c>
      <c r="P1002">
        <v>1001</v>
      </c>
      <c r="Q1002" t="s">
        <v>1987</v>
      </c>
      <c r="R1002" t="s">
        <v>36</v>
      </c>
      <c r="S1002" s="2">
        <v>7</v>
      </c>
      <c r="T1002" s="2">
        <v>12</v>
      </c>
      <c r="V1002" t="s">
        <v>1987</v>
      </c>
      <c r="W1002" t="s">
        <v>66</v>
      </c>
      <c r="X1002" t="s">
        <v>2268</v>
      </c>
    </row>
    <row r="1003" spans="1:24" ht="15" customHeight="1" x14ac:dyDescent="0.2">
      <c r="A1003" t="s">
        <v>70</v>
      </c>
      <c r="B1003" t="s">
        <v>340</v>
      </c>
      <c r="C1003">
        <v>3</v>
      </c>
      <c r="D1003" t="s">
        <v>2142</v>
      </c>
      <c r="E1003">
        <v>4</v>
      </c>
      <c r="F1003">
        <v>32</v>
      </c>
      <c r="G1003">
        <v>37</v>
      </c>
      <c r="H1003">
        <v>40</v>
      </c>
      <c r="I1003">
        <v>22</v>
      </c>
      <c r="J1003">
        <v>27</v>
      </c>
      <c r="K1003">
        <v>30</v>
      </c>
      <c r="L1003">
        <v>0</v>
      </c>
      <c r="M1003" s="1">
        <v>10.099</v>
      </c>
      <c r="N1003" s="1">
        <v>123.00700000000001</v>
      </c>
      <c r="P1003">
        <v>1002</v>
      </c>
      <c r="Q1003" t="s">
        <v>2068</v>
      </c>
      <c r="R1003" t="s">
        <v>36</v>
      </c>
      <c r="S1003" s="2">
        <v>10</v>
      </c>
      <c r="T1003" s="2">
        <v>10</v>
      </c>
      <c r="V1003" t="s">
        <v>2068</v>
      </c>
      <c r="W1003" t="s">
        <v>66</v>
      </c>
      <c r="X1003" t="s">
        <v>2269</v>
      </c>
    </row>
    <row r="1004" spans="1:24" ht="15" customHeight="1" x14ac:dyDescent="0.2">
      <c r="A1004" t="s">
        <v>70</v>
      </c>
      <c r="B1004" t="s">
        <v>498</v>
      </c>
      <c r="C1004">
        <v>3</v>
      </c>
      <c r="D1004" t="s">
        <v>1411</v>
      </c>
      <c r="E1004">
        <v>3</v>
      </c>
      <c r="F1004">
        <v>26</v>
      </c>
      <c r="G1004">
        <v>34</v>
      </c>
      <c r="H1004">
        <v>36</v>
      </c>
      <c r="I1004">
        <v>23</v>
      </c>
      <c r="J1004">
        <v>31</v>
      </c>
      <c r="K1004">
        <v>33</v>
      </c>
      <c r="L1004">
        <v>0</v>
      </c>
      <c r="M1004" s="1">
        <v>10.1</v>
      </c>
      <c r="N1004" s="1">
        <v>125.01</v>
      </c>
      <c r="P1004">
        <v>1003</v>
      </c>
      <c r="Q1004" t="s">
        <v>2270</v>
      </c>
      <c r="R1004" t="s">
        <v>36</v>
      </c>
      <c r="S1004" s="2">
        <v>11</v>
      </c>
      <c r="T1004" s="2">
        <v>7</v>
      </c>
      <c r="V1004" t="s">
        <v>2270</v>
      </c>
      <c r="W1004" t="s">
        <v>37</v>
      </c>
      <c r="X1004" t="s">
        <v>2271</v>
      </c>
    </row>
    <row r="1005" spans="1:24" ht="15" customHeight="1" x14ac:dyDescent="0.2">
      <c r="A1005" t="s">
        <v>70</v>
      </c>
      <c r="B1005" t="s">
        <v>351</v>
      </c>
      <c r="C1005">
        <v>3</v>
      </c>
      <c r="D1005" t="s">
        <v>1129</v>
      </c>
      <c r="E1005">
        <v>4</v>
      </c>
      <c r="F1005">
        <v>30</v>
      </c>
      <c r="G1005">
        <v>35</v>
      </c>
      <c r="H1005">
        <v>38</v>
      </c>
      <c r="I1005">
        <v>24</v>
      </c>
      <c r="J1005">
        <v>29</v>
      </c>
      <c r="K1005">
        <v>32</v>
      </c>
      <c r="L1005">
        <v>0</v>
      </c>
      <c r="M1005" s="1">
        <v>10.101000000000001</v>
      </c>
      <c r="N1005" s="1">
        <v>126.009</v>
      </c>
      <c r="P1005">
        <v>1004</v>
      </c>
      <c r="Q1005" t="s">
        <v>2273</v>
      </c>
      <c r="R1005" t="s">
        <v>28</v>
      </c>
      <c r="S1005" s="2">
        <v>6</v>
      </c>
      <c r="T1005" s="2">
        <v>17</v>
      </c>
      <c r="V1005" t="s">
        <v>2273</v>
      </c>
      <c r="W1005" t="s">
        <v>66</v>
      </c>
      <c r="X1005" t="s">
        <v>2274</v>
      </c>
    </row>
    <row r="1006" spans="1:24" ht="15" customHeight="1" x14ac:dyDescent="0.2">
      <c r="A1006" t="s">
        <v>70</v>
      </c>
      <c r="B1006" t="s">
        <v>504</v>
      </c>
      <c r="C1006">
        <v>3</v>
      </c>
      <c r="D1006" t="s">
        <v>1407</v>
      </c>
      <c r="E1006">
        <v>2</v>
      </c>
      <c r="F1006">
        <v>23</v>
      </c>
      <c r="G1006">
        <v>36</v>
      </c>
      <c r="H1006">
        <v>38</v>
      </c>
      <c r="I1006">
        <v>16</v>
      </c>
      <c r="J1006">
        <v>29</v>
      </c>
      <c r="K1006">
        <v>31</v>
      </c>
      <c r="L1006">
        <v>0</v>
      </c>
      <c r="M1006" s="1">
        <v>10.102</v>
      </c>
      <c r="N1006" s="1">
        <v>127.00700000000001</v>
      </c>
      <c r="P1006">
        <v>1005</v>
      </c>
      <c r="Q1006" t="s">
        <v>2275</v>
      </c>
      <c r="R1006" t="s">
        <v>28</v>
      </c>
      <c r="S1006" s="2">
        <v>11</v>
      </c>
      <c r="T1006" s="2">
        <v>12</v>
      </c>
      <c r="V1006" t="s">
        <v>2275</v>
      </c>
      <c r="W1006" t="s">
        <v>103</v>
      </c>
      <c r="X1006" t="s">
        <v>2276</v>
      </c>
    </row>
    <row r="1007" spans="1:24" ht="15" customHeight="1" x14ac:dyDescent="0.2">
      <c r="A1007" t="s">
        <v>70</v>
      </c>
      <c r="B1007" t="s">
        <v>355</v>
      </c>
      <c r="C1007">
        <v>3</v>
      </c>
      <c r="D1007" t="s">
        <v>2123</v>
      </c>
      <c r="E1007">
        <v>3</v>
      </c>
      <c r="F1007">
        <v>27</v>
      </c>
      <c r="G1007">
        <v>35</v>
      </c>
      <c r="H1007">
        <v>37</v>
      </c>
      <c r="I1007">
        <v>22</v>
      </c>
      <c r="J1007">
        <v>30</v>
      </c>
      <c r="K1007">
        <v>32</v>
      </c>
      <c r="L1007">
        <v>0</v>
      </c>
      <c r="M1007" s="1">
        <v>10.103</v>
      </c>
      <c r="N1007" s="1">
        <v>128.00800000000001</v>
      </c>
      <c r="P1007">
        <v>1006</v>
      </c>
      <c r="Q1007" t="s">
        <v>2278</v>
      </c>
      <c r="R1007" t="s">
        <v>36</v>
      </c>
      <c r="S1007" s="2">
        <v>12</v>
      </c>
      <c r="T1007" s="2">
        <v>7</v>
      </c>
      <c r="V1007" t="s">
        <v>2278</v>
      </c>
      <c r="W1007" t="s">
        <v>710</v>
      </c>
      <c r="X1007" t="s">
        <v>2279</v>
      </c>
    </row>
    <row r="1008" spans="1:24" ht="15" customHeight="1" x14ac:dyDescent="0.2">
      <c r="A1008" t="s">
        <v>76</v>
      </c>
      <c r="B1008" t="s">
        <v>76</v>
      </c>
      <c r="C1008">
        <v>3</v>
      </c>
      <c r="D1008" t="s">
        <v>2272</v>
      </c>
      <c r="E1008">
        <v>3</v>
      </c>
      <c r="F1008">
        <v>25</v>
      </c>
      <c r="G1008">
        <v>33</v>
      </c>
      <c r="H1008">
        <v>35</v>
      </c>
      <c r="I1008">
        <v>22</v>
      </c>
      <c r="J1008">
        <v>30</v>
      </c>
      <c r="K1008">
        <v>32</v>
      </c>
      <c r="L1008">
        <v>0</v>
      </c>
      <c r="M1008" s="1">
        <v>11.01</v>
      </c>
      <c r="N1008" s="1">
        <v>11.01</v>
      </c>
      <c r="P1008">
        <v>1007</v>
      </c>
      <c r="Q1008" t="s">
        <v>2280</v>
      </c>
      <c r="R1008" t="s">
        <v>28</v>
      </c>
      <c r="S1008" s="2">
        <v>9</v>
      </c>
      <c r="T1008" s="2">
        <v>12</v>
      </c>
      <c r="V1008" t="s">
        <v>2280</v>
      </c>
      <c r="W1008" t="s">
        <v>49</v>
      </c>
      <c r="X1008" t="s">
        <v>2281</v>
      </c>
    </row>
    <row r="1009" spans="1:24" ht="15" customHeight="1" x14ac:dyDescent="0.2">
      <c r="A1009" t="s">
        <v>76</v>
      </c>
      <c r="B1009" t="s">
        <v>82</v>
      </c>
      <c r="C1009">
        <v>3</v>
      </c>
      <c r="D1009" t="s">
        <v>563</v>
      </c>
      <c r="E1009">
        <v>3</v>
      </c>
      <c r="F1009">
        <v>25</v>
      </c>
      <c r="G1009">
        <v>33</v>
      </c>
      <c r="H1009">
        <v>35</v>
      </c>
      <c r="I1009">
        <v>22</v>
      </c>
      <c r="J1009">
        <v>30</v>
      </c>
      <c r="K1009">
        <v>32</v>
      </c>
      <c r="L1009">
        <v>0</v>
      </c>
      <c r="M1009" s="1">
        <v>11.010999999999999</v>
      </c>
      <c r="N1009" s="1">
        <v>12.01</v>
      </c>
      <c r="P1009">
        <v>1008</v>
      </c>
      <c r="Q1009" t="s">
        <v>2282</v>
      </c>
      <c r="R1009" t="s">
        <v>36</v>
      </c>
      <c r="S1009" s="2">
        <v>12</v>
      </c>
      <c r="T1009" s="2">
        <v>7</v>
      </c>
      <c r="V1009" t="s">
        <v>2282</v>
      </c>
      <c r="W1009" t="s">
        <v>103</v>
      </c>
      <c r="X1009" t="s">
        <v>2283</v>
      </c>
    </row>
    <row r="1010" spans="1:24" ht="15" customHeight="1" x14ac:dyDescent="0.2">
      <c r="A1010" t="s">
        <v>76</v>
      </c>
      <c r="B1010" t="s">
        <v>88</v>
      </c>
      <c r="C1010">
        <v>3</v>
      </c>
      <c r="D1010" t="s">
        <v>2277</v>
      </c>
      <c r="E1010">
        <v>4</v>
      </c>
      <c r="F1010">
        <v>29</v>
      </c>
      <c r="G1010">
        <v>34</v>
      </c>
      <c r="H1010">
        <v>37</v>
      </c>
      <c r="I1010">
        <v>22</v>
      </c>
      <c r="J1010">
        <v>27</v>
      </c>
      <c r="K1010">
        <v>30</v>
      </c>
      <c r="L1010">
        <v>0</v>
      </c>
      <c r="M1010" s="1">
        <v>11.012</v>
      </c>
      <c r="N1010" s="1">
        <v>13.007999999999999</v>
      </c>
      <c r="P1010">
        <v>1009</v>
      </c>
      <c r="Q1010" t="s">
        <v>860</v>
      </c>
      <c r="R1010" t="s">
        <v>36</v>
      </c>
      <c r="S1010" s="2">
        <v>17</v>
      </c>
      <c r="T1010" s="2">
        <v>1</v>
      </c>
      <c r="V1010" t="s">
        <v>860</v>
      </c>
      <c r="W1010" t="s">
        <v>103</v>
      </c>
      <c r="X1010" t="s">
        <v>2284</v>
      </c>
    </row>
    <row r="1011" spans="1:24" ht="15" customHeight="1" x14ac:dyDescent="0.2">
      <c r="A1011" t="s">
        <v>76</v>
      </c>
      <c r="B1011" t="s">
        <v>94</v>
      </c>
      <c r="C1011">
        <v>3</v>
      </c>
      <c r="D1011" t="s">
        <v>1142</v>
      </c>
      <c r="E1011">
        <v>4</v>
      </c>
      <c r="F1011">
        <v>27</v>
      </c>
      <c r="G1011">
        <v>32</v>
      </c>
      <c r="H1011">
        <v>35</v>
      </c>
      <c r="I1011">
        <v>26</v>
      </c>
      <c r="J1011">
        <v>31</v>
      </c>
      <c r="K1011">
        <v>34</v>
      </c>
      <c r="L1011">
        <v>0</v>
      </c>
      <c r="M1011" s="1">
        <v>11.013</v>
      </c>
      <c r="N1011" s="1">
        <v>14.010999999999999</v>
      </c>
      <c r="P1011">
        <v>1010</v>
      </c>
      <c r="Q1011" t="s">
        <v>395</v>
      </c>
      <c r="R1011" t="s">
        <v>36</v>
      </c>
      <c r="S1011" s="2">
        <v>5</v>
      </c>
      <c r="T1011" s="2">
        <v>4</v>
      </c>
      <c r="U1011">
        <v>80</v>
      </c>
      <c r="V1011" t="s">
        <v>395</v>
      </c>
      <c r="W1011" t="s">
        <v>78</v>
      </c>
      <c r="X1011" t="s">
        <v>2285</v>
      </c>
    </row>
    <row r="1012" spans="1:24" ht="15" customHeight="1" x14ac:dyDescent="0.2">
      <c r="A1012" t="s">
        <v>76</v>
      </c>
      <c r="B1012" t="s">
        <v>3027</v>
      </c>
      <c r="C1012">
        <v>3</v>
      </c>
      <c r="D1012" t="s">
        <v>3049</v>
      </c>
      <c r="E1012">
        <v>3</v>
      </c>
      <c r="F1012">
        <v>28</v>
      </c>
      <c r="G1012">
        <v>36</v>
      </c>
      <c r="H1012">
        <v>38</v>
      </c>
      <c r="I1012">
        <v>22</v>
      </c>
      <c r="J1012">
        <v>30</v>
      </c>
      <c r="K1012">
        <v>32</v>
      </c>
      <c r="L1012">
        <v>0</v>
      </c>
      <c r="M1012" s="1">
        <v>11.013999999999999</v>
      </c>
      <c r="N1012" s="1">
        <v>15.01</v>
      </c>
      <c r="P1012">
        <v>1011</v>
      </c>
      <c r="Q1012" t="s">
        <v>2286</v>
      </c>
      <c r="R1012" t="s">
        <v>36</v>
      </c>
      <c r="S1012" s="2">
        <v>11</v>
      </c>
      <c r="T1012" s="2">
        <v>8</v>
      </c>
      <c r="V1012" t="s">
        <v>2286</v>
      </c>
      <c r="W1012" t="s">
        <v>37</v>
      </c>
      <c r="X1012" t="s">
        <v>2287</v>
      </c>
    </row>
    <row r="1013" spans="1:24" ht="15" customHeight="1" x14ac:dyDescent="0.2">
      <c r="A1013" t="s">
        <v>76</v>
      </c>
      <c r="B1013" t="s">
        <v>534</v>
      </c>
      <c r="C1013">
        <v>3</v>
      </c>
      <c r="D1013" t="s">
        <v>2129</v>
      </c>
      <c r="E1013">
        <v>4</v>
      </c>
      <c r="F1013">
        <v>31</v>
      </c>
      <c r="G1013">
        <v>36</v>
      </c>
      <c r="H1013">
        <v>39</v>
      </c>
      <c r="I1013">
        <v>23</v>
      </c>
      <c r="J1013">
        <v>28</v>
      </c>
      <c r="K1013">
        <v>31</v>
      </c>
      <c r="L1013">
        <v>0</v>
      </c>
      <c r="M1013" s="1">
        <v>11.015000000000001</v>
      </c>
      <c r="N1013" s="1">
        <v>16.010000000000002</v>
      </c>
      <c r="P1013">
        <v>1012</v>
      </c>
      <c r="Q1013" t="s">
        <v>879</v>
      </c>
      <c r="R1013" t="s">
        <v>36</v>
      </c>
      <c r="S1013" s="2">
        <v>12</v>
      </c>
      <c r="T1013" s="2">
        <v>8</v>
      </c>
      <c r="V1013" t="s">
        <v>879</v>
      </c>
      <c r="W1013" t="s">
        <v>103</v>
      </c>
      <c r="X1013" t="s">
        <v>2288</v>
      </c>
    </row>
    <row r="1014" spans="1:24" ht="15" customHeight="1" x14ac:dyDescent="0.2">
      <c r="A1014" t="s">
        <v>76</v>
      </c>
      <c r="B1014" t="s">
        <v>100</v>
      </c>
      <c r="C1014">
        <v>3</v>
      </c>
      <c r="D1014" t="s">
        <v>1231</v>
      </c>
      <c r="E1014">
        <v>4</v>
      </c>
      <c r="F1014">
        <v>28</v>
      </c>
      <c r="G1014">
        <v>33</v>
      </c>
      <c r="H1014">
        <v>36</v>
      </c>
      <c r="I1014">
        <v>25</v>
      </c>
      <c r="J1014">
        <v>30</v>
      </c>
      <c r="K1014">
        <v>33</v>
      </c>
      <c r="L1014">
        <v>0</v>
      </c>
      <c r="M1014" s="1">
        <v>11.016</v>
      </c>
      <c r="N1014" s="1">
        <v>17.007999999999999</v>
      </c>
      <c r="P1014">
        <v>1013</v>
      </c>
      <c r="Q1014" t="s">
        <v>2289</v>
      </c>
      <c r="R1014" t="s">
        <v>28</v>
      </c>
      <c r="S1014" s="2">
        <v>13</v>
      </c>
      <c r="T1014" s="2">
        <v>11</v>
      </c>
      <c r="V1014" t="s">
        <v>2289</v>
      </c>
      <c r="W1014" t="s">
        <v>37</v>
      </c>
      <c r="X1014" t="s">
        <v>2290</v>
      </c>
    </row>
    <row r="1015" spans="1:24" ht="15" customHeight="1" x14ac:dyDescent="0.2">
      <c r="A1015" t="s">
        <v>76</v>
      </c>
      <c r="B1015" t="s">
        <v>107</v>
      </c>
      <c r="C1015">
        <v>3</v>
      </c>
      <c r="D1015" t="s">
        <v>2149</v>
      </c>
      <c r="E1015">
        <v>4</v>
      </c>
      <c r="F1015">
        <v>29</v>
      </c>
      <c r="G1015">
        <v>34</v>
      </c>
      <c r="H1015">
        <v>37</v>
      </c>
      <c r="I1015">
        <v>23</v>
      </c>
      <c r="J1015">
        <v>28</v>
      </c>
      <c r="K1015">
        <v>31</v>
      </c>
      <c r="L1015">
        <v>0</v>
      </c>
      <c r="M1015" s="1">
        <v>11.016999999999999</v>
      </c>
      <c r="N1015" s="1">
        <v>18.010999999999999</v>
      </c>
      <c r="P1015">
        <v>1014</v>
      </c>
      <c r="Q1015" t="s">
        <v>2291</v>
      </c>
      <c r="R1015" t="s">
        <v>28</v>
      </c>
      <c r="S1015" s="2">
        <v>18</v>
      </c>
      <c r="T1015" s="2">
        <v>5</v>
      </c>
      <c r="V1015" t="s">
        <v>2291</v>
      </c>
      <c r="W1015" t="s">
        <v>37</v>
      </c>
      <c r="X1015" t="s">
        <v>2292</v>
      </c>
    </row>
    <row r="1016" spans="1:24" ht="15" customHeight="1" x14ac:dyDescent="0.2">
      <c r="A1016" t="s">
        <v>76</v>
      </c>
      <c r="B1016" t="s">
        <v>57</v>
      </c>
      <c r="C1016">
        <v>3</v>
      </c>
      <c r="D1016" t="s">
        <v>140</v>
      </c>
      <c r="E1016">
        <v>4</v>
      </c>
      <c r="F1016">
        <v>33</v>
      </c>
      <c r="G1016">
        <v>38</v>
      </c>
      <c r="H1016">
        <v>41</v>
      </c>
      <c r="I1016">
        <v>18</v>
      </c>
      <c r="J1016">
        <v>23</v>
      </c>
      <c r="K1016">
        <v>26</v>
      </c>
      <c r="L1016">
        <v>0</v>
      </c>
      <c r="M1016" s="1">
        <v>11.018000000000001</v>
      </c>
      <c r="N1016" s="1">
        <v>19.007999999999999</v>
      </c>
      <c r="P1016">
        <v>1015</v>
      </c>
      <c r="Q1016" t="s">
        <v>1674</v>
      </c>
      <c r="R1016" t="s">
        <v>36</v>
      </c>
      <c r="S1016" s="2">
        <v>11</v>
      </c>
      <c r="T1016" s="2">
        <v>5</v>
      </c>
      <c r="V1016" t="s">
        <v>1674</v>
      </c>
      <c r="W1016" t="s">
        <v>710</v>
      </c>
      <c r="X1016" t="s">
        <v>2293</v>
      </c>
    </row>
    <row r="1017" spans="1:24" ht="15" customHeight="1" x14ac:dyDescent="0.2">
      <c r="A1017" t="s">
        <v>76</v>
      </c>
      <c r="B1017" t="s">
        <v>165</v>
      </c>
      <c r="C1017">
        <v>3</v>
      </c>
      <c r="D1017" t="s">
        <v>2277</v>
      </c>
      <c r="E1017">
        <v>4</v>
      </c>
      <c r="F1017">
        <v>29</v>
      </c>
      <c r="G1017">
        <v>34</v>
      </c>
      <c r="H1017">
        <v>37</v>
      </c>
      <c r="I1017">
        <v>22</v>
      </c>
      <c r="J1017">
        <v>27</v>
      </c>
      <c r="K1017">
        <v>30</v>
      </c>
      <c r="L1017">
        <v>0</v>
      </c>
      <c r="M1017" s="1">
        <v>11.019</v>
      </c>
      <c r="N1017" s="1">
        <v>20.010000000000002</v>
      </c>
      <c r="P1017">
        <v>1016</v>
      </c>
      <c r="Q1017" t="s">
        <v>2294</v>
      </c>
      <c r="R1017" t="s">
        <v>374</v>
      </c>
      <c r="S1017" s="2">
        <v>8</v>
      </c>
      <c r="T1017" s="2">
        <v>6</v>
      </c>
      <c r="V1017" t="s">
        <v>2294</v>
      </c>
      <c r="W1017" t="s">
        <v>389</v>
      </c>
      <c r="X1017" t="s">
        <v>2295</v>
      </c>
    </row>
    <row r="1018" spans="1:24" ht="15" customHeight="1" x14ac:dyDescent="0.2">
      <c r="A1018" t="s">
        <v>76</v>
      </c>
      <c r="B1018" t="s">
        <v>117</v>
      </c>
      <c r="C1018">
        <v>3</v>
      </c>
      <c r="D1018" t="s">
        <v>1023</v>
      </c>
      <c r="E1018">
        <v>4</v>
      </c>
      <c r="F1018">
        <v>32</v>
      </c>
      <c r="G1018">
        <v>37</v>
      </c>
      <c r="H1018">
        <v>40</v>
      </c>
      <c r="I1018">
        <v>22</v>
      </c>
      <c r="J1018">
        <v>27</v>
      </c>
      <c r="K1018">
        <v>30</v>
      </c>
      <c r="L1018">
        <v>0</v>
      </c>
      <c r="M1018" s="1">
        <v>11.02</v>
      </c>
      <c r="N1018" s="1">
        <v>21.010999999999999</v>
      </c>
      <c r="P1018">
        <v>1017</v>
      </c>
      <c r="Q1018" t="s">
        <v>527</v>
      </c>
      <c r="R1018" t="s">
        <v>36</v>
      </c>
      <c r="S1018" s="2">
        <v>12</v>
      </c>
      <c r="T1018" s="2">
        <v>7</v>
      </c>
      <c r="V1018" t="s">
        <v>527</v>
      </c>
      <c r="W1018" t="s">
        <v>49</v>
      </c>
      <c r="X1018" t="s">
        <v>2296</v>
      </c>
    </row>
    <row r="1019" spans="1:24" ht="15" customHeight="1" x14ac:dyDescent="0.2">
      <c r="A1019" t="s">
        <v>76</v>
      </c>
      <c r="B1019" t="s">
        <v>62</v>
      </c>
      <c r="C1019">
        <v>3</v>
      </c>
      <c r="D1019" t="s">
        <v>2277</v>
      </c>
      <c r="E1019">
        <v>4</v>
      </c>
      <c r="F1019">
        <v>29</v>
      </c>
      <c r="G1019">
        <v>34</v>
      </c>
      <c r="H1019">
        <v>37</v>
      </c>
      <c r="I1019">
        <v>22</v>
      </c>
      <c r="J1019">
        <v>27</v>
      </c>
      <c r="K1019">
        <v>30</v>
      </c>
      <c r="L1019">
        <v>0</v>
      </c>
      <c r="M1019" s="1">
        <v>11.021000000000001</v>
      </c>
      <c r="N1019" s="1">
        <v>22.007999999999999</v>
      </c>
      <c r="P1019">
        <v>1018</v>
      </c>
      <c r="Q1019" t="s">
        <v>2120</v>
      </c>
      <c r="R1019" t="s">
        <v>28</v>
      </c>
      <c r="S1019" s="2">
        <v>18</v>
      </c>
      <c r="T1019" s="2">
        <v>5</v>
      </c>
      <c r="V1019" t="s">
        <v>2120</v>
      </c>
      <c r="W1019" t="s">
        <v>37</v>
      </c>
    </row>
    <row r="1020" spans="1:24" ht="15" customHeight="1" x14ac:dyDescent="0.2">
      <c r="A1020" t="s">
        <v>76</v>
      </c>
      <c r="B1020" t="s">
        <v>69</v>
      </c>
      <c r="C1020">
        <v>3</v>
      </c>
      <c r="D1020" t="s">
        <v>2277</v>
      </c>
      <c r="E1020">
        <v>4</v>
      </c>
      <c r="F1020">
        <v>29</v>
      </c>
      <c r="G1020">
        <v>34</v>
      </c>
      <c r="H1020">
        <v>37</v>
      </c>
      <c r="I1020">
        <v>22</v>
      </c>
      <c r="J1020">
        <v>27</v>
      </c>
      <c r="K1020">
        <v>30</v>
      </c>
      <c r="L1020">
        <v>0</v>
      </c>
      <c r="M1020" s="1">
        <v>11.022</v>
      </c>
      <c r="N1020" s="1">
        <v>23.01</v>
      </c>
      <c r="P1020">
        <v>1019</v>
      </c>
      <c r="Q1020" t="s">
        <v>2297</v>
      </c>
      <c r="R1020" t="s">
        <v>36</v>
      </c>
      <c r="S1020" s="2">
        <v>13</v>
      </c>
      <c r="T1020" s="2">
        <v>5</v>
      </c>
      <c r="V1020" t="s">
        <v>2297</v>
      </c>
      <c r="W1020" t="s">
        <v>120</v>
      </c>
      <c r="X1020" t="s">
        <v>2298</v>
      </c>
    </row>
    <row r="1021" spans="1:24" ht="15" customHeight="1" x14ac:dyDescent="0.2">
      <c r="A1021" t="s">
        <v>76</v>
      </c>
      <c r="B1021" t="s">
        <v>133</v>
      </c>
      <c r="C1021">
        <v>3</v>
      </c>
      <c r="D1021" t="s">
        <v>161</v>
      </c>
      <c r="E1021">
        <v>4</v>
      </c>
      <c r="F1021">
        <v>29</v>
      </c>
      <c r="G1021">
        <v>34</v>
      </c>
      <c r="H1021">
        <v>37</v>
      </c>
      <c r="I1021">
        <v>26</v>
      </c>
      <c r="J1021">
        <v>31</v>
      </c>
      <c r="K1021">
        <v>34</v>
      </c>
      <c r="L1021">
        <v>0</v>
      </c>
      <c r="M1021" s="1">
        <v>11.023</v>
      </c>
      <c r="N1021" s="1">
        <v>24.007999999999999</v>
      </c>
      <c r="P1021">
        <v>1020</v>
      </c>
      <c r="Q1021" t="s">
        <v>2299</v>
      </c>
      <c r="R1021" t="s">
        <v>28</v>
      </c>
      <c r="S1021" s="2">
        <v>14</v>
      </c>
      <c r="T1021" s="2">
        <v>10</v>
      </c>
      <c r="V1021" t="s">
        <v>2299</v>
      </c>
      <c r="W1021" t="s">
        <v>103</v>
      </c>
      <c r="X1021" t="s">
        <v>2300</v>
      </c>
    </row>
    <row r="1022" spans="1:24" ht="15" customHeight="1" x14ac:dyDescent="0.2">
      <c r="A1022" t="s">
        <v>76</v>
      </c>
      <c r="B1022" t="s">
        <v>139</v>
      </c>
      <c r="C1022">
        <v>3</v>
      </c>
      <c r="D1022" t="s">
        <v>1023</v>
      </c>
      <c r="E1022">
        <v>4</v>
      </c>
      <c r="F1022">
        <v>32</v>
      </c>
      <c r="G1022">
        <v>37</v>
      </c>
      <c r="H1022">
        <v>40</v>
      </c>
      <c r="I1022">
        <v>22</v>
      </c>
      <c r="J1022">
        <v>27</v>
      </c>
      <c r="K1022">
        <v>30</v>
      </c>
      <c r="L1022">
        <v>0</v>
      </c>
      <c r="M1022" s="1">
        <v>11.023999999999999</v>
      </c>
      <c r="N1022" s="1">
        <v>25.009</v>
      </c>
      <c r="P1022">
        <v>1021</v>
      </c>
      <c r="Q1022" t="s">
        <v>1252</v>
      </c>
      <c r="R1022" t="s">
        <v>28</v>
      </c>
      <c r="S1022" s="2">
        <v>19</v>
      </c>
      <c r="T1022" s="2">
        <v>6</v>
      </c>
      <c r="V1022" t="s">
        <v>1252</v>
      </c>
      <c r="W1022" t="s">
        <v>37</v>
      </c>
      <c r="X1022" t="s">
        <v>2302</v>
      </c>
    </row>
    <row r="1023" spans="1:24" ht="15" customHeight="1" x14ac:dyDescent="0.2">
      <c r="A1023" t="s">
        <v>76</v>
      </c>
      <c r="B1023" t="s">
        <v>75</v>
      </c>
      <c r="C1023">
        <v>3</v>
      </c>
      <c r="D1023" t="s">
        <v>1085</v>
      </c>
      <c r="E1023">
        <v>4</v>
      </c>
      <c r="F1023">
        <v>35</v>
      </c>
      <c r="G1023">
        <v>40</v>
      </c>
      <c r="H1023">
        <v>43</v>
      </c>
      <c r="I1023">
        <v>18</v>
      </c>
      <c r="J1023">
        <v>23</v>
      </c>
      <c r="K1023">
        <v>26</v>
      </c>
      <c r="L1023">
        <v>0</v>
      </c>
      <c r="M1023" s="1">
        <v>11.025</v>
      </c>
      <c r="N1023" s="1">
        <v>27.007999999999999</v>
      </c>
      <c r="P1023">
        <v>1022</v>
      </c>
      <c r="Q1023" t="s">
        <v>2303</v>
      </c>
      <c r="R1023" t="s">
        <v>28</v>
      </c>
      <c r="S1023" s="2">
        <v>18</v>
      </c>
      <c r="T1023" s="2">
        <v>7</v>
      </c>
      <c r="V1023" t="s">
        <v>2303</v>
      </c>
      <c r="W1023" t="s">
        <v>120</v>
      </c>
      <c r="X1023" t="s">
        <v>2304</v>
      </c>
    </row>
    <row r="1024" spans="1:24" ht="15" customHeight="1" x14ac:dyDescent="0.2">
      <c r="A1024" t="s">
        <v>76</v>
      </c>
      <c r="B1024" t="s">
        <v>81</v>
      </c>
      <c r="C1024">
        <v>3</v>
      </c>
      <c r="D1024" t="s">
        <v>2037</v>
      </c>
      <c r="E1024">
        <v>3</v>
      </c>
      <c r="F1024">
        <v>28</v>
      </c>
      <c r="G1024">
        <v>36</v>
      </c>
      <c r="H1024">
        <v>38</v>
      </c>
      <c r="I1024">
        <v>22</v>
      </c>
      <c r="J1024">
        <v>30</v>
      </c>
      <c r="K1024">
        <v>32</v>
      </c>
      <c r="L1024">
        <v>0</v>
      </c>
      <c r="M1024" s="1">
        <v>11.026</v>
      </c>
      <c r="N1024" s="1">
        <v>28.009</v>
      </c>
      <c r="P1024">
        <v>1023</v>
      </c>
      <c r="Q1024" t="s">
        <v>2305</v>
      </c>
      <c r="R1024" t="s">
        <v>28</v>
      </c>
      <c r="S1024" s="2">
        <v>14</v>
      </c>
      <c r="T1024" s="2">
        <v>9</v>
      </c>
      <c r="V1024" t="s">
        <v>2305</v>
      </c>
      <c r="W1024" t="s">
        <v>37</v>
      </c>
      <c r="X1024" t="s">
        <v>2306</v>
      </c>
    </row>
    <row r="1025" spans="1:24" ht="15" customHeight="1" x14ac:dyDescent="0.2">
      <c r="A1025" t="s">
        <v>76</v>
      </c>
      <c r="B1025" t="s">
        <v>93</v>
      </c>
      <c r="C1025">
        <v>3</v>
      </c>
      <c r="D1025" t="s">
        <v>2149</v>
      </c>
      <c r="E1025">
        <v>4</v>
      </c>
      <c r="F1025">
        <v>29</v>
      </c>
      <c r="G1025">
        <v>34</v>
      </c>
      <c r="H1025">
        <v>37</v>
      </c>
      <c r="I1025">
        <v>23</v>
      </c>
      <c r="J1025">
        <v>28</v>
      </c>
      <c r="K1025">
        <v>31</v>
      </c>
      <c r="L1025">
        <v>0</v>
      </c>
      <c r="M1025" s="1">
        <v>11.026999999999999</v>
      </c>
      <c r="N1025" s="1">
        <v>30.007999999999999</v>
      </c>
      <c r="P1025">
        <v>1024</v>
      </c>
      <c r="Q1025" t="s">
        <v>2307</v>
      </c>
      <c r="R1025" t="s">
        <v>28</v>
      </c>
      <c r="S1025" s="2">
        <v>14</v>
      </c>
      <c r="T1025" s="2">
        <v>8</v>
      </c>
      <c r="V1025" t="s">
        <v>2307</v>
      </c>
      <c r="W1025" t="s">
        <v>49</v>
      </c>
      <c r="X1025" t="s">
        <v>2308</v>
      </c>
    </row>
    <row r="1026" spans="1:24" ht="15" customHeight="1" x14ac:dyDescent="0.2">
      <c r="A1026" t="s">
        <v>76</v>
      </c>
      <c r="B1026" t="s">
        <v>159</v>
      </c>
      <c r="C1026">
        <v>3</v>
      </c>
      <c r="D1026" t="s">
        <v>2301</v>
      </c>
      <c r="E1026">
        <v>3</v>
      </c>
      <c r="F1026">
        <v>27</v>
      </c>
      <c r="G1026">
        <v>35</v>
      </c>
      <c r="H1026">
        <v>37</v>
      </c>
      <c r="I1026">
        <v>20</v>
      </c>
      <c r="J1026">
        <v>28</v>
      </c>
      <c r="K1026">
        <v>30</v>
      </c>
      <c r="L1026">
        <v>0</v>
      </c>
      <c r="M1026" s="1">
        <v>11.028</v>
      </c>
      <c r="N1026" s="1">
        <v>31.009</v>
      </c>
      <c r="P1026">
        <v>1025</v>
      </c>
      <c r="Q1026" t="s">
        <v>763</v>
      </c>
      <c r="R1026" t="s">
        <v>28</v>
      </c>
      <c r="S1026" s="2">
        <v>17</v>
      </c>
      <c r="T1026" s="2">
        <v>8</v>
      </c>
      <c r="V1026" t="s">
        <v>763</v>
      </c>
      <c r="W1026" t="s">
        <v>37</v>
      </c>
      <c r="X1026" t="s">
        <v>2309</v>
      </c>
    </row>
    <row r="1027" spans="1:24" ht="15" customHeight="1" x14ac:dyDescent="0.2">
      <c r="A1027" t="s">
        <v>76</v>
      </c>
      <c r="B1027" t="s">
        <v>99</v>
      </c>
      <c r="C1027">
        <v>3</v>
      </c>
      <c r="D1027" t="s">
        <v>669</v>
      </c>
      <c r="E1027">
        <v>4</v>
      </c>
      <c r="F1027">
        <v>28</v>
      </c>
      <c r="G1027">
        <v>33</v>
      </c>
      <c r="H1027">
        <v>36</v>
      </c>
      <c r="I1027">
        <v>25</v>
      </c>
      <c r="J1027">
        <v>30</v>
      </c>
      <c r="K1027">
        <v>33</v>
      </c>
      <c r="L1027">
        <v>0</v>
      </c>
      <c r="M1027" s="1">
        <v>11.029</v>
      </c>
      <c r="N1027" s="1">
        <v>32.006999999999998</v>
      </c>
      <c r="P1027">
        <v>1026</v>
      </c>
      <c r="Q1027" t="s">
        <v>2310</v>
      </c>
      <c r="R1027" t="s">
        <v>28</v>
      </c>
      <c r="S1027" s="2">
        <v>16</v>
      </c>
      <c r="T1027" s="2">
        <v>6</v>
      </c>
      <c r="V1027" t="s">
        <v>2310</v>
      </c>
      <c r="W1027" t="s">
        <v>103</v>
      </c>
      <c r="X1027" t="s">
        <v>2311</v>
      </c>
    </row>
    <row r="1028" spans="1:24" ht="15" customHeight="1" x14ac:dyDescent="0.2">
      <c r="A1028" t="s">
        <v>76</v>
      </c>
      <c r="B1028" t="s">
        <v>111</v>
      </c>
      <c r="C1028">
        <v>3</v>
      </c>
      <c r="D1028" t="s">
        <v>1085</v>
      </c>
      <c r="E1028">
        <v>4</v>
      </c>
      <c r="F1028">
        <v>35</v>
      </c>
      <c r="G1028">
        <v>40</v>
      </c>
      <c r="H1028">
        <v>43</v>
      </c>
      <c r="I1028">
        <v>18</v>
      </c>
      <c r="J1028">
        <v>23</v>
      </c>
      <c r="K1028">
        <v>26</v>
      </c>
      <c r="L1028">
        <v>0</v>
      </c>
      <c r="M1028" s="1">
        <v>11.03</v>
      </c>
      <c r="N1028" s="1">
        <v>34.008000000000003</v>
      </c>
      <c r="P1028">
        <v>1027</v>
      </c>
      <c r="Q1028" t="s">
        <v>2312</v>
      </c>
      <c r="R1028" t="s">
        <v>28</v>
      </c>
      <c r="S1028" s="2">
        <v>16</v>
      </c>
      <c r="T1028" s="2">
        <v>7</v>
      </c>
      <c r="V1028" t="s">
        <v>2312</v>
      </c>
      <c r="W1028" t="s">
        <v>37</v>
      </c>
      <c r="X1028" t="s">
        <v>2313</v>
      </c>
    </row>
    <row r="1029" spans="1:24" ht="15" customHeight="1" x14ac:dyDescent="0.2">
      <c r="A1029" t="s">
        <v>76</v>
      </c>
      <c r="B1029" t="s">
        <v>175</v>
      </c>
      <c r="C1029">
        <v>3</v>
      </c>
      <c r="D1029" t="s">
        <v>2002</v>
      </c>
      <c r="E1029">
        <v>3</v>
      </c>
      <c r="F1029">
        <v>25</v>
      </c>
      <c r="G1029">
        <v>33</v>
      </c>
      <c r="H1029">
        <v>35</v>
      </c>
      <c r="I1029">
        <v>21</v>
      </c>
      <c r="J1029">
        <v>29</v>
      </c>
      <c r="K1029">
        <v>31</v>
      </c>
      <c r="L1029">
        <v>0</v>
      </c>
      <c r="M1029" s="1">
        <v>11.031000000000001</v>
      </c>
      <c r="N1029" s="1">
        <v>35.01</v>
      </c>
      <c r="P1029">
        <v>1028</v>
      </c>
      <c r="Q1029" t="s">
        <v>2315</v>
      </c>
      <c r="R1029" t="s">
        <v>36</v>
      </c>
      <c r="S1029" s="2">
        <v>10</v>
      </c>
      <c r="T1029" s="2">
        <v>6</v>
      </c>
      <c r="V1029" t="s">
        <v>2315</v>
      </c>
      <c r="W1029" t="s">
        <v>389</v>
      </c>
      <c r="X1029" t="s">
        <v>2316</v>
      </c>
    </row>
    <row r="1030" spans="1:24" ht="15" customHeight="1" x14ac:dyDescent="0.2">
      <c r="A1030" t="s">
        <v>76</v>
      </c>
      <c r="B1030" t="s">
        <v>116</v>
      </c>
      <c r="C1030">
        <v>3</v>
      </c>
      <c r="D1030" t="s">
        <v>2149</v>
      </c>
      <c r="E1030">
        <v>4</v>
      </c>
      <c r="F1030">
        <v>29</v>
      </c>
      <c r="G1030">
        <v>34</v>
      </c>
      <c r="H1030">
        <v>37</v>
      </c>
      <c r="I1030">
        <v>23</v>
      </c>
      <c r="J1030">
        <v>28</v>
      </c>
      <c r="K1030">
        <v>31</v>
      </c>
      <c r="L1030">
        <v>0</v>
      </c>
      <c r="M1030" s="1">
        <v>11.032</v>
      </c>
      <c r="N1030" s="1">
        <v>36.011000000000003</v>
      </c>
      <c r="P1030">
        <v>1029</v>
      </c>
      <c r="Q1030" t="s">
        <v>2158</v>
      </c>
      <c r="R1030" t="s">
        <v>28</v>
      </c>
      <c r="S1030" s="2">
        <v>8</v>
      </c>
      <c r="T1030" s="2">
        <v>15</v>
      </c>
      <c r="V1030" t="s">
        <v>2158</v>
      </c>
      <c r="W1030" t="s">
        <v>66</v>
      </c>
      <c r="X1030" t="s">
        <v>2317</v>
      </c>
    </row>
    <row r="1031" spans="1:24" ht="15" customHeight="1" x14ac:dyDescent="0.2">
      <c r="A1031" t="s">
        <v>76</v>
      </c>
      <c r="B1031" t="s">
        <v>186</v>
      </c>
      <c r="C1031">
        <v>3</v>
      </c>
      <c r="D1031" t="s">
        <v>161</v>
      </c>
      <c r="E1031">
        <v>4</v>
      </c>
      <c r="F1031">
        <v>29</v>
      </c>
      <c r="G1031">
        <v>34</v>
      </c>
      <c r="H1031">
        <v>37</v>
      </c>
      <c r="I1031">
        <v>26</v>
      </c>
      <c r="J1031">
        <v>31</v>
      </c>
      <c r="K1031">
        <v>34</v>
      </c>
      <c r="L1031">
        <v>0</v>
      </c>
      <c r="M1031" s="1">
        <v>11.032999999999999</v>
      </c>
      <c r="N1031" s="1">
        <v>37.01</v>
      </c>
      <c r="P1031">
        <v>1030</v>
      </c>
      <c r="Q1031" t="s">
        <v>1323</v>
      </c>
      <c r="R1031" t="s">
        <v>28</v>
      </c>
      <c r="S1031" s="2">
        <v>13</v>
      </c>
      <c r="T1031" s="2">
        <v>10</v>
      </c>
      <c r="V1031" t="s">
        <v>1323</v>
      </c>
      <c r="W1031" t="s">
        <v>120</v>
      </c>
      <c r="X1031" t="s">
        <v>2318</v>
      </c>
    </row>
    <row r="1032" spans="1:24" ht="15" customHeight="1" x14ac:dyDescent="0.2">
      <c r="A1032" t="s">
        <v>76</v>
      </c>
      <c r="B1032" t="s">
        <v>192</v>
      </c>
      <c r="C1032">
        <v>3</v>
      </c>
      <c r="D1032" t="s">
        <v>1023</v>
      </c>
      <c r="E1032">
        <v>4</v>
      </c>
      <c r="F1032">
        <v>32</v>
      </c>
      <c r="G1032">
        <v>37</v>
      </c>
      <c r="H1032">
        <v>40</v>
      </c>
      <c r="I1032">
        <v>22</v>
      </c>
      <c r="J1032">
        <v>27</v>
      </c>
      <c r="K1032">
        <v>30</v>
      </c>
      <c r="L1032">
        <v>0</v>
      </c>
      <c r="M1032" s="1">
        <v>11.034000000000001</v>
      </c>
      <c r="N1032" s="1">
        <v>38.01</v>
      </c>
      <c r="P1032">
        <v>1031</v>
      </c>
      <c r="Q1032" t="s">
        <v>2319</v>
      </c>
      <c r="R1032" t="s">
        <v>28</v>
      </c>
      <c r="S1032" s="2">
        <v>14</v>
      </c>
      <c r="T1032" s="2">
        <v>7</v>
      </c>
      <c r="V1032" t="s">
        <v>2319</v>
      </c>
      <c r="W1032" t="s">
        <v>49</v>
      </c>
      <c r="X1032" t="s">
        <v>2320</v>
      </c>
    </row>
    <row r="1033" spans="1:24" ht="15" customHeight="1" x14ac:dyDescent="0.2">
      <c r="A1033" t="s">
        <v>76</v>
      </c>
      <c r="B1033" t="s">
        <v>123</v>
      </c>
      <c r="C1033">
        <v>3</v>
      </c>
      <c r="D1033" t="s">
        <v>2314</v>
      </c>
      <c r="E1033">
        <v>4</v>
      </c>
      <c r="F1033">
        <v>29</v>
      </c>
      <c r="G1033">
        <v>34</v>
      </c>
      <c r="H1033">
        <v>37</v>
      </c>
      <c r="I1033">
        <v>25</v>
      </c>
      <c r="J1033">
        <v>30</v>
      </c>
      <c r="K1033">
        <v>33</v>
      </c>
      <c r="L1033">
        <v>0</v>
      </c>
      <c r="M1033" s="1">
        <v>11.035</v>
      </c>
      <c r="N1033" s="1">
        <v>39.008000000000003</v>
      </c>
      <c r="P1033">
        <v>1032</v>
      </c>
      <c r="Q1033" t="s">
        <v>794</v>
      </c>
      <c r="R1033" t="s">
        <v>28</v>
      </c>
      <c r="S1033" s="2">
        <v>15</v>
      </c>
      <c r="T1033" s="2">
        <v>8</v>
      </c>
      <c r="V1033" t="s">
        <v>794</v>
      </c>
      <c r="W1033" t="s">
        <v>49</v>
      </c>
      <c r="X1033" t="s">
        <v>2321</v>
      </c>
    </row>
    <row r="1034" spans="1:24" ht="15" customHeight="1" x14ac:dyDescent="0.2">
      <c r="A1034" t="s">
        <v>76</v>
      </c>
      <c r="B1034" t="s">
        <v>202</v>
      </c>
      <c r="C1034">
        <v>3</v>
      </c>
      <c r="D1034" t="s">
        <v>2277</v>
      </c>
      <c r="E1034">
        <v>4</v>
      </c>
      <c r="F1034">
        <v>29</v>
      </c>
      <c r="G1034">
        <v>34</v>
      </c>
      <c r="H1034">
        <v>37</v>
      </c>
      <c r="I1034">
        <v>22</v>
      </c>
      <c r="J1034">
        <v>27</v>
      </c>
      <c r="K1034">
        <v>30</v>
      </c>
      <c r="L1034">
        <v>0</v>
      </c>
      <c r="M1034" s="1">
        <v>11.036</v>
      </c>
      <c r="N1034" s="1">
        <v>40.008000000000003</v>
      </c>
      <c r="P1034">
        <v>1033</v>
      </c>
      <c r="Q1034" t="s">
        <v>1542</v>
      </c>
      <c r="R1034" t="s">
        <v>28</v>
      </c>
      <c r="S1034" s="2">
        <v>16</v>
      </c>
      <c r="T1034" s="2">
        <v>8</v>
      </c>
      <c r="V1034" t="s">
        <v>1542</v>
      </c>
      <c r="W1034" t="s">
        <v>49</v>
      </c>
      <c r="X1034" t="s">
        <v>2322</v>
      </c>
    </row>
    <row r="1035" spans="1:24" ht="15" customHeight="1" x14ac:dyDescent="0.2">
      <c r="A1035" t="s">
        <v>76</v>
      </c>
      <c r="B1035" t="s">
        <v>128</v>
      </c>
      <c r="C1035">
        <v>3</v>
      </c>
      <c r="D1035" t="s">
        <v>2314</v>
      </c>
      <c r="E1035">
        <v>4</v>
      </c>
      <c r="F1035">
        <v>29</v>
      </c>
      <c r="G1035">
        <v>34</v>
      </c>
      <c r="H1035">
        <v>37</v>
      </c>
      <c r="I1035">
        <v>25</v>
      </c>
      <c r="J1035">
        <v>30</v>
      </c>
      <c r="K1035">
        <v>33</v>
      </c>
      <c r="L1035">
        <v>0</v>
      </c>
      <c r="M1035" s="1">
        <v>11.037000000000001</v>
      </c>
      <c r="N1035" s="1">
        <v>41.008000000000003</v>
      </c>
      <c r="P1035">
        <v>1034</v>
      </c>
      <c r="Q1035" t="s">
        <v>2323</v>
      </c>
      <c r="R1035" t="s">
        <v>36</v>
      </c>
      <c r="S1035" s="2">
        <v>10</v>
      </c>
      <c r="T1035" s="2">
        <v>9</v>
      </c>
      <c r="V1035" t="s">
        <v>2323</v>
      </c>
      <c r="W1035" t="s">
        <v>37</v>
      </c>
      <c r="X1035" t="s">
        <v>2324</v>
      </c>
    </row>
    <row r="1036" spans="1:24" ht="15" customHeight="1" x14ac:dyDescent="0.2">
      <c r="A1036" t="s">
        <v>76</v>
      </c>
      <c r="B1036" t="s">
        <v>213</v>
      </c>
      <c r="C1036">
        <v>3</v>
      </c>
      <c r="D1036" t="s">
        <v>1194</v>
      </c>
      <c r="E1036">
        <v>3</v>
      </c>
      <c r="F1036">
        <v>24</v>
      </c>
      <c r="G1036">
        <v>32</v>
      </c>
      <c r="H1036">
        <v>34</v>
      </c>
      <c r="I1036">
        <v>24</v>
      </c>
      <c r="J1036">
        <v>32</v>
      </c>
      <c r="K1036">
        <v>34</v>
      </c>
      <c r="L1036">
        <v>0</v>
      </c>
      <c r="M1036" s="1">
        <v>11.038</v>
      </c>
      <c r="N1036" s="1">
        <v>42.008000000000003</v>
      </c>
      <c r="P1036">
        <v>1035</v>
      </c>
      <c r="Q1036" t="s">
        <v>2326</v>
      </c>
      <c r="R1036" t="s">
        <v>36</v>
      </c>
      <c r="S1036" s="2">
        <v>9</v>
      </c>
      <c r="T1036" s="2">
        <v>9</v>
      </c>
      <c r="V1036" t="s">
        <v>2326</v>
      </c>
      <c r="W1036" t="s">
        <v>49</v>
      </c>
      <c r="X1036" t="s">
        <v>2327</v>
      </c>
    </row>
    <row r="1037" spans="1:24" ht="15" customHeight="1" x14ac:dyDescent="0.2">
      <c r="A1037" t="s">
        <v>76</v>
      </c>
      <c r="B1037" t="s">
        <v>132</v>
      </c>
      <c r="C1037">
        <v>3</v>
      </c>
      <c r="D1037" t="s">
        <v>1356</v>
      </c>
      <c r="E1037">
        <v>3</v>
      </c>
      <c r="F1037">
        <v>29</v>
      </c>
      <c r="G1037">
        <v>37</v>
      </c>
      <c r="H1037">
        <v>39</v>
      </c>
      <c r="I1037">
        <v>17</v>
      </c>
      <c r="J1037">
        <v>25</v>
      </c>
      <c r="K1037">
        <v>27</v>
      </c>
      <c r="L1037">
        <v>0</v>
      </c>
      <c r="M1037" s="1">
        <v>11.039</v>
      </c>
      <c r="N1037" s="1">
        <v>43.01</v>
      </c>
      <c r="P1037">
        <v>1036</v>
      </c>
      <c r="Q1037" t="s">
        <v>2328</v>
      </c>
      <c r="R1037" t="s">
        <v>28</v>
      </c>
      <c r="S1037" s="2">
        <v>17</v>
      </c>
      <c r="T1037" s="2">
        <v>5</v>
      </c>
      <c r="V1037" t="s">
        <v>2328</v>
      </c>
      <c r="W1037" t="s">
        <v>29</v>
      </c>
      <c r="X1037" t="s">
        <v>2329</v>
      </c>
    </row>
    <row r="1038" spans="1:24" ht="15" customHeight="1" x14ac:dyDescent="0.2">
      <c r="A1038" t="s">
        <v>76</v>
      </c>
      <c r="B1038" t="s">
        <v>138</v>
      </c>
      <c r="C1038">
        <v>3</v>
      </c>
      <c r="D1038" t="s">
        <v>1378</v>
      </c>
      <c r="E1038">
        <v>4</v>
      </c>
      <c r="F1038">
        <v>31</v>
      </c>
      <c r="G1038">
        <v>36</v>
      </c>
      <c r="H1038">
        <v>39</v>
      </c>
      <c r="I1038">
        <v>24</v>
      </c>
      <c r="J1038">
        <v>29</v>
      </c>
      <c r="K1038">
        <v>32</v>
      </c>
      <c r="L1038">
        <v>0</v>
      </c>
      <c r="M1038" s="1">
        <v>11.04</v>
      </c>
      <c r="N1038" s="1">
        <v>44.009</v>
      </c>
      <c r="P1038">
        <v>1037</v>
      </c>
      <c r="Q1038" t="s">
        <v>2330</v>
      </c>
      <c r="R1038" t="s">
        <v>36</v>
      </c>
      <c r="S1038" s="2">
        <v>13</v>
      </c>
      <c r="T1038" s="2">
        <v>7</v>
      </c>
      <c r="V1038" t="s">
        <v>2330</v>
      </c>
      <c r="W1038" t="s">
        <v>37</v>
      </c>
      <c r="X1038" t="s">
        <v>2331</v>
      </c>
    </row>
    <row r="1039" spans="1:24" ht="15" customHeight="1" x14ac:dyDescent="0.2">
      <c r="A1039" t="s">
        <v>76</v>
      </c>
      <c r="B1039" t="s">
        <v>231</v>
      </c>
      <c r="C1039">
        <v>3</v>
      </c>
      <c r="D1039" t="s">
        <v>2149</v>
      </c>
      <c r="E1039">
        <v>4</v>
      </c>
      <c r="F1039">
        <v>29</v>
      </c>
      <c r="G1039">
        <v>34</v>
      </c>
      <c r="H1039">
        <v>37</v>
      </c>
      <c r="I1039">
        <v>23</v>
      </c>
      <c r="J1039">
        <v>28</v>
      </c>
      <c r="K1039">
        <v>31</v>
      </c>
      <c r="L1039">
        <v>0</v>
      </c>
      <c r="M1039" s="1">
        <v>11.041</v>
      </c>
      <c r="N1039" s="1">
        <v>45.011000000000003</v>
      </c>
      <c r="P1039">
        <v>1038</v>
      </c>
      <c r="Q1039" t="s">
        <v>218</v>
      </c>
      <c r="R1039" t="s">
        <v>221</v>
      </c>
      <c r="S1039" s="2">
        <v>3</v>
      </c>
      <c r="T1039" s="2">
        <v>0</v>
      </c>
      <c r="U1039">
        <v>81</v>
      </c>
      <c r="V1039" t="s">
        <v>218</v>
      </c>
      <c r="W1039" t="s">
        <v>78</v>
      </c>
      <c r="X1039" t="s">
        <v>2332</v>
      </c>
    </row>
    <row r="1040" spans="1:24" ht="15" customHeight="1" x14ac:dyDescent="0.2">
      <c r="A1040" t="s">
        <v>76</v>
      </c>
      <c r="B1040" t="s">
        <v>237</v>
      </c>
      <c r="C1040">
        <v>3</v>
      </c>
      <c r="D1040" t="s">
        <v>2325</v>
      </c>
      <c r="E1040">
        <v>4</v>
      </c>
      <c r="F1040">
        <v>28</v>
      </c>
      <c r="G1040">
        <v>33</v>
      </c>
      <c r="H1040">
        <v>36</v>
      </c>
      <c r="I1040">
        <v>25</v>
      </c>
      <c r="J1040">
        <v>30</v>
      </c>
      <c r="K1040">
        <v>33</v>
      </c>
      <c r="L1040">
        <v>0</v>
      </c>
      <c r="M1040" s="1">
        <v>11.042</v>
      </c>
      <c r="N1040" s="1">
        <v>46.01</v>
      </c>
      <c r="P1040">
        <v>1039</v>
      </c>
      <c r="Q1040" t="s">
        <v>275</v>
      </c>
      <c r="R1040" t="s">
        <v>36</v>
      </c>
      <c r="S1040" s="2">
        <v>12</v>
      </c>
      <c r="T1040" s="2">
        <v>7</v>
      </c>
      <c r="V1040" t="s">
        <v>275</v>
      </c>
      <c r="W1040" t="s">
        <v>49</v>
      </c>
      <c r="X1040" t="s">
        <v>2333</v>
      </c>
    </row>
    <row r="1041" spans="1:24" ht="15" customHeight="1" x14ac:dyDescent="0.2">
      <c r="A1041" t="s">
        <v>76</v>
      </c>
      <c r="B1041" t="s">
        <v>143</v>
      </c>
      <c r="C1041">
        <v>3</v>
      </c>
      <c r="D1041" t="s">
        <v>1488</v>
      </c>
      <c r="E1041">
        <v>3</v>
      </c>
      <c r="F1041">
        <v>19</v>
      </c>
      <c r="G1041">
        <v>27</v>
      </c>
      <c r="H1041">
        <v>29</v>
      </c>
      <c r="I1041">
        <v>26</v>
      </c>
      <c r="J1041">
        <v>34</v>
      </c>
      <c r="K1041">
        <v>36</v>
      </c>
      <c r="L1041">
        <v>0</v>
      </c>
      <c r="M1041" s="1">
        <v>11.042999999999999</v>
      </c>
      <c r="N1041" s="1">
        <v>47.006</v>
      </c>
      <c r="P1041">
        <v>1040</v>
      </c>
      <c r="Q1041" t="s">
        <v>2334</v>
      </c>
      <c r="R1041" t="s">
        <v>36</v>
      </c>
      <c r="S1041" s="2">
        <v>12</v>
      </c>
      <c r="T1041" s="2">
        <v>5</v>
      </c>
      <c r="V1041" t="s">
        <v>2334</v>
      </c>
      <c r="W1041" t="s">
        <v>103</v>
      </c>
      <c r="X1041" t="s">
        <v>2335</v>
      </c>
    </row>
    <row r="1042" spans="1:24" ht="15" customHeight="1" x14ac:dyDescent="0.2">
      <c r="A1042" t="s">
        <v>76</v>
      </c>
      <c r="B1042" t="s">
        <v>148</v>
      </c>
      <c r="C1042">
        <v>3</v>
      </c>
      <c r="D1042" t="s">
        <v>1488</v>
      </c>
      <c r="E1042">
        <v>3</v>
      </c>
      <c r="F1042">
        <v>19</v>
      </c>
      <c r="G1042">
        <v>27</v>
      </c>
      <c r="H1042">
        <v>29</v>
      </c>
      <c r="I1042">
        <v>26</v>
      </c>
      <c r="J1042">
        <v>34</v>
      </c>
      <c r="K1042">
        <v>36</v>
      </c>
      <c r="L1042">
        <v>0</v>
      </c>
      <c r="M1042" s="1">
        <v>11.044</v>
      </c>
      <c r="N1042" s="1">
        <v>48.011000000000003</v>
      </c>
      <c r="P1042">
        <v>1041</v>
      </c>
      <c r="Q1042" t="s">
        <v>742</v>
      </c>
      <c r="R1042" t="s">
        <v>36</v>
      </c>
      <c r="S1042" s="2">
        <v>12</v>
      </c>
      <c r="T1042" s="2">
        <v>2</v>
      </c>
      <c r="V1042" t="s">
        <v>742</v>
      </c>
      <c r="W1042" t="s">
        <v>389</v>
      </c>
      <c r="X1042" t="s">
        <v>2336</v>
      </c>
    </row>
    <row r="1043" spans="1:24" ht="15" customHeight="1" x14ac:dyDescent="0.2">
      <c r="A1043" t="s">
        <v>76</v>
      </c>
      <c r="B1043" t="s">
        <v>251</v>
      </c>
      <c r="C1043">
        <v>3</v>
      </c>
      <c r="D1043" t="s">
        <v>1194</v>
      </c>
      <c r="E1043">
        <v>3</v>
      </c>
      <c r="F1043">
        <v>24</v>
      </c>
      <c r="G1043">
        <v>32</v>
      </c>
      <c r="H1043">
        <v>34</v>
      </c>
      <c r="I1043">
        <v>24</v>
      </c>
      <c r="J1043">
        <v>32</v>
      </c>
      <c r="K1043">
        <v>34</v>
      </c>
      <c r="L1043">
        <v>0</v>
      </c>
      <c r="M1043" s="1">
        <v>11.045</v>
      </c>
      <c r="N1043" s="1">
        <v>49.011000000000003</v>
      </c>
      <c r="P1043">
        <v>1042</v>
      </c>
      <c r="Q1043" t="s">
        <v>728</v>
      </c>
      <c r="R1043" t="s">
        <v>28</v>
      </c>
      <c r="S1043" s="2">
        <v>18</v>
      </c>
      <c r="T1043" s="2">
        <v>7</v>
      </c>
      <c r="V1043" t="s">
        <v>728</v>
      </c>
      <c r="W1043" t="s">
        <v>120</v>
      </c>
      <c r="X1043" t="s">
        <v>2337</v>
      </c>
    </row>
    <row r="1044" spans="1:24" ht="15" customHeight="1" x14ac:dyDescent="0.2">
      <c r="A1044" t="s">
        <v>76</v>
      </c>
      <c r="B1044" t="s">
        <v>259</v>
      </c>
      <c r="C1044">
        <v>3</v>
      </c>
      <c r="D1044" t="s">
        <v>2556</v>
      </c>
      <c r="E1044">
        <v>4</v>
      </c>
      <c r="F1044">
        <v>23</v>
      </c>
      <c r="G1044">
        <v>28</v>
      </c>
      <c r="H1044">
        <v>31</v>
      </c>
      <c r="I1044">
        <v>30</v>
      </c>
      <c r="J1044">
        <v>35</v>
      </c>
      <c r="K1044">
        <v>38</v>
      </c>
      <c r="L1044">
        <v>0</v>
      </c>
      <c r="M1044" s="1">
        <v>11.045999999999999</v>
      </c>
      <c r="N1044" s="1">
        <v>50.011000000000003</v>
      </c>
      <c r="P1044">
        <v>1043</v>
      </c>
      <c r="Q1044" t="s">
        <v>2338</v>
      </c>
      <c r="R1044" t="s">
        <v>36</v>
      </c>
      <c r="S1044" s="2">
        <v>11</v>
      </c>
      <c r="T1044" s="2">
        <v>8</v>
      </c>
      <c r="V1044" t="s">
        <v>2338</v>
      </c>
      <c r="W1044" t="s">
        <v>29</v>
      </c>
      <c r="X1044" t="s">
        <v>2339</v>
      </c>
    </row>
    <row r="1045" spans="1:24" ht="15" customHeight="1" x14ac:dyDescent="0.2">
      <c r="A1045" t="s">
        <v>76</v>
      </c>
      <c r="B1045" t="s">
        <v>264</v>
      </c>
      <c r="C1045">
        <v>3</v>
      </c>
      <c r="D1045" t="s">
        <v>2301</v>
      </c>
      <c r="E1045">
        <v>3</v>
      </c>
      <c r="F1045">
        <v>27</v>
      </c>
      <c r="G1045">
        <v>35</v>
      </c>
      <c r="H1045">
        <v>37</v>
      </c>
      <c r="I1045">
        <v>20</v>
      </c>
      <c r="J1045">
        <v>28</v>
      </c>
      <c r="K1045">
        <v>30</v>
      </c>
      <c r="L1045">
        <v>0</v>
      </c>
      <c r="M1045" s="1">
        <v>11.047000000000001</v>
      </c>
      <c r="N1045" s="1">
        <v>51.01</v>
      </c>
      <c r="P1045">
        <v>1044</v>
      </c>
      <c r="Q1045" t="s">
        <v>225</v>
      </c>
      <c r="R1045" t="s">
        <v>221</v>
      </c>
      <c r="S1045" s="2">
        <v>4</v>
      </c>
      <c r="T1045" s="2">
        <v>1</v>
      </c>
      <c r="U1045">
        <v>82</v>
      </c>
      <c r="V1045" t="s">
        <v>225</v>
      </c>
      <c r="W1045" t="s">
        <v>78</v>
      </c>
      <c r="X1045" t="s">
        <v>2340</v>
      </c>
    </row>
    <row r="1046" spans="1:24" ht="15" customHeight="1" x14ac:dyDescent="0.2">
      <c r="A1046" t="s">
        <v>76</v>
      </c>
      <c r="B1046" t="s">
        <v>153</v>
      </c>
      <c r="C1046">
        <v>3</v>
      </c>
      <c r="D1046" t="s">
        <v>77</v>
      </c>
      <c r="E1046">
        <v>4</v>
      </c>
      <c r="F1046">
        <v>33</v>
      </c>
      <c r="G1046">
        <v>38</v>
      </c>
      <c r="H1046">
        <v>41</v>
      </c>
      <c r="I1046">
        <v>20</v>
      </c>
      <c r="J1046">
        <v>25</v>
      </c>
      <c r="K1046">
        <v>28</v>
      </c>
      <c r="L1046">
        <v>0</v>
      </c>
      <c r="M1046" s="1">
        <v>11.048</v>
      </c>
      <c r="N1046" s="1">
        <v>52.01</v>
      </c>
      <c r="P1046">
        <v>1045</v>
      </c>
      <c r="Q1046" t="s">
        <v>2341</v>
      </c>
      <c r="R1046" t="s">
        <v>36</v>
      </c>
      <c r="S1046" s="2">
        <v>10</v>
      </c>
      <c r="T1046" s="2">
        <v>5</v>
      </c>
      <c r="V1046" t="s">
        <v>2341</v>
      </c>
      <c r="W1046" t="s">
        <v>37</v>
      </c>
      <c r="X1046" t="s">
        <v>2342</v>
      </c>
    </row>
    <row r="1047" spans="1:24" ht="15" customHeight="1" x14ac:dyDescent="0.2">
      <c r="A1047" t="s">
        <v>76</v>
      </c>
      <c r="B1047" t="s">
        <v>158</v>
      </c>
      <c r="C1047">
        <v>3</v>
      </c>
      <c r="D1047" t="s">
        <v>1142</v>
      </c>
      <c r="E1047">
        <v>4</v>
      </c>
      <c r="F1047">
        <v>27</v>
      </c>
      <c r="G1047">
        <v>32</v>
      </c>
      <c r="H1047">
        <v>35</v>
      </c>
      <c r="I1047">
        <v>26</v>
      </c>
      <c r="J1047">
        <v>31</v>
      </c>
      <c r="K1047">
        <v>34</v>
      </c>
      <c r="L1047">
        <v>0</v>
      </c>
      <c r="M1047" s="1">
        <v>11.048999999999999</v>
      </c>
      <c r="N1047" s="1">
        <v>53.011000000000003</v>
      </c>
      <c r="P1047">
        <v>1046</v>
      </c>
      <c r="Q1047" t="s">
        <v>2343</v>
      </c>
      <c r="R1047" t="s">
        <v>36</v>
      </c>
      <c r="S1047" s="2">
        <v>10</v>
      </c>
      <c r="T1047" s="2">
        <v>9</v>
      </c>
      <c r="V1047" t="s">
        <v>2343</v>
      </c>
      <c r="W1047" t="s">
        <v>66</v>
      </c>
      <c r="X1047" t="s">
        <v>2344</v>
      </c>
    </row>
    <row r="1048" spans="1:24" ht="15" customHeight="1" x14ac:dyDescent="0.2">
      <c r="A1048" t="s">
        <v>76</v>
      </c>
      <c r="B1048" t="s">
        <v>280</v>
      </c>
      <c r="C1048">
        <v>3</v>
      </c>
      <c r="D1048" t="s">
        <v>2037</v>
      </c>
      <c r="E1048">
        <v>3</v>
      </c>
      <c r="F1048">
        <v>28</v>
      </c>
      <c r="G1048">
        <v>36</v>
      </c>
      <c r="H1048">
        <v>38</v>
      </c>
      <c r="I1048">
        <v>22</v>
      </c>
      <c r="J1048">
        <v>30</v>
      </c>
      <c r="K1048">
        <v>32</v>
      </c>
      <c r="L1048">
        <v>0</v>
      </c>
      <c r="M1048" s="1">
        <v>11.05</v>
      </c>
      <c r="N1048" s="1">
        <v>54.01</v>
      </c>
      <c r="P1048">
        <v>1047</v>
      </c>
      <c r="Q1048" t="s">
        <v>2345</v>
      </c>
      <c r="R1048" t="s">
        <v>28</v>
      </c>
      <c r="S1048" s="2">
        <v>13</v>
      </c>
      <c r="T1048" s="2">
        <v>10</v>
      </c>
      <c r="V1048" t="s">
        <v>2345</v>
      </c>
      <c r="W1048" t="s">
        <v>120</v>
      </c>
      <c r="X1048" t="s">
        <v>2346</v>
      </c>
    </row>
    <row r="1049" spans="1:24" ht="15" customHeight="1" x14ac:dyDescent="0.2">
      <c r="A1049" t="s">
        <v>76</v>
      </c>
      <c r="B1049" t="s">
        <v>164</v>
      </c>
      <c r="C1049">
        <v>3</v>
      </c>
      <c r="D1049" t="s">
        <v>2314</v>
      </c>
      <c r="E1049">
        <v>4</v>
      </c>
      <c r="F1049">
        <v>29</v>
      </c>
      <c r="G1049">
        <v>34</v>
      </c>
      <c r="H1049">
        <v>37</v>
      </c>
      <c r="I1049">
        <v>25</v>
      </c>
      <c r="J1049">
        <v>30</v>
      </c>
      <c r="K1049">
        <v>33</v>
      </c>
      <c r="L1049">
        <v>0</v>
      </c>
      <c r="M1049" s="1">
        <v>11.051</v>
      </c>
      <c r="N1049" s="1">
        <v>55.011000000000003</v>
      </c>
      <c r="P1049">
        <v>1048</v>
      </c>
      <c r="Q1049" t="s">
        <v>1209</v>
      </c>
      <c r="R1049" t="s">
        <v>36</v>
      </c>
      <c r="S1049" s="2">
        <v>13</v>
      </c>
      <c r="T1049" s="2">
        <v>5</v>
      </c>
      <c r="V1049" t="s">
        <v>1209</v>
      </c>
      <c r="W1049" t="s">
        <v>29</v>
      </c>
    </row>
    <row r="1050" spans="1:24" ht="15" customHeight="1" x14ac:dyDescent="0.2">
      <c r="A1050" t="s">
        <v>76</v>
      </c>
      <c r="B1050" t="s">
        <v>169</v>
      </c>
      <c r="C1050">
        <v>3</v>
      </c>
      <c r="D1050" t="s">
        <v>77</v>
      </c>
      <c r="E1050">
        <v>4</v>
      </c>
      <c r="F1050">
        <v>33</v>
      </c>
      <c r="G1050">
        <v>38</v>
      </c>
      <c r="H1050">
        <v>41</v>
      </c>
      <c r="I1050">
        <v>20</v>
      </c>
      <c r="J1050">
        <v>25</v>
      </c>
      <c r="K1050">
        <v>28</v>
      </c>
      <c r="L1050">
        <v>0</v>
      </c>
      <c r="M1050" s="1">
        <v>11.052</v>
      </c>
      <c r="N1050" s="1">
        <v>56.011000000000003</v>
      </c>
      <c r="P1050">
        <v>1049</v>
      </c>
      <c r="Q1050" t="s">
        <v>2347</v>
      </c>
      <c r="R1050" t="s">
        <v>28</v>
      </c>
      <c r="S1050" s="2">
        <v>15</v>
      </c>
      <c r="T1050" s="2">
        <v>7</v>
      </c>
      <c r="V1050" t="s">
        <v>2347</v>
      </c>
      <c r="W1050" t="s">
        <v>37</v>
      </c>
      <c r="X1050" t="s">
        <v>2348</v>
      </c>
    </row>
    <row r="1051" spans="1:24" ht="15" customHeight="1" x14ac:dyDescent="0.2">
      <c r="A1051" t="s">
        <v>76</v>
      </c>
      <c r="B1051" t="s">
        <v>174</v>
      </c>
      <c r="C1051">
        <v>3</v>
      </c>
      <c r="D1051" t="s">
        <v>669</v>
      </c>
      <c r="E1051">
        <v>4</v>
      </c>
      <c r="F1051">
        <v>28</v>
      </c>
      <c r="G1051">
        <v>33</v>
      </c>
      <c r="H1051">
        <v>36</v>
      </c>
      <c r="I1051">
        <v>25</v>
      </c>
      <c r="J1051">
        <v>30</v>
      </c>
      <c r="K1051">
        <v>33</v>
      </c>
      <c r="L1051">
        <v>0</v>
      </c>
      <c r="M1051" s="1">
        <v>11.053000000000001</v>
      </c>
      <c r="N1051" s="1">
        <v>57.011000000000003</v>
      </c>
      <c r="P1051">
        <v>1050</v>
      </c>
      <c r="Q1051" t="s">
        <v>2349</v>
      </c>
      <c r="R1051" t="s">
        <v>36</v>
      </c>
      <c r="S1051" s="2">
        <v>12</v>
      </c>
      <c r="T1051" s="2">
        <v>6</v>
      </c>
      <c r="V1051" t="s">
        <v>2349</v>
      </c>
      <c r="W1051" t="s">
        <v>103</v>
      </c>
      <c r="X1051" t="s">
        <v>2350</v>
      </c>
    </row>
    <row r="1052" spans="1:24" ht="15" customHeight="1" x14ac:dyDescent="0.2">
      <c r="A1052" t="s">
        <v>76</v>
      </c>
      <c r="B1052" t="s">
        <v>180</v>
      </c>
      <c r="C1052">
        <v>3</v>
      </c>
      <c r="D1052" t="s">
        <v>83</v>
      </c>
      <c r="E1052">
        <v>4</v>
      </c>
      <c r="F1052">
        <v>34</v>
      </c>
      <c r="G1052">
        <v>39</v>
      </c>
      <c r="H1052">
        <v>42</v>
      </c>
      <c r="I1052">
        <v>17</v>
      </c>
      <c r="J1052">
        <v>22</v>
      </c>
      <c r="K1052">
        <v>25</v>
      </c>
      <c r="L1052">
        <v>0</v>
      </c>
      <c r="M1052" s="1">
        <v>11.054</v>
      </c>
      <c r="N1052" s="1">
        <v>58.009</v>
      </c>
      <c r="P1052">
        <v>1051</v>
      </c>
      <c r="Q1052" t="s">
        <v>2351</v>
      </c>
      <c r="R1052" t="s">
        <v>36</v>
      </c>
      <c r="S1052" s="2">
        <v>9</v>
      </c>
      <c r="T1052" s="2">
        <v>9</v>
      </c>
      <c r="V1052" t="s">
        <v>2351</v>
      </c>
      <c r="W1052" t="s">
        <v>49</v>
      </c>
      <c r="X1052" t="s">
        <v>2352</v>
      </c>
    </row>
    <row r="1053" spans="1:24" ht="15" customHeight="1" x14ac:dyDescent="0.2">
      <c r="A1053" t="s">
        <v>76</v>
      </c>
      <c r="B1053" t="s">
        <v>303</v>
      </c>
      <c r="C1053">
        <v>3</v>
      </c>
      <c r="D1053" t="s">
        <v>1630</v>
      </c>
      <c r="E1053">
        <v>4</v>
      </c>
      <c r="F1053">
        <v>28</v>
      </c>
      <c r="G1053">
        <v>33</v>
      </c>
      <c r="H1053">
        <v>36</v>
      </c>
      <c r="I1053">
        <v>26</v>
      </c>
      <c r="J1053">
        <v>31</v>
      </c>
      <c r="K1053">
        <v>34</v>
      </c>
      <c r="L1053">
        <v>0</v>
      </c>
      <c r="M1053" s="1">
        <v>11.055</v>
      </c>
      <c r="N1053" s="1">
        <v>59.01</v>
      </c>
      <c r="P1053">
        <v>1052</v>
      </c>
      <c r="Q1053" t="s">
        <v>2353</v>
      </c>
      <c r="R1053" t="s">
        <v>28</v>
      </c>
      <c r="S1053" s="2">
        <v>15</v>
      </c>
      <c r="T1053" s="2">
        <v>9</v>
      </c>
      <c r="V1053" t="s">
        <v>2353</v>
      </c>
      <c r="W1053" t="s">
        <v>120</v>
      </c>
      <c r="X1053" t="s">
        <v>2354</v>
      </c>
    </row>
    <row r="1054" spans="1:24" ht="15" customHeight="1" x14ac:dyDescent="0.2">
      <c r="A1054" t="s">
        <v>76</v>
      </c>
      <c r="B1054" t="s">
        <v>185</v>
      </c>
      <c r="C1054">
        <v>3</v>
      </c>
      <c r="D1054" t="s">
        <v>1194</v>
      </c>
      <c r="E1054">
        <v>3</v>
      </c>
      <c r="F1054">
        <v>24</v>
      </c>
      <c r="G1054">
        <v>32</v>
      </c>
      <c r="H1054">
        <v>34</v>
      </c>
      <c r="I1054">
        <v>24</v>
      </c>
      <c r="J1054">
        <v>32</v>
      </c>
      <c r="K1054">
        <v>34</v>
      </c>
      <c r="L1054">
        <v>0</v>
      </c>
      <c r="M1054" s="1">
        <v>11.055999999999999</v>
      </c>
      <c r="N1054" s="1">
        <v>60.009</v>
      </c>
      <c r="P1054">
        <v>1053</v>
      </c>
      <c r="Q1054" t="s">
        <v>2355</v>
      </c>
      <c r="R1054" t="s">
        <v>28</v>
      </c>
      <c r="S1054" s="2">
        <v>17</v>
      </c>
      <c r="T1054" s="2">
        <v>8</v>
      </c>
      <c r="V1054" t="s">
        <v>2355</v>
      </c>
      <c r="W1054" t="s">
        <v>37</v>
      </c>
      <c r="X1054" t="s">
        <v>2356</v>
      </c>
    </row>
    <row r="1055" spans="1:24" ht="15" customHeight="1" x14ac:dyDescent="0.2">
      <c r="A1055" t="s">
        <v>76</v>
      </c>
      <c r="B1055" t="s">
        <v>191</v>
      </c>
      <c r="C1055">
        <v>3</v>
      </c>
      <c r="D1055" t="s">
        <v>1378</v>
      </c>
      <c r="E1055">
        <v>4</v>
      </c>
      <c r="F1055">
        <v>31</v>
      </c>
      <c r="G1055">
        <v>36</v>
      </c>
      <c r="H1055">
        <v>39</v>
      </c>
      <c r="I1055">
        <v>24</v>
      </c>
      <c r="J1055">
        <v>29</v>
      </c>
      <c r="K1055">
        <v>32</v>
      </c>
      <c r="L1055">
        <v>0</v>
      </c>
      <c r="M1055" s="1">
        <v>11.057</v>
      </c>
      <c r="N1055" s="1">
        <v>61.01</v>
      </c>
      <c r="P1055">
        <v>1054</v>
      </c>
      <c r="Q1055" t="s">
        <v>2357</v>
      </c>
      <c r="R1055" t="s">
        <v>36</v>
      </c>
      <c r="S1055" s="2">
        <v>12</v>
      </c>
      <c r="T1055" s="2">
        <v>6</v>
      </c>
      <c r="V1055" t="s">
        <v>2357</v>
      </c>
      <c r="W1055" t="s">
        <v>37</v>
      </c>
      <c r="X1055" t="s">
        <v>2358</v>
      </c>
    </row>
    <row r="1056" spans="1:24" ht="15" customHeight="1" x14ac:dyDescent="0.2">
      <c r="A1056" t="s">
        <v>76</v>
      </c>
      <c r="B1056" t="s">
        <v>316</v>
      </c>
      <c r="C1056">
        <v>3</v>
      </c>
      <c r="D1056" t="s">
        <v>1630</v>
      </c>
      <c r="E1056">
        <v>4</v>
      </c>
      <c r="F1056">
        <v>28</v>
      </c>
      <c r="G1056">
        <v>33</v>
      </c>
      <c r="H1056">
        <v>36</v>
      </c>
      <c r="I1056">
        <v>26</v>
      </c>
      <c r="J1056">
        <v>31</v>
      </c>
      <c r="K1056">
        <v>34</v>
      </c>
      <c r="L1056">
        <v>0</v>
      </c>
      <c r="M1056" s="1">
        <v>11.058</v>
      </c>
      <c r="N1056" s="1">
        <v>62.01</v>
      </c>
      <c r="P1056">
        <v>1055</v>
      </c>
      <c r="Q1056" t="s">
        <v>2359</v>
      </c>
      <c r="R1056" t="s">
        <v>36</v>
      </c>
      <c r="S1056" s="2">
        <v>13</v>
      </c>
      <c r="T1056" s="2">
        <v>6</v>
      </c>
      <c r="V1056" t="s">
        <v>2359</v>
      </c>
      <c r="W1056" t="s">
        <v>103</v>
      </c>
      <c r="X1056" t="s">
        <v>2360</v>
      </c>
    </row>
    <row r="1057" spans="1:24" ht="15" customHeight="1" x14ac:dyDescent="0.2">
      <c r="A1057" t="s">
        <v>76</v>
      </c>
      <c r="B1057" t="s">
        <v>322</v>
      </c>
      <c r="C1057">
        <v>3</v>
      </c>
      <c r="D1057" t="s">
        <v>1233</v>
      </c>
      <c r="E1057">
        <v>4</v>
      </c>
      <c r="F1057">
        <v>33</v>
      </c>
      <c r="G1057">
        <v>38</v>
      </c>
      <c r="H1057">
        <v>41</v>
      </c>
      <c r="I1057">
        <v>21</v>
      </c>
      <c r="J1057">
        <v>26</v>
      </c>
      <c r="K1057">
        <v>29</v>
      </c>
      <c r="L1057">
        <v>0</v>
      </c>
      <c r="M1057" s="1">
        <v>11.058999999999999</v>
      </c>
      <c r="N1057" s="1">
        <v>63.01</v>
      </c>
      <c r="P1057">
        <v>1056</v>
      </c>
      <c r="Q1057" t="s">
        <v>1956</v>
      </c>
      <c r="R1057" t="s">
        <v>28</v>
      </c>
      <c r="S1057" s="2">
        <v>12</v>
      </c>
      <c r="T1057" s="2">
        <v>10</v>
      </c>
      <c r="V1057" t="s">
        <v>1956</v>
      </c>
      <c r="W1057" t="s">
        <v>37</v>
      </c>
      <c r="X1057" t="s">
        <v>2361</v>
      </c>
    </row>
    <row r="1058" spans="1:24" ht="15" customHeight="1" x14ac:dyDescent="0.2">
      <c r="A1058" t="s">
        <v>76</v>
      </c>
      <c r="B1058" t="s">
        <v>197</v>
      </c>
      <c r="C1058">
        <v>3</v>
      </c>
      <c r="D1058" t="s">
        <v>1142</v>
      </c>
      <c r="E1058">
        <v>4</v>
      </c>
      <c r="F1058">
        <v>27</v>
      </c>
      <c r="G1058">
        <v>32</v>
      </c>
      <c r="H1058">
        <v>35</v>
      </c>
      <c r="I1058">
        <v>26</v>
      </c>
      <c r="J1058">
        <v>31</v>
      </c>
      <c r="K1058">
        <v>34</v>
      </c>
      <c r="L1058">
        <v>0</v>
      </c>
      <c r="M1058" s="1">
        <v>11.06</v>
      </c>
      <c r="N1058" s="1">
        <v>64.010000000000005</v>
      </c>
      <c r="P1058">
        <v>1057</v>
      </c>
      <c r="Q1058" t="s">
        <v>2362</v>
      </c>
      <c r="R1058" t="s">
        <v>374</v>
      </c>
      <c r="S1058" s="2">
        <v>9</v>
      </c>
      <c r="T1058" s="2">
        <v>5</v>
      </c>
      <c r="V1058" t="s">
        <v>2362</v>
      </c>
      <c r="W1058" t="s">
        <v>255</v>
      </c>
      <c r="X1058" t="s">
        <v>2363</v>
      </c>
    </row>
    <row r="1059" spans="1:24" ht="15" customHeight="1" x14ac:dyDescent="0.2">
      <c r="A1059" t="s">
        <v>76</v>
      </c>
      <c r="B1059" t="s">
        <v>332</v>
      </c>
      <c r="C1059">
        <v>3</v>
      </c>
      <c r="D1059" t="s">
        <v>1181</v>
      </c>
      <c r="E1059">
        <v>4</v>
      </c>
      <c r="F1059">
        <v>30</v>
      </c>
      <c r="G1059">
        <v>35</v>
      </c>
      <c r="H1059">
        <v>38</v>
      </c>
      <c r="I1059">
        <v>23</v>
      </c>
      <c r="J1059">
        <v>28</v>
      </c>
      <c r="K1059">
        <v>31</v>
      </c>
      <c r="L1059">
        <v>0</v>
      </c>
      <c r="M1059" s="1">
        <v>11.061</v>
      </c>
      <c r="N1059" s="1">
        <v>65.009</v>
      </c>
      <c r="P1059">
        <v>1058</v>
      </c>
      <c r="Q1059" t="s">
        <v>2364</v>
      </c>
      <c r="R1059" t="s">
        <v>28</v>
      </c>
      <c r="S1059" s="2">
        <v>13</v>
      </c>
      <c r="T1059" s="2">
        <v>9</v>
      </c>
      <c r="V1059" t="s">
        <v>2364</v>
      </c>
      <c r="W1059" t="s">
        <v>37</v>
      </c>
      <c r="X1059" t="s">
        <v>2365</v>
      </c>
    </row>
    <row r="1060" spans="1:24" ht="15" customHeight="1" x14ac:dyDescent="0.2">
      <c r="A1060" t="s">
        <v>76</v>
      </c>
      <c r="B1060" t="s">
        <v>336</v>
      </c>
      <c r="C1060">
        <v>3</v>
      </c>
      <c r="D1060" t="s">
        <v>1284</v>
      </c>
      <c r="E1060">
        <v>4</v>
      </c>
      <c r="F1060">
        <v>33</v>
      </c>
      <c r="G1060">
        <v>38</v>
      </c>
      <c r="H1060">
        <v>41</v>
      </c>
      <c r="I1060">
        <v>18</v>
      </c>
      <c r="J1060">
        <v>23</v>
      </c>
      <c r="K1060">
        <v>26</v>
      </c>
      <c r="L1060">
        <v>0</v>
      </c>
      <c r="M1060" s="1">
        <v>11.061999999999999</v>
      </c>
      <c r="N1060" s="1">
        <v>66.010000000000005</v>
      </c>
      <c r="P1060">
        <v>1059</v>
      </c>
      <c r="Q1060" t="s">
        <v>232</v>
      </c>
      <c r="R1060" t="s">
        <v>28</v>
      </c>
      <c r="S1060" s="2">
        <v>8</v>
      </c>
      <c r="T1060" s="2">
        <v>16</v>
      </c>
      <c r="V1060" t="s">
        <v>232</v>
      </c>
      <c r="W1060" t="s">
        <v>66</v>
      </c>
      <c r="X1060" t="s">
        <v>2366</v>
      </c>
    </row>
    <row r="1061" spans="1:24" ht="15" customHeight="1" x14ac:dyDescent="0.2">
      <c r="A1061" t="s">
        <v>76</v>
      </c>
      <c r="B1061" t="s">
        <v>201</v>
      </c>
      <c r="C1061">
        <v>3</v>
      </c>
      <c r="D1061" t="s">
        <v>1023</v>
      </c>
      <c r="E1061">
        <v>4</v>
      </c>
      <c r="F1061">
        <v>32</v>
      </c>
      <c r="G1061">
        <v>37</v>
      </c>
      <c r="H1061">
        <v>40</v>
      </c>
      <c r="I1061">
        <v>22</v>
      </c>
      <c r="J1061">
        <v>27</v>
      </c>
      <c r="K1061">
        <v>30</v>
      </c>
      <c r="L1061">
        <v>0</v>
      </c>
      <c r="M1061" s="1">
        <v>11.063000000000001</v>
      </c>
      <c r="N1061" s="1">
        <v>68.010999999999996</v>
      </c>
      <c r="P1061">
        <v>1060</v>
      </c>
      <c r="Q1061" t="s">
        <v>402</v>
      </c>
      <c r="R1061" t="s">
        <v>36</v>
      </c>
      <c r="S1061" s="2">
        <v>4</v>
      </c>
      <c r="T1061" s="2">
        <v>5</v>
      </c>
      <c r="U1061">
        <v>83</v>
      </c>
      <c r="V1061" t="s">
        <v>402</v>
      </c>
      <c r="W1061" t="s">
        <v>78</v>
      </c>
      <c r="X1061" t="s">
        <v>2367</v>
      </c>
    </row>
    <row r="1062" spans="1:24" ht="15" customHeight="1" x14ac:dyDescent="0.2">
      <c r="A1062" t="s">
        <v>76</v>
      </c>
      <c r="B1062" t="s">
        <v>352</v>
      </c>
      <c r="C1062">
        <v>3</v>
      </c>
      <c r="D1062" t="s">
        <v>2002</v>
      </c>
      <c r="E1062">
        <v>3</v>
      </c>
      <c r="F1062">
        <v>25</v>
      </c>
      <c r="G1062">
        <v>33</v>
      </c>
      <c r="H1062">
        <v>35</v>
      </c>
      <c r="I1062">
        <v>21</v>
      </c>
      <c r="J1062">
        <v>29</v>
      </c>
      <c r="K1062">
        <v>31</v>
      </c>
      <c r="L1062">
        <v>0</v>
      </c>
      <c r="M1062" s="1">
        <v>11.064</v>
      </c>
      <c r="N1062" s="1">
        <v>69.010999999999996</v>
      </c>
      <c r="P1062">
        <v>1061</v>
      </c>
      <c r="Q1062" t="s">
        <v>405</v>
      </c>
      <c r="R1062" t="s">
        <v>36</v>
      </c>
      <c r="S1062" s="2">
        <v>5</v>
      </c>
      <c r="T1062" s="2">
        <v>4</v>
      </c>
      <c r="U1062">
        <v>84</v>
      </c>
      <c r="V1062" t="s">
        <v>405</v>
      </c>
      <c r="W1062" t="s">
        <v>78</v>
      </c>
      <c r="X1062" t="s">
        <v>2368</v>
      </c>
    </row>
    <row r="1063" spans="1:24" ht="15" customHeight="1" x14ac:dyDescent="0.2">
      <c r="A1063" t="s">
        <v>76</v>
      </c>
      <c r="B1063" t="s">
        <v>356</v>
      </c>
      <c r="C1063">
        <v>3</v>
      </c>
      <c r="D1063" t="s">
        <v>2272</v>
      </c>
      <c r="E1063">
        <v>3</v>
      </c>
      <c r="F1063">
        <v>25</v>
      </c>
      <c r="G1063">
        <v>33</v>
      </c>
      <c r="H1063">
        <v>35</v>
      </c>
      <c r="I1063">
        <v>22</v>
      </c>
      <c r="J1063">
        <v>30</v>
      </c>
      <c r="K1063">
        <v>32</v>
      </c>
      <c r="L1063">
        <v>0</v>
      </c>
      <c r="M1063" s="1">
        <v>11.065</v>
      </c>
      <c r="N1063" s="1">
        <v>70.010999999999996</v>
      </c>
      <c r="P1063">
        <v>1062</v>
      </c>
      <c r="Q1063" t="s">
        <v>2369</v>
      </c>
      <c r="R1063" t="s">
        <v>36</v>
      </c>
      <c r="S1063" s="2">
        <v>10</v>
      </c>
      <c r="T1063" s="2">
        <v>5</v>
      </c>
      <c r="V1063" t="s">
        <v>2370</v>
      </c>
      <c r="W1063" t="s">
        <v>29</v>
      </c>
      <c r="X1063" t="s">
        <v>2371</v>
      </c>
    </row>
    <row r="1064" spans="1:24" ht="15" customHeight="1" x14ac:dyDescent="0.2">
      <c r="A1064" t="s">
        <v>76</v>
      </c>
      <c r="B1064" t="s">
        <v>359</v>
      </c>
      <c r="C1064">
        <v>3</v>
      </c>
      <c r="D1064" t="s">
        <v>1341</v>
      </c>
      <c r="E1064">
        <v>4</v>
      </c>
      <c r="F1064">
        <v>32</v>
      </c>
      <c r="G1064">
        <v>37</v>
      </c>
      <c r="H1064">
        <v>40</v>
      </c>
      <c r="I1064">
        <v>19</v>
      </c>
      <c r="J1064">
        <v>24</v>
      </c>
      <c r="K1064">
        <v>27</v>
      </c>
      <c r="L1064">
        <v>0</v>
      </c>
      <c r="M1064" s="1">
        <v>11.066000000000001</v>
      </c>
      <c r="N1064" s="1">
        <v>71.006</v>
      </c>
      <c r="P1064">
        <v>1063</v>
      </c>
      <c r="Q1064" t="s">
        <v>1344</v>
      </c>
      <c r="R1064" t="s">
        <v>36</v>
      </c>
      <c r="S1064" s="2">
        <v>12</v>
      </c>
      <c r="T1064" s="2">
        <v>5</v>
      </c>
      <c r="V1064" t="s">
        <v>1344</v>
      </c>
      <c r="W1064" t="s">
        <v>49</v>
      </c>
      <c r="X1064" t="s">
        <v>2372</v>
      </c>
    </row>
    <row r="1065" spans="1:24" ht="15" customHeight="1" x14ac:dyDescent="0.2">
      <c r="A1065" t="s">
        <v>76</v>
      </c>
      <c r="B1065" t="s">
        <v>363</v>
      </c>
      <c r="C1065">
        <v>3</v>
      </c>
      <c r="D1065" t="s">
        <v>789</v>
      </c>
      <c r="E1065">
        <v>3</v>
      </c>
      <c r="F1065">
        <v>25</v>
      </c>
      <c r="G1065">
        <v>33</v>
      </c>
      <c r="H1065">
        <v>35</v>
      </c>
      <c r="I1065">
        <v>20</v>
      </c>
      <c r="J1065">
        <v>28</v>
      </c>
      <c r="K1065">
        <v>30</v>
      </c>
      <c r="L1065">
        <v>0</v>
      </c>
      <c r="M1065" s="1">
        <v>11.067</v>
      </c>
      <c r="N1065" s="1">
        <v>72.010000000000005</v>
      </c>
      <c r="P1065">
        <v>1064</v>
      </c>
      <c r="Q1065" t="s">
        <v>2373</v>
      </c>
      <c r="R1065" t="s">
        <v>36</v>
      </c>
      <c r="S1065" s="2">
        <v>15</v>
      </c>
      <c r="T1065" s="2">
        <v>5</v>
      </c>
      <c r="V1065" t="s">
        <v>2373</v>
      </c>
      <c r="W1065" t="s">
        <v>37</v>
      </c>
      <c r="X1065" t="s">
        <v>2374</v>
      </c>
    </row>
    <row r="1066" spans="1:24" ht="15" customHeight="1" x14ac:dyDescent="0.2">
      <c r="A1066" t="s">
        <v>76</v>
      </c>
      <c r="B1066" t="s">
        <v>367</v>
      </c>
      <c r="C1066">
        <v>3</v>
      </c>
      <c r="D1066" t="s">
        <v>2272</v>
      </c>
      <c r="E1066">
        <v>3</v>
      </c>
      <c r="F1066">
        <v>25</v>
      </c>
      <c r="G1066">
        <v>33</v>
      </c>
      <c r="H1066">
        <v>35</v>
      </c>
      <c r="I1066">
        <v>22</v>
      </c>
      <c r="J1066">
        <v>30</v>
      </c>
      <c r="K1066">
        <v>32</v>
      </c>
      <c r="L1066">
        <v>0</v>
      </c>
      <c r="M1066" s="1">
        <v>11.068</v>
      </c>
      <c r="N1066" s="1">
        <v>73.010000000000005</v>
      </c>
      <c r="P1066">
        <v>1065</v>
      </c>
      <c r="Q1066" t="s">
        <v>2375</v>
      </c>
      <c r="R1066" t="s">
        <v>36</v>
      </c>
      <c r="S1066" s="2">
        <v>8</v>
      </c>
      <c r="T1066" s="2">
        <v>8</v>
      </c>
      <c r="V1066" t="s">
        <v>2375</v>
      </c>
      <c r="W1066" t="s">
        <v>120</v>
      </c>
      <c r="X1066" t="s">
        <v>2376</v>
      </c>
    </row>
    <row r="1067" spans="1:24" ht="15" customHeight="1" x14ac:dyDescent="0.2">
      <c r="A1067" t="s">
        <v>76</v>
      </c>
      <c r="B1067" t="s">
        <v>371</v>
      </c>
      <c r="C1067">
        <v>3</v>
      </c>
      <c r="D1067" t="s">
        <v>1194</v>
      </c>
      <c r="E1067">
        <v>3</v>
      </c>
      <c r="F1067">
        <v>24</v>
      </c>
      <c r="G1067">
        <v>32</v>
      </c>
      <c r="H1067">
        <v>34</v>
      </c>
      <c r="I1067">
        <v>24</v>
      </c>
      <c r="J1067">
        <v>32</v>
      </c>
      <c r="K1067">
        <v>34</v>
      </c>
      <c r="L1067">
        <v>0</v>
      </c>
      <c r="M1067" s="1">
        <v>11.069000000000001</v>
      </c>
      <c r="N1067" s="1">
        <v>74.010999999999996</v>
      </c>
      <c r="P1067">
        <v>1066</v>
      </c>
      <c r="Q1067" t="s">
        <v>2377</v>
      </c>
      <c r="R1067" t="s">
        <v>28</v>
      </c>
      <c r="S1067" s="2">
        <v>18</v>
      </c>
      <c r="T1067" s="2">
        <v>6</v>
      </c>
      <c r="V1067" t="s">
        <v>2377</v>
      </c>
      <c r="W1067" t="s">
        <v>103</v>
      </c>
      <c r="X1067" t="s">
        <v>2378</v>
      </c>
    </row>
    <row r="1068" spans="1:24" ht="15" customHeight="1" x14ac:dyDescent="0.2">
      <c r="A1068" t="s">
        <v>76</v>
      </c>
      <c r="B1068" t="s">
        <v>381</v>
      </c>
      <c r="C1068">
        <v>3</v>
      </c>
      <c r="D1068" t="s">
        <v>1341</v>
      </c>
      <c r="E1068">
        <v>4</v>
      </c>
      <c r="F1068">
        <v>32</v>
      </c>
      <c r="G1068">
        <v>37</v>
      </c>
      <c r="H1068">
        <v>40</v>
      </c>
      <c r="I1068">
        <v>19</v>
      </c>
      <c r="J1068">
        <v>24</v>
      </c>
      <c r="K1068">
        <v>27</v>
      </c>
      <c r="L1068">
        <v>0</v>
      </c>
      <c r="M1068" s="1">
        <v>11.07</v>
      </c>
      <c r="N1068" s="1">
        <v>76.009</v>
      </c>
      <c r="P1068">
        <v>1067</v>
      </c>
      <c r="Q1068" t="s">
        <v>2379</v>
      </c>
      <c r="R1068" t="s">
        <v>28</v>
      </c>
      <c r="S1068" s="2">
        <v>14</v>
      </c>
      <c r="T1068" s="2">
        <v>9</v>
      </c>
      <c r="V1068" t="s">
        <v>2379</v>
      </c>
      <c r="W1068" t="s">
        <v>120</v>
      </c>
      <c r="X1068" t="s">
        <v>2380</v>
      </c>
    </row>
    <row r="1069" spans="1:24" ht="15" customHeight="1" x14ac:dyDescent="0.2">
      <c r="A1069" t="s">
        <v>76</v>
      </c>
      <c r="B1069" t="s">
        <v>207</v>
      </c>
      <c r="C1069">
        <v>3</v>
      </c>
      <c r="D1069" t="s">
        <v>1023</v>
      </c>
      <c r="E1069">
        <v>4</v>
      </c>
      <c r="F1069">
        <v>32</v>
      </c>
      <c r="G1069">
        <v>37</v>
      </c>
      <c r="H1069">
        <v>40</v>
      </c>
      <c r="I1069">
        <v>22</v>
      </c>
      <c r="J1069">
        <v>27</v>
      </c>
      <c r="K1069">
        <v>30</v>
      </c>
      <c r="L1069">
        <v>0</v>
      </c>
      <c r="M1069" s="1">
        <v>11.071</v>
      </c>
      <c r="N1069" s="1">
        <v>77.007000000000005</v>
      </c>
      <c r="P1069">
        <v>1068</v>
      </c>
      <c r="Q1069" t="s">
        <v>34</v>
      </c>
      <c r="R1069" t="s">
        <v>28</v>
      </c>
      <c r="S1069" s="2">
        <v>13</v>
      </c>
      <c r="T1069" s="2">
        <v>8</v>
      </c>
      <c r="V1069" t="s">
        <v>34</v>
      </c>
      <c r="W1069" t="s">
        <v>120</v>
      </c>
      <c r="X1069" t="s">
        <v>2381</v>
      </c>
    </row>
    <row r="1070" spans="1:24" ht="15" customHeight="1" x14ac:dyDescent="0.2">
      <c r="A1070" t="s">
        <v>76</v>
      </c>
      <c r="B1070" t="s">
        <v>386</v>
      </c>
      <c r="C1070">
        <v>3</v>
      </c>
      <c r="D1070" t="s">
        <v>2696</v>
      </c>
      <c r="E1070">
        <v>3</v>
      </c>
      <c r="F1070">
        <v>27</v>
      </c>
      <c r="G1070">
        <v>35</v>
      </c>
      <c r="H1070">
        <v>37</v>
      </c>
      <c r="I1070">
        <v>21</v>
      </c>
      <c r="J1070">
        <v>29</v>
      </c>
      <c r="K1070">
        <v>31</v>
      </c>
      <c r="L1070">
        <v>0</v>
      </c>
      <c r="M1070" s="1">
        <v>11.071999999999999</v>
      </c>
      <c r="N1070" s="1">
        <v>78.010000000000005</v>
      </c>
      <c r="P1070">
        <v>1069</v>
      </c>
      <c r="Q1070" t="s">
        <v>2131</v>
      </c>
      <c r="R1070" t="s">
        <v>36</v>
      </c>
      <c r="S1070" s="2">
        <v>10</v>
      </c>
      <c r="T1070" s="2">
        <v>5</v>
      </c>
      <c r="V1070" t="s">
        <v>2131</v>
      </c>
      <c r="W1070" t="s">
        <v>103</v>
      </c>
      <c r="X1070" t="s">
        <v>2382</v>
      </c>
    </row>
    <row r="1071" spans="1:24" ht="15" customHeight="1" x14ac:dyDescent="0.2">
      <c r="A1071" t="s">
        <v>76</v>
      </c>
      <c r="B1071" t="s">
        <v>212</v>
      </c>
      <c r="C1071">
        <v>3</v>
      </c>
      <c r="D1071" t="s">
        <v>1330</v>
      </c>
      <c r="E1071">
        <v>4</v>
      </c>
      <c r="F1071">
        <v>27</v>
      </c>
      <c r="G1071">
        <v>32</v>
      </c>
      <c r="H1071">
        <v>35</v>
      </c>
      <c r="I1071">
        <v>24</v>
      </c>
      <c r="J1071">
        <v>29</v>
      </c>
      <c r="K1071">
        <v>32</v>
      </c>
      <c r="L1071">
        <v>0</v>
      </c>
      <c r="M1071" s="1">
        <v>11.073</v>
      </c>
      <c r="N1071" s="1">
        <v>79.009</v>
      </c>
      <c r="P1071">
        <v>1070</v>
      </c>
      <c r="Q1071" t="s">
        <v>2383</v>
      </c>
      <c r="R1071" t="s">
        <v>28</v>
      </c>
      <c r="S1071" s="2">
        <v>8</v>
      </c>
      <c r="T1071" s="2">
        <v>13</v>
      </c>
      <c r="V1071" t="s">
        <v>2383</v>
      </c>
      <c r="W1071" t="s">
        <v>66</v>
      </c>
      <c r="X1071" t="s">
        <v>2384</v>
      </c>
    </row>
    <row r="1072" spans="1:24" ht="15" customHeight="1" x14ac:dyDescent="0.2">
      <c r="A1072" t="s">
        <v>76</v>
      </c>
      <c r="B1072" t="s">
        <v>395</v>
      </c>
      <c r="C1072">
        <v>3</v>
      </c>
      <c r="D1072" t="s">
        <v>77</v>
      </c>
      <c r="E1072">
        <v>4</v>
      </c>
      <c r="F1072">
        <v>33</v>
      </c>
      <c r="G1072">
        <v>38</v>
      </c>
      <c r="H1072">
        <v>41</v>
      </c>
      <c r="I1072">
        <v>20</v>
      </c>
      <c r="J1072">
        <v>25</v>
      </c>
      <c r="K1072">
        <v>28</v>
      </c>
      <c r="L1072">
        <v>0</v>
      </c>
      <c r="M1072" s="1">
        <v>11.074</v>
      </c>
      <c r="N1072" s="1">
        <v>80.010000000000005</v>
      </c>
      <c r="P1072">
        <v>1071</v>
      </c>
      <c r="Q1072" t="s">
        <v>2385</v>
      </c>
      <c r="R1072" t="s">
        <v>28</v>
      </c>
      <c r="S1072" s="2">
        <v>13</v>
      </c>
      <c r="T1072" s="2">
        <v>8</v>
      </c>
      <c r="V1072" t="s">
        <v>2385</v>
      </c>
      <c r="W1072" t="s">
        <v>37</v>
      </c>
      <c r="X1072" t="s">
        <v>2386</v>
      </c>
    </row>
    <row r="1073" spans="1:24" ht="15" customHeight="1" x14ac:dyDescent="0.2">
      <c r="A1073" t="s">
        <v>76</v>
      </c>
      <c r="B1073" t="s">
        <v>218</v>
      </c>
      <c r="C1073">
        <v>3</v>
      </c>
      <c r="D1073" t="s">
        <v>2301</v>
      </c>
      <c r="E1073">
        <v>3</v>
      </c>
      <c r="F1073">
        <v>27</v>
      </c>
      <c r="G1073">
        <v>35</v>
      </c>
      <c r="H1073">
        <v>37</v>
      </c>
      <c r="I1073">
        <v>20</v>
      </c>
      <c r="J1073">
        <v>28</v>
      </c>
      <c r="K1073">
        <v>30</v>
      </c>
      <c r="L1073">
        <v>0</v>
      </c>
      <c r="M1073" s="1">
        <v>11.074999999999999</v>
      </c>
      <c r="N1073" s="1">
        <v>81.007000000000005</v>
      </c>
      <c r="P1073">
        <v>1072</v>
      </c>
      <c r="Q1073" t="s">
        <v>2387</v>
      </c>
      <c r="R1073" t="s">
        <v>36</v>
      </c>
      <c r="S1073" s="2">
        <v>14</v>
      </c>
      <c r="T1073" s="2">
        <v>5</v>
      </c>
      <c r="V1073" t="s">
        <v>2387</v>
      </c>
      <c r="W1073" t="s">
        <v>37</v>
      </c>
      <c r="X1073" t="s">
        <v>2388</v>
      </c>
    </row>
    <row r="1074" spans="1:24" ht="15" customHeight="1" x14ac:dyDescent="0.2">
      <c r="A1074" t="s">
        <v>76</v>
      </c>
      <c r="B1074" t="s">
        <v>225</v>
      </c>
      <c r="C1074">
        <v>3</v>
      </c>
      <c r="D1074" t="s">
        <v>1378</v>
      </c>
      <c r="E1074">
        <v>4</v>
      </c>
      <c r="F1074">
        <v>31</v>
      </c>
      <c r="G1074">
        <v>36</v>
      </c>
      <c r="H1074">
        <v>39</v>
      </c>
      <c r="I1074">
        <v>24</v>
      </c>
      <c r="J1074">
        <v>29</v>
      </c>
      <c r="K1074">
        <v>32</v>
      </c>
      <c r="L1074">
        <v>0</v>
      </c>
      <c r="M1074" s="1">
        <v>11.076000000000001</v>
      </c>
      <c r="N1074" s="1">
        <v>82.007000000000005</v>
      </c>
      <c r="P1074">
        <v>1073</v>
      </c>
      <c r="Q1074" t="s">
        <v>408</v>
      </c>
      <c r="R1074" t="s">
        <v>36</v>
      </c>
      <c r="S1074" s="2">
        <v>4</v>
      </c>
      <c r="T1074" s="2">
        <v>5</v>
      </c>
      <c r="U1074">
        <v>85</v>
      </c>
      <c r="V1074" t="s">
        <v>408</v>
      </c>
      <c r="W1074" t="s">
        <v>78</v>
      </c>
      <c r="X1074" t="s">
        <v>2389</v>
      </c>
    </row>
    <row r="1075" spans="1:24" ht="15" customHeight="1" x14ac:dyDescent="0.2">
      <c r="A1075" t="s">
        <v>76</v>
      </c>
      <c r="B1075" t="s">
        <v>408</v>
      </c>
      <c r="C1075">
        <v>3</v>
      </c>
      <c r="D1075" t="s">
        <v>1142</v>
      </c>
      <c r="E1075">
        <v>4</v>
      </c>
      <c r="F1075">
        <v>27</v>
      </c>
      <c r="G1075">
        <v>32</v>
      </c>
      <c r="H1075">
        <v>35</v>
      </c>
      <c r="I1075">
        <v>26</v>
      </c>
      <c r="J1075">
        <v>31</v>
      </c>
      <c r="K1075">
        <v>34</v>
      </c>
      <c r="L1075">
        <v>0</v>
      </c>
      <c r="M1075" s="1">
        <v>11.077</v>
      </c>
      <c r="N1075" s="1">
        <v>85.009</v>
      </c>
      <c r="P1075">
        <v>1074</v>
      </c>
      <c r="Q1075" t="s">
        <v>2390</v>
      </c>
      <c r="R1075" t="s">
        <v>36</v>
      </c>
      <c r="S1075" s="2">
        <v>11</v>
      </c>
      <c r="T1075" s="2">
        <v>7</v>
      </c>
      <c r="V1075" t="s">
        <v>2390</v>
      </c>
      <c r="W1075" t="s">
        <v>37</v>
      </c>
      <c r="X1075" t="s">
        <v>2391</v>
      </c>
    </row>
    <row r="1076" spans="1:24" ht="15" customHeight="1" x14ac:dyDescent="0.2">
      <c r="A1076" t="s">
        <v>76</v>
      </c>
      <c r="B1076" t="s">
        <v>414</v>
      </c>
      <c r="C1076">
        <v>3</v>
      </c>
      <c r="D1076" t="s">
        <v>1233</v>
      </c>
      <c r="E1076">
        <v>4</v>
      </c>
      <c r="F1076">
        <v>33</v>
      </c>
      <c r="G1076">
        <v>38</v>
      </c>
      <c r="H1076">
        <v>41</v>
      </c>
      <c r="I1076">
        <v>21</v>
      </c>
      <c r="J1076">
        <v>26</v>
      </c>
      <c r="K1076">
        <v>29</v>
      </c>
      <c r="L1076">
        <v>0</v>
      </c>
      <c r="M1076" s="1">
        <v>11.077999999999999</v>
      </c>
      <c r="N1076" s="1">
        <v>87.007999999999996</v>
      </c>
      <c r="P1076">
        <v>1075</v>
      </c>
      <c r="Q1076" t="s">
        <v>2392</v>
      </c>
      <c r="R1076" t="s">
        <v>28</v>
      </c>
      <c r="S1076" s="2">
        <v>13</v>
      </c>
      <c r="T1076" s="2">
        <v>11</v>
      </c>
      <c r="V1076" t="s">
        <v>2392</v>
      </c>
      <c r="W1076" t="s">
        <v>120</v>
      </c>
      <c r="X1076" t="s">
        <v>2393</v>
      </c>
    </row>
    <row r="1077" spans="1:24" ht="15" customHeight="1" x14ac:dyDescent="0.2">
      <c r="A1077" t="s">
        <v>76</v>
      </c>
      <c r="B1077" t="s">
        <v>416</v>
      </c>
      <c r="C1077">
        <v>3</v>
      </c>
      <c r="D1077" t="s">
        <v>669</v>
      </c>
      <c r="E1077">
        <v>4</v>
      </c>
      <c r="F1077">
        <v>28</v>
      </c>
      <c r="G1077">
        <v>33</v>
      </c>
      <c r="H1077">
        <v>36</v>
      </c>
      <c r="I1077">
        <v>25</v>
      </c>
      <c r="J1077">
        <v>30</v>
      </c>
      <c r="K1077">
        <v>33</v>
      </c>
      <c r="L1077">
        <v>0</v>
      </c>
      <c r="M1077" s="1">
        <v>11.079000000000001</v>
      </c>
      <c r="N1077" s="1">
        <v>88.009</v>
      </c>
      <c r="P1077">
        <v>1076</v>
      </c>
      <c r="Q1077" t="s">
        <v>2174</v>
      </c>
      <c r="R1077" t="s">
        <v>36</v>
      </c>
      <c r="S1077" s="2">
        <v>12</v>
      </c>
      <c r="T1077" s="2">
        <v>8</v>
      </c>
      <c r="V1077" t="s">
        <v>2174</v>
      </c>
      <c r="W1077" t="s">
        <v>49</v>
      </c>
      <c r="X1077" t="s">
        <v>2394</v>
      </c>
    </row>
    <row r="1078" spans="1:24" ht="15" customHeight="1" x14ac:dyDescent="0.2">
      <c r="A1078" t="s">
        <v>76</v>
      </c>
      <c r="B1078" t="s">
        <v>230</v>
      </c>
      <c r="C1078">
        <v>3</v>
      </c>
      <c r="D1078" t="s">
        <v>2301</v>
      </c>
      <c r="E1078">
        <v>3</v>
      </c>
      <c r="F1078">
        <v>27</v>
      </c>
      <c r="G1078">
        <v>35</v>
      </c>
      <c r="H1078">
        <v>37</v>
      </c>
      <c r="I1078">
        <v>20</v>
      </c>
      <c r="J1078">
        <v>28</v>
      </c>
      <c r="K1078">
        <v>30</v>
      </c>
      <c r="L1078">
        <v>0</v>
      </c>
      <c r="M1078" s="1">
        <v>11.08</v>
      </c>
      <c r="N1078" s="1">
        <v>89.010999999999996</v>
      </c>
      <c r="P1078">
        <v>1077</v>
      </c>
      <c r="Q1078" t="s">
        <v>2395</v>
      </c>
      <c r="R1078" t="s">
        <v>28</v>
      </c>
      <c r="S1078" s="2">
        <v>11</v>
      </c>
      <c r="T1078" s="2">
        <v>11</v>
      </c>
      <c r="V1078" t="s">
        <v>2395</v>
      </c>
      <c r="W1078" t="s">
        <v>29</v>
      </c>
      <c r="X1078" t="s">
        <v>2396</v>
      </c>
    </row>
    <row r="1079" spans="1:24" ht="15" customHeight="1" x14ac:dyDescent="0.2">
      <c r="A1079" t="s">
        <v>76</v>
      </c>
      <c r="B1079" t="s">
        <v>236</v>
      </c>
      <c r="C1079">
        <v>3</v>
      </c>
      <c r="D1079" t="s">
        <v>1142</v>
      </c>
      <c r="E1079">
        <v>4</v>
      </c>
      <c r="F1079">
        <v>27</v>
      </c>
      <c r="G1079">
        <v>32</v>
      </c>
      <c r="H1079">
        <v>35</v>
      </c>
      <c r="I1079">
        <v>26</v>
      </c>
      <c r="J1079">
        <v>31</v>
      </c>
      <c r="K1079">
        <v>34</v>
      </c>
      <c r="L1079">
        <v>0</v>
      </c>
      <c r="M1079" s="1">
        <v>11.081</v>
      </c>
      <c r="N1079" s="1">
        <v>90.01</v>
      </c>
      <c r="P1079">
        <v>1078</v>
      </c>
      <c r="Q1079" t="s">
        <v>2397</v>
      </c>
      <c r="R1079" t="s">
        <v>28</v>
      </c>
      <c r="S1079" s="2">
        <v>12</v>
      </c>
      <c r="T1079" s="2">
        <v>12</v>
      </c>
      <c r="V1079" t="s">
        <v>2397</v>
      </c>
      <c r="W1079" t="s">
        <v>120</v>
      </c>
      <c r="X1079" t="s">
        <v>2398</v>
      </c>
    </row>
    <row r="1080" spans="1:24" ht="15" customHeight="1" x14ac:dyDescent="0.2">
      <c r="A1080" t="s">
        <v>76</v>
      </c>
      <c r="B1080" t="s">
        <v>425</v>
      </c>
      <c r="C1080">
        <v>3</v>
      </c>
      <c r="D1080" t="s">
        <v>1236</v>
      </c>
      <c r="E1080">
        <v>3</v>
      </c>
      <c r="F1080">
        <v>20</v>
      </c>
      <c r="G1080">
        <v>28</v>
      </c>
      <c r="H1080">
        <v>30</v>
      </c>
      <c r="I1080">
        <v>25</v>
      </c>
      <c r="J1080">
        <v>33</v>
      </c>
      <c r="K1080">
        <v>35</v>
      </c>
      <c r="L1080">
        <v>0</v>
      </c>
      <c r="M1080" s="1">
        <v>11.082000000000001</v>
      </c>
      <c r="N1080" s="1">
        <v>91.01</v>
      </c>
      <c r="P1080">
        <v>1079</v>
      </c>
      <c r="Q1080" t="s">
        <v>411</v>
      </c>
      <c r="R1080" t="s">
        <v>36</v>
      </c>
      <c r="S1080" s="2">
        <v>7</v>
      </c>
      <c r="T1080" s="2">
        <v>2</v>
      </c>
      <c r="U1080">
        <v>86</v>
      </c>
      <c r="V1080" t="s">
        <v>411</v>
      </c>
      <c r="W1080" t="s">
        <v>78</v>
      </c>
      <c r="X1080" t="s">
        <v>2399</v>
      </c>
    </row>
    <row r="1081" spans="1:24" ht="15" customHeight="1" x14ac:dyDescent="0.2">
      <c r="A1081" t="s">
        <v>76</v>
      </c>
      <c r="B1081" t="s">
        <v>668</v>
      </c>
      <c r="C1081">
        <v>3</v>
      </c>
      <c r="D1081" t="s">
        <v>2129</v>
      </c>
      <c r="E1081">
        <v>4</v>
      </c>
      <c r="F1081">
        <v>31</v>
      </c>
      <c r="G1081">
        <v>36</v>
      </c>
      <c r="H1081">
        <v>39</v>
      </c>
      <c r="I1081">
        <v>23</v>
      </c>
      <c r="J1081">
        <v>28</v>
      </c>
      <c r="K1081">
        <v>31</v>
      </c>
      <c r="L1081">
        <v>0</v>
      </c>
      <c r="M1081" s="1">
        <v>11.083</v>
      </c>
      <c r="N1081" s="1">
        <v>92.009</v>
      </c>
      <c r="P1081">
        <v>1080</v>
      </c>
      <c r="Q1081" t="s">
        <v>3054</v>
      </c>
      <c r="R1081" t="s">
        <v>28</v>
      </c>
      <c r="S1081" s="2">
        <v>12</v>
      </c>
      <c r="T1081" s="2">
        <v>9</v>
      </c>
      <c r="V1081" t="s">
        <v>3054</v>
      </c>
      <c r="W1081" t="s">
        <v>49</v>
      </c>
      <c r="X1081" t="s">
        <v>3071</v>
      </c>
    </row>
    <row r="1082" spans="1:24" ht="15" customHeight="1" x14ac:dyDescent="0.2">
      <c r="A1082" t="s">
        <v>76</v>
      </c>
      <c r="B1082" t="s">
        <v>429</v>
      </c>
      <c r="C1082">
        <v>3</v>
      </c>
      <c r="D1082" t="s">
        <v>2325</v>
      </c>
      <c r="E1082">
        <v>4</v>
      </c>
      <c r="F1082">
        <v>28</v>
      </c>
      <c r="G1082">
        <v>33</v>
      </c>
      <c r="H1082">
        <v>36</v>
      </c>
      <c r="I1082">
        <v>25</v>
      </c>
      <c r="J1082">
        <v>30</v>
      </c>
      <c r="K1082">
        <v>33</v>
      </c>
      <c r="L1082">
        <v>0</v>
      </c>
      <c r="M1082" s="1">
        <v>11.084</v>
      </c>
      <c r="N1082" s="1">
        <v>93.009</v>
      </c>
      <c r="P1082">
        <v>1081</v>
      </c>
      <c r="Q1082" t="s">
        <v>414</v>
      </c>
      <c r="R1082" t="s">
        <v>36</v>
      </c>
      <c r="S1082" s="2">
        <v>6</v>
      </c>
      <c r="T1082" s="2">
        <v>3</v>
      </c>
      <c r="U1082">
        <v>87</v>
      </c>
      <c r="V1082" t="s">
        <v>414</v>
      </c>
      <c r="W1082" t="s">
        <v>78</v>
      </c>
      <c r="X1082" t="s">
        <v>2400</v>
      </c>
    </row>
    <row r="1083" spans="1:24" ht="15" customHeight="1" x14ac:dyDescent="0.2">
      <c r="A1083" t="s">
        <v>76</v>
      </c>
      <c r="B1083" t="s">
        <v>241</v>
      </c>
      <c r="C1083">
        <v>3</v>
      </c>
      <c r="D1083" t="s">
        <v>1490</v>
      </c>
      <c r="E1083">
        <v>3</v>
      </c>
      <c r="F1083">
        <v>28</v>
      </c>
      <c r="G1083">
        <v>36</v>
      </c>
      <c r="H1083">
        <v>38</v>
      </c>
      <c r="I1083">
        <v>18</v>
      </c>
      <c r="J1083">
        <v>26</v>
      </c>
      <c r="K1083">
        <v>28</v>
      </c>
      <c r="L1083">
        <v>0</v>
      </c>
      <c r="M1083" s="1">
        <v>11.085000000000001</v>
      </c>
      <c r="N1083" s="1">
        <v>94.007999999999996</v>
      </c>
      <c r="P1083">
        <v>1082</v>
      </c>
      <c r="Q1083" t="s">
        <v>416</v>
      </c>
      <c r="R1083" t="s">
        <v>36</v>
      </c>
      <c r="S1083" s="2">
        <v>4</v>
      </c>
      <c r="T1083" s="2">
        <v>5</v>
      </c>
      <c r="U1083">
        <v>88</v>
      </c>
      <c r="V1083" t="s">
        <v>416</v>
      </c>
      <c r="W1083" t="s">
        <v>78</v>
      </c>
      <c r="X1083" t="s">
        <v>2401</v>
      </c>
    </row>
    <row r="1084" spans="1:24" ht="15" customHeight="1" x14ac:dyDescent="0.2">
      <c r="A1084" t="s">
        <v>76</v>
      </c>
      <c r="B1084" t="s">
        <v>246</v>
      </c>
      <c r="C1084">
        <v>3</v>
      </c>
      <c r="D1084" t="s">
        <v>669</v>
      </c>
      <c r="E1084">
        <v>4</v>
      </c>
      <c r="F1084">
        <v>28</v>
      </c>
      <c r="G1084">
        <v>33</v>
      </c>
      <c r="H1084">
        <v>36</v>
      </c>
      <c r="I1084">
        <v>25</v>
      </c>
      <c r="J1084">
        <v>30</v>
      </c>
      <c r="K1084">
        <v>33</v>
      </c>
      <c r="L1084">
        <v>0</v>
      </c>
      <c r="M1084" s="1">
        <v>11.086</v>
      </c>
      <c r="N1084" s="1">
        <v>95.010999999999996</v>
      </c>
      <c r="P1084">
        <v>1083</v>
      </c>
      <c r="Q1084" t="s">
        <v>2402</v>
      </c>
      <c r="R1084" t="s">
        <v>28</v>
      </c>
      <c r="S1084" s="2">
        <v>12</v>
      </c>
      <c r="T1084" s="2">
        <v>9</v>
      </c>
      <c r="V1084" t="s">
        <v>2402</v>
      </c>
      <c r="W1084" t="s">
        <v>37</v>
      </c>
      <c r="X1084" t="s">
        <v>2403</v>
      </c>
    </row>
    <row r="1085" spans="1:24" ht="15" customHeight="1" x14ac:dyDescent="0.2">
      <c r="A1085" t="s">
        <v>76</v>
      </c>
      <c r="B1085" t="s">
        <v>436</v>
      </c>
      <c r="C1085">
        <v>3</v>
      </c>
      <c r="D1085" t="s">
        <v>1542</v>
      </c>
      <c r="E1085">
        <v>4</v>
      </c>
      <c r="F1085">
        <v>31</v>
      </c>
      <c r="G1085">
        <v>36</v>
      </c>
      <c r="H1085">
        <v>39</v>
      </c>
      <c r="I1085">
        <v>23</v>
      </c>
      <c r="J1085">
        <v>28</v>
      </c>
      <c r="K1085">
        <v>31</v>
      </c>
      <c r="L1085">
        <v>0</v>
      </c>
      <c r="M1085" s="1">
        <v>11.087</v>
      </c>
      <c r="N1085" s="1">
        <v>96.01</v>
      </c>
      <c r="P1085">
        <v>1084</v>
      </c>
      <c r="Q1085" t="s">
        <v>2404</v>
      </c>
      <c r="R1085" t="s">
        <v>28</v>
      </c>
      <c r="S1085" s="2">
        <v>11</v>
      </c>
      <c r="T1085" s="2">
        <v>11</v>
      </c>
      <c r="V1085" t="s">
        <v>2404</v>
      </c>
      <c r="W1085" t="s">
        <v>103</v>
      </c>
      <c r="X1085" t="s">
        <v>2405</v>
      </c>
    </row>
    <row r="1086" spans="1:24" ht="15" customHeight="1" x14ac:dyDescent="0.2">
      <c r="A1086" t="s">
        <v>76</v>
      </c>
      <c r="B1086" t="s">
        <v>250</v>
      </c>
      <c r="C1086">
        <v>3</v>
      </c>
      <c r="D1086" t="s">
        <v>2129</v>
      </c>
      <c r="E1086">
        <v>4</v>
      </c>
      <c r="F1086">
        <v>31</v>
      </c>
      <c r="G1086">
        <v>36</v>
      </c>
      <c r="H1086">
        <v>39</v>
      </c>
      <c r="I1086">
        <v>23</v>
      </c>
      <c r="J1086">
        <v>28</v>
      </c>
      <c r="K1086">
        <v>31</v>
      </c>
      <c r="L1086">
        <v>0</v>
      </c>
      <c r="M1086" s="1">
        <v>11.087999999999999</v>
      </c>
      <c r="N1086" s="1">
        <v>97.009</v>
      </c>
      <c r="P1086">
        <v>1085</v>
      </c>
      <c r="Q1086" t="s">
        <v>2406</v>
      </c>
      <c r="R1086" t="s">
        <v>36</v>
      </c>
      <c r="S1086" s="2">
        <v>13</v>
      </c>
      <c r="T1086" s="2">
        <v>7</v>
      </c>
      <c r="V1086" t="s">
        <v>2406</v>
      </c>
      <c r="W1086" t="s">
        <v>222</v>
      </c>
      <c r="X1086" t="s">
        <v>2407</v>
      </c>
    </row>
    <row r="1087" spans="1:24" ht="15" customHeight="1" x14ac:dyDescent="0.2">
      <c r="A1087" t="s">
        <v>76</v>
      </c>
      <c r="B1087" t="s">
        <v>258</v>
      </c>
      <c r="C1087">
        <v>3</v>
      </c>
      <c r="D1087" t="s">
        <v>1023</v>
      </c>
      <c r="E1087">
        <v>4</v>
      </c>
      <c r="F1087">
        <v>32</v>
      </c>
      <c r="G1087">
        <v>37</v>
      </c>
      <c r="H1087">
        <v>40</v>
      </c>
      <c r="I1087">
        <v>22</v>
      </c>
      <c r="J1087">
        <v>27</v>
      </c>
      <c r="K1087">
        <v>30</v>
      </c>
      <c r="L1087">
        <v>0</v>
      </c>
      <c r="M1087" s="1">
        <v>11.089</v>
      </c>
      <c r="N1087" s="1">
        <v>98.010999999999996</v>
      </c>
      <c r="P1087">
        <v>1086</v>
      </c>
      <c r="Q1087" t="s">
        <v>2408</v>
      </c>
      <c r="R1087" t="s">
        <v>28</v>
      </c>
      <c r="S1087" s="2">
        <v>14</v>
      </c>
      <c r="T1087" s="2">
        <v>8</v>
      </c>
      <c r="V1087" t="s">
        <v>2408</v>
      </c>
      <c r="W1087" t="s">
        <v>37</v>
      </c>
      <c r="X1087" t="s">
        <v>2409</v>
      </c>
    </row>
    <row r="1088" spans="1:24" ht="15" customHeight="1" x14ac:dyDescent="0.2">
      <c r="A1088" t="s">
        <v>76</v>
      </c>
      <c r="B1088" t="s">
        <v>263</v>
      </c>
      <c r="C1088">
        <v>3</v>
      </c>
      <c r="D1088" t="s">
        <v>2334</v>
      </c>
      <c r="E1088">
        <v>3</v>
      </c>
      <c r="F1088">
        <v>27</v>
      </c>
      <c r="G1088">
        <v>35</v>
      </c>
      <c r="H1088">
        <v>37</v>
      </c>
      <c r="I1088">
        <v>20</v>
      </c>
      <c r="J1088">
        <v>28</v>
      </c>
      <c r="K1088">
        <v>30</v>
      </c>
      <c r="L1088">
        <v>0</v>
      </c>
      <c r="M1088" s="1">
        <v>11.09</v>
      </c>
      <c r="N1088" s="1">
        <v>99.007000000000005</v>
      </c>
      <c r="P1088">
        <v>1087</v>
      </c>
      <c r="Q1088" t="s">
        <v>2410</v>
      </c>
      <c r="R1088" t="s">
        <v>36</v>
      </c>
      <c r="S1088" s="2">
        <v>12</v>
      </c>
      <c r="T1088" s="2">
        <v>7</v>
      </c>
      <c r="V1088" t="s">
        <v>2410</v>
      </c>
      <c r="W1088" t="s">
        <v>29</v>
      </c>
      <c r="X1088" t="s">
        <v>2411</v>
      </c>
    </row>
    <row r="1089" spans="1:24" ht="15" customHeight="1" x14ac:dyDescent="0.2">
      <c r="A1089" t="s">
        <v>76</v>
      </c>
      <c r="B1089" t="s">
        <v>269</v>
      </c>
      <c r="C1089">
        <v>3</v>
      </c>
      <c r="D1089" t="s">
        <v>527</v>
      </c>
      <c r="E1089">
        <v>3</v>
      </c>
      <c r="F1089">
        <v>27</v>
      </c>
      <c r="G1089">
        <v>35</v>
      </c>
      <c r="H1089">
        <v>37</v>
      </c>
      <c r="I1089">
        <v>22</v>
      </c>
      <c r="J1089">
        <v>30</v>
      </c>
      <c r="K1089">
        <v>32</v>
      </c>
      <c r="L1089">
        <v>0</v>
      </c>
      <c r="M1089" s="1">
        <v>11.090999999999999</v>
      </c>
      <c r="N1089" s="1">
        <v>100.011</v>
      </c>
      <c r="P1089">
        <v>1088</v>
      </c>
      <c r="Q1089" t="s">
        <v>426</v>
      </c>
      <c r="R1089" t="s">
        <v>28</v>
      </c>
      <c r="S1089" s="2">
        <v>9</v>
      </c>
      <c r="T1089" s="2">
        <v>12</v>
      </c>
      <c r="V1089" t="s">
        <v>426</v>
      </c>
      <c r="W1089" t="s">
        <v>103</v>
      </c>
      <c r="X1089" t="s">
        <v>2412</v>
      </c>
    </row>
    <row r="1090" spans="1:24" ht="15" customHeight="1" x14ac:dyDescent="0.2">
      <c r="A1090" t="s">
        <v>76</v>
      </c>
      <c r="B1090" t="s">
        <v>279</v>
      </c>
      <c r="C1090">
        <v>3</v>
      </c>
      <c r="D1090" t="s">
        <v>1298</v>
      </c>
      <c r="E1090">
        <v>4</v>
      </c>
      <c r="F1090">
        <v>18</v>
      </c>
      <c r="G1090">
        <v>23</v>
      </c>
      <c r="H1090">
        <v>26</v>
      </c>
      <c r="I1090">
        <v>33</v>
      </c>
      <c r="J1090">
        <v>38</v>
      </c>
      <c r="K1090">
        <v>41</v>
      </c>
      <c r="L1090">
        <v>0</v>
      </c>
      <c r="M1090" s="1">
        <v>11.092000000000001</v>
      </c>
      <c r="N1090" s="1">
        <v>101.008</v>
      </c>
      <c r="P1090">
        <v>1089</v>
      </c>
      <c r="Q1090" t="s">
        <v>2413</v>
      </c>
      <c r="R1090" t="s">
        <v>36</v>
      </c>
      <c r="S1090" s="2">
        <v>10</v>
      </c>
      <c r="T1090" s="2">
        <v>5</v>
      </c>
      <c r="V1090" t="s">
        <v>2413</v>
      </c>
      <c r="W1090" t="s">
        <v>120</v>
      </c>
      <c r="X1090" t="s">
        <v>2414</v>
      </c>
    </row>
    <row r="1091" spans="1:24" ht="15" customHeight="1" x14ac:dyDescent="0.2">
      <c r="A1091" t="s">
        <v>76</v>
      </c>
      <c r="B1091" t="s">
        <v>285</v>
      </c>
      <c r="C1091">
        <v>3</v>
      </c>
      <c r="D1091" t="s">
        <v>1341</v>
      </c>
      <c r="E1091">
        <v>4</v>
      </c>
      <c r="F1091">
        <v>32</v>
      </c>
      <c r="G1091">
        <v>37</v>
      </c>
      <c r="H1091">
        <v>40</v>
      </c>
      <c r="I1091">
        <v>19</v>
      </c>
      <c r="J1091">
        <v>24</v>
      </c>
      <c r="K1091">
        <v>27</v>
      </c>
      <c r="L1091">
        <v>0</v>
      </c>
      <c r="M1091" s="1">
        <v>11.093</v>
      </c>
      <c r="N1091" s="1">
        <v>103.008</v>
      </c>
      <c r="P1091">
        <v>1090</v>
      </c>
      <c r="Q1091" t="s">
        <v>1431</v>
      </c>
      <c r="R1091" t="s">
        <v>36</v>
      </c>
      <c r="S1091" s="2">
        <v>16</v>
      </c>
      <c r="T1091" s="2">
        <v>4</v>
      </c>
      <c r="V1091" t="s">
        <v>1431</v>
      </c>
      <c r="W1091" t="s">
        <v>103</v>
      </c>
      <c r="X1091" t="s">
        <v>2415</v>
      </c>
    </row>
    <row r="1092" spans="1:24" ht="15" customHeight="1" x14ac:dyDescent="0.2">
      <c r="A1092" t="s">
        <v>76</v>
      </c>
      <c r="B1092" t="s">
        <v>290</v>
      </c>
      <c r="C1092">
        <v>3</v>
      </c>
      <c r="D1092" t="s">
        <v>2149</v>
      </c>
      <c r="E1092">
        <v>4</v>
      </c>
      <c r="F1092">
        <v>29</v>
      </c>
      <c r="G1092">
        <v>34</v>
      </c>
      <c r="H1092">
        <v>37</v>
      </c>
      <c r="I1092">
        <v>23</v>
      </c>
      <c r="J1092">
        <v>28</v>
      </c>
      <c r="K1092">
        <v>31</v>
      </c>
      <c r="L1092">
        <v>0</v>
      </c>
      <c r="M1092" s="1">
        <v>11.093999999999999</v>
      </c>
      <c r="N1092" s="1">
        <v>104.008</v>
      </c>
      <c r="P1092">
        <v>1091</v>
      </c>
      <c r="Q1092" t="s">
        <v>2416</v>
      </c>
      <c r="R1092" t="s">
        <v>28</v>
      </c>
      <c r="S1092" s="2">
        <v>15</v>
      </c>
      <c r="T1092" s="2">
        <v>9</v>
      </c>
      <c r="V1092" t="s">
        <v>2416</v>
      </c>
      <c r="W1092" t="s">
        <v>37</v>
      </c>
      <c r="X1092" t="s">
        <v>2417</v>
      </c>
    </row>
    <row r="1093" spans="1:24" ht="15" customHeight="1" x14ac:dyDescent="0.2">
      <c r="A1093" t="s">
        <v>76</v>
      </c>
      <c r="B1093" t="s">
        <v>294</v>
      </c>
      <c r="C1093">
        <v>3</v>
      </c>
      <c r="D1093" t="s">
        <v>1488</v>
      </c>
      <c r="E1093">
        <v>3</v>
      </c>
      <c r="F1093">
        <v>19</v>
      </c>
      <c r="G1093">
        <v>27</v>
      </c>
      <c r="H1093">
        <v>29</v>
      </c>
      <c r="I1093">
        <v>26</v>
      </c>
      <c r="J1093">
        <v>34</v>
      </c>
      <c r="K1093">
        <v>36</v>
      </c>
      <c r="L1093">
        <v>0</v>
      </c>
      <c r="M1093" s="1">
        <v>11.095000000000001</v>
      </c>
      <c r="N1093" s="1">
        <v>105.009</v>
      </c>
      <c r="P1093">
        <v>1092</v>
      </c>
      <c r="Q1093" t="s">
        <v>1466</v>
      </c>
      <c r="R1093" t="s">
        <v>28</v>
      </c>
      <c r="S1093" s="2">
        <v>8</v>
      </c>
      <c r="T1093" s="2">
        <v>13</v>
      </c>
      <c r="V1093" t="s">
        <v>1466</v>
      </c>
      <c r="W1093" t="s">
        <v>49</v>
      </c>
      <c r="X1093" t="s">
        <v>2418</v>
      </c>
    </row>
    <row r="1094" spans="1:24" ht="15" customHeight="1" x14ac:dyDescent="0.2">
      <c r="A1094" t="s">
        <v>76</v>
      </c>
      <c r="B1094" t="s">
        <v>298</v>
      </c>
      <c r="C1094">
        <v>3</v>
      </c>
      <c r="D1094" t="s">
        <v>1330</v>
      </c>
      <c r="E1094">
        <v>4</v>
      </c>
      <c r="F1094">
        <v>27</v>
      </c>
      <c r="G1094">
        <v>32</v>
      </c>
      <c r="H1094">
        <v>35</v>
      </c>
      <c r="I1094">
        <v>24</v>
      </c>
      <c r="J1094">
        <v>29</v>
      </c>
      <c r="K1094">
        <v>32</v>
      </c>
      <c r="L1094">
        <v>0</v>
      </c>
      <c r="M1094" s="1">
        <v>11.096</v>
      </c>
      <c r="N1094" s="1">
        <v>106.008</v>
      </c>
      <c r="P1094">
        <v>1093</v>
      </c>
      <c r="Q1094" t="s">
        <v>1434</v>
      </c>
      <c r="R1094" t="s">
        <v>28</v>
      </c>
      <c r="S1094" s="2">
        <v>15</v>
      </c>
      <c r="T1094" s="2">
        <v>6</v>
      </c>
      <c r="V1094" t="s">
        <v>1434</v>
      </c>
      <c r="W1094" t="s">
        <v>103</v>
      </c>
      <c r="X1094" t="s">
        <v>2419</v>
      </c>
    </row>
    <row r="1095" spans="1:24" ht="15" customHeight="1" x14ac:dyDescent="0.2">
      <c r="A1095" t="s">
        <v>76</v>
      </c>
      <c r="B1095" t="s">
        <v>302</v>
      </c>
      <c r="C1095">
        <v>3</v>
      </c>
      <c r="D1095" t="s">
        <v>2314</v>
      </c>
      <c r="E1095">
        <v>4</v>
      </c>
      <c r="F1095">
        <v>29</v>
      </c>
      <c r="G1095">
        <v>34</v>
      </c>
      <c r="H1095">
        <v>37</v>
      </c>
      <c r="I1095">
        <v>25</v>
      </c>
      <c r="J1095">
        <v>30</v>
      </c>
      <c r="K1095">
        <v>33</v>
      </c>
      <c r="L1095">
        <v>0</v>
      </c>
      <c r="M1095" s="1">
        <v>11.097</v>
      </c>
      <c r="N1095" s="1">
        <v>107.008</v>
      </c>
      <c r="P1095">
        <v>1094</v>
      </c>
      <c r="Q1095" t="s">
        <v>2420</v>
      </c>
      <c r="R1095" t="s">
        <v>36</v>
      </c>
      <c r="S1095" s="2">
        <v>13</v>
      </c>
      <c r="T1095" s="2">
        <v>6</v>
      </c>
      <c r="V1095" t="s">
        <v>2420</v>
      </c>
      <c r="W1095" t="s">
        <v>37</v>
      </c>
      <c r="X1095" t="s">
        <v>2421</v>
      </c>
    </row>
    <row r="1096" spans="1:24" ht="15" customHeight="1" x14ac:dyDescent="0.2">
      <c r="A1096" t="s">
        <v>76</v>
      </c>
      <c r="B1096" t="s">
        <v>464</v>
      </c>
      <c r="C1096">
        <v>3</v>
      </c>
      <c r="D1096" t="s">
        <v>489</v>
      </c>
      <c r="E1096">
        <v>4</v>
      </c>
      <c r="F1096">
        <v>31</v>
      </c>
      <c r="G1096">
        <v>36</v>
      </c>
      <c r="H1096">
        <v>39</v>
      </c>
      <c r="I1096">
        <v>23</v>
      </c>
      <c r="J1096">
        <v>28</v>
      </c>
      <c r="K1096">
        <v>31</v>
      </c>
      <c r="L1096">
        <v>0</v>
      </c>
      <c r="M1096" s="1">
        <v>11.098000000000001</v>
      </c>
      <c r="N1096" s="1">
        <v>108.01</v>
      </c>
      <c r="P1096">
        <v>1095</v>
      </c>
      <c r="Q1096" t="s">
        <v>2422</v>
      </c>
      <c r="R1096" t="s">
        <v>28</v>
      </c>
      <c r="S1096" s="2">
        <v>13</v>
      </c>
      <c r="T1096" s="2">
        <v>12</v>
      </c>
      <c r="V1096" t="s">
        <v>2422</v>
      </c>
      <c r="W1096" t="s">
        <v>120</v>
      </c>
      <c r="X1096" t="s">
        <v>2423</v>
      </c>
    </row>
    <row r="1097" spans="1:24" ht="15" customHeight="1" x14ac:dyDescent="0.2">
      <c r="A1097" t="s">
        <v>76</v>
      </c>
      <c r="B1097" t="s">
        <v>124</v>
      </c>
      <c r="C1097">
        <v>3</v>
      </c>
      <c r="D1097" t="s">
        <v>2277</v>
      </c>
      <c r="E1097">
        <v>4</v>
      </c>
      <c r="F1097">
        <v>29</v>
      </c>
      <c r="G1097">
        <v>34</v>
      </c>
      <c r="H1097">
        <v>37</v>
      </c>
      <c r="I1097">
        <v>22</v>
      </c>
      <c r="J1097">
        <v>27</v>
      </c>
      <c r="K1097">
        <v>30</v>
      </c>
      <c r="L1097">
        <v>0</v>
      </c>
      <c r="M1097" s="1">
        <v>11.099</v>
      </c>
      <c r="N1097" s="1">
        <v>110.008</v>
      </c>
      <c r="P1097">
        <v>1096</v>
      </c>
      <c r="Q1097" t="s">
        <v>2424</v>
      </c>
      <c r="R1097" t="s">
        <v>28</v>
      </c>
      <c r="S1097" s="2">
        <v>12</v>
      </c>
      <c r="T1097" s="2">
        <v>10</v>
      </c>
      <c r="V1097" t="s">
        <v>2424</v>
      </c>
      <c r="W1097" t="s">
        <v>37</v>
      </c>
      <c r="X1097" t="s">
        <v>2425</v>
      </c>
    </row>
    <row r="1098" spans="1:24" ht="15" customHeight="1" x14ac:dyDescent="0.2">
      <c r="A1098" t="s">
        <v>76</v>
      </c>
      <c r="B1098" t="s">
        <v>703</v>
      </c>
      <c r="C1098">
        <v>3</v>
      </c>
      <c r="D1098" t="s">
        <v>1542</v>
      </c>
      <c r="E1098">
        <v>4</v>
      </c>
      <c r="F1098">
        <v>31</v>
      </c>
      <c r="G1098">
        <v>36</v>
      </c>
      <c r="H1098">
        <v>39</v>
      </c>
      <c r="I1098">
        <v>23</v>
      </c>
      <c r="J1098">
        <v>28</v>
      </c>
      <c r="K1098">
        <v>31</v>
      </c>
      <c r="L1098">
        <v>0</v>
      </c>
      <c r="M1098" s="1">
        <v>11.1</v>
      </c>
      <c r="N1098" s="1">
        <v>111.008</v>
      </c>
      <c r="P1098">
        <v>1097</v>
      </c>
      <c r="Q1098" t="s">
        <v>447</v>
      </c>
      <c r="R1098" t="s">
        <v>28</v>
      </c>
      <c r="S1098" s="2">
        <v>12</v>
      </c>
      <c r="T1098" s="2">
        <v>11</v>
      </c>
      <c r="V1098" t="s">
        <v>447</v>
      </c>
      <c r="W1098" t="s">
        <v>37</v>
      </c>
      <c r="X1098" t="s">
        <v>2426</v>
      </c>
    </row>
    <row r="1099" spans="1:24" ht="15" customHeight="1" x14ac:dyDescent="0.2">
      <c r="A1099" t="s">
        <v>76</v>
      </c>
      <c r="B1099" t="s">
        <v>470</v>
      </c>
      <c r="C1099">
        <v>3</v>
      </c>
      <c r="D1099" t="s">
        <v>2002</v>
      </c>
      <c r="E1099">
        <v>3</v>
      </c>
      <c r="F1099">
        <v>25</v>
      </c>
      <c r="G1099">
        <v>33</v>
      </c>
      <c r="H1099">
        <v>35</v>
      </c>
      <c r="I1099">
        <v>21</v>
      </c>
      <c r="J1099">
        <v>29</v>
      </c>
      <c r="K1099">
        <v>31</v>
      </c>
      <c r="L1099">
        <v>0</v>
      </c>
      <c r="M1099" s="1">
        <v>11.101000000000001</v>
      </c>
      <c r="N1099" s="1">
        <v>112.011</v>
      </c>
      <c r="P1099">
        <v>1098</v>
      </c>
      <c r="Q1099" t="s">
        <v>572</v>
      </c>
      <c r="R1099" t="s">
        <v>28</v>
      </c>
      <c r="S1099" s="2">
        <v>10</v>
      </c>
      <c r="T1099" s="2">
        <v>15</v>
      </c>
      <c r="V1099" t="s">
        <v>572</v>
      </c>
      <c r="W1099" t="s">
        <v>66</v>
      </c>
      <c r="X1099" t="s">
        <v>2427</v>
      </c>
    </row>
    <row r="1100" spans="1:24" ht="15" customHeight="1" x14ac:dyDescent="0.2">
      <c r="A1100" t="s">
        <v>76</v>
      </c>
      <c r="B1100" t="s">
        <v>315</v>
      </c>
      <c r="C1100">
        <v>3</v>
      </c>
      <c r="D1100" t="s">
        <v>1194</v>
      </c>
      <c r="E1100">
        <v>3</v>
      </c>
      <c r="F1100">
        <v>24</v>
      </c>
      <c r="G1100">
        <v>32</v>
      </c>
      <c r="H1100">
        <v>34</v>
      </c>
      <c r="I1100">
        <v>24</v>
      </c>
      <c r="J1100">
        <v>32</v>
      </c>
      <c r="K1100">
        <v>34</v>
      </c>
      <c r="L1100">
        <v>0</v>
      </c>
      <c r="M1100" s="1">
        <v>11.102</v>
      </c>
      <c r="N1100" s="1">
        <v>115.01</v>
      </c>
      <c r="P1100">
        <v>1099</v>
      </c>
      <c r="Q1100" t="s">
        <v>2428</v>
      </c>
      <c r="R1100" t="s">
        <v>374</v>
      </c>
      <c r="S1100" s="2">
        <v>8</v>
      </c>
      <c r="T1100" s="2">
        <v>6</v>
      </c>
      <c r="V1100" t="s">
        <v>2428</v>
      </c>
      <c r="W1100" t="s">
        <v>222</v>
      </c>
      <c r="X1100" t="s">
        <v>2429</v>
      </c>
    </row>
    <row r="1101" spans="1:24" ht="15" customHeight="1" x14ac:dyDescent="0.2">
      <c r="A1101" t="s">
        <v>76</v>
      </c>
      <c r="B1101" t="s">
        <v>321</v>
      </c>
      <c r="C1101">
        <v>3</v>
      </c>
      <c r="D1101" t="s">
        <v>2272</v>
      </c>
      <c r="E1101">
        <v>3</v>
      </c>
      <c r="F1101">
        <v>25</v>
      </c>
      <c r="G1101">
        <v>33</v>
      </c>
      <c r="H1101">
        <v>35</v>
      </c>
      <c r="I1101">
        <v>22</v>
      </c>
      <c r="J1101">
        <v>30</v>
      </c>
      <c r="K1101">
        <v>32</v>
      </c>
      <c r="L1101">
        <v>0</v>
      </c>
      <c r="M1101" s="1">
        <v>11.103</v>
      </c>
      <c r="N1101" s="1">
        <v>116.008</v>
      </c>
      <c r="P1101">
        <v>1100</v>
      </c>
      <c r="Q1101" t="s">
        <v>230</v>
      </c>
      <c r="R1101" t="s">
        <v>36</v>
      </c>
      <c r="S1101" s="2">
        <v>6</v>
      </c>
      <c r="T1101" s="2">
        <v>3</v>
      </c>
      <c r="U1101">
        <v>89</v>
      </c>
      <c r="V1101" t="s">
        <v>230</v>
      </c>
      <c r="W1101" t="s">
        <v>78</v>
      </c>
      <c r="X1101" t="s">
        <v>2430</v>
      </c>
    </row>
    <row r="1102" spans="1:24" ht="15" customHeight="1" x14ac:dyDescent="0.2">
      <c r="A1102" t="s">
        <v>76</v>
      </c>
      <c r="B1102" t="s">
        <v>483</v>
      </c>
      <c r="C1102">
        <v>3</v>
      </c>
      <c r="D1102" t="s">
        <v>2314</v>
      </c>
      <c r="E1102">
        <v>4</v>
      </c>
      <c r="F1102">
        <v>29</v>
      </c>
      <c r="G1102">
        <v>34</v>
      </c>
      <c r="H1102">
        <v>37</v>
      </c>
      <c r="I1102">
        <v>25</v>
      </c>
      <c r="J1102">
        <v>30</v>
      </c>
      <c r="K1102">
        <v>33</v>
      </c>
      <c r="L1102">
        <v>0</v>
      </c>
      <c r="M1102" s="1">
        <v>11.103999999999999</v>
      </c>
      <c r="N1102" s="1">
        <v>117.011</v>
      </c>
      <c r="P1102">
        <v>1101</v>
      </c>
      <c r="Q1102" t="s">
        <v>236</v>
      </c>
      <c r="R1102" t="s">
        <v>36</v>
      </c>
      <c r="S1102" s="2">
        <v>5</v>
      </c>
      <c r="T1102" s="2">
        <v>4</v>
      </c>
      <c r="U1102">
        <v>90</v>
      </c>
      <c r="V1102" t="s">
        <v>236</v>
      </c>
      <c r="W1102" t="s">
        <v>78</v>
      </c>
      <c r="X1102" t="s">
        <v>2431</v>
      </c>
    </row>
    <row r="1103" spans="1:24" ht="15" customHeight="1" x14ac:dyDescent="0.2">
      <c r="A1103" t="s">
        <v>76</v>
      </c>
      <c r="B1103" t="s">
        <v>326</v>
      </c>
      <c r="C1103">
        <v>3</v>
      </c>
      <c r="D1103" t="s">
        <v>2037</v>
      </c>
      <c r="E1103">
        <v>3</v>
      </c>
      <c r="F1103">
        <v>28</v>
      </c>
      <c r="G1103">
        <v>36</v>
      </c>
      <c r="H1103">
        <v>38</v>
      </c>
      <c r="I1103">
        <v>22</v>
      </c>
      <c r="J1103">
        <v>30</v>
      </c>
      <c r="K1103">
        <v>32</v>
      </c>
      <c r="L1103">
        <v>0</v>
      </c>
      <c r="M1103" s="1">
        <v>11.105</v>
      </c>
      <c r="N1103" s="1">
        <v>118.01</v>
      </c>
      <c r="P1103">
        <v>1102</v>
      </c>
      <c r="Q1103" t="s">
        <v>2432</v>
      </c>
      <c r="R1103" t="s">
        <v>28</v>
      </c>
      <c r="S1103" s="2">
        <v>13</v>
      </c>
      <c r="T1103" s="2">
        <v>12</v>
      </c>
      <c r="V1103" t="s">
        <v>2432</v>
      </c>
      <c r="W1103" t="s">
        <v>120</v>
      </c>
      <c r="X1103" t="s">
        <v>2433</v>
      </c>
    </row>
    <row r="1104" spans="1:24" ht="15" customHeight="1" x14ac:dyDescent="0.2">
      <c r="A1104" t="s">
        <v>76</v>
      </c>
      <c r="B1104" t="s">
        <v>331</v>
      </c>
      <c r="C1104">
        <v>3</v>
      </c>
      <c r="D1104" t="s">
        <v>1490</v>
      </c>
      <c r="E1104">
        <v>3</v>
      </c>
      <c r="F1104">
        <v>28</v>
      </c>
      <c r="G1104">
        <v>36</v>
      </c>
      <c r="H1104">
        <v>38</v>
      </c>
      <c r="I1104">
        <v>18</v>
      </c>
      <c r="J1104">
        <v>26</v>
      </c>
      <c r="K1104">
        <v>28</v>
      </c>
      <c r="L1104">
        <v>0</v>
      </c>
      <c r="M1104" s="1">
        <v>11.106</v>
      </c>
      <c r="N1104" s="1">
        <v>119.005</v>
      </c>
      <c r="P1104">
        <v>1103</v>
      </c>
      <c r="Q1104" t="s">
        <v>2434</v>
      </c>
      <c r="R1104" t="s">
        <v>36</v>
      </c>
      <c r="S1104" s="2">
        <v>11</v>
      </c>
      <c r="T1104" s="2">
        <v>5</v>
      </c>
      <c r="V1104" t="s">
        <v>2434</v>
      </c>
      <c r="W1104" t="s">
        <v>29</v>
      </c>
      <c r="X1104" t="s">
        <v>2435</v>
      </c>
    </row>
    <row r="1105" spans="1:24" ht="15" customHeight="1" x14ac:dyDescent="0.2">
      <c r="A1105" t="s">
        <v>76</v>
      </c>
      <c r="B1105" t="s">
        <v>488</v>
      </c>
      <c r="C1105">
        <v>3</v>
      </c>
      <c r="D1105" t="s">
        <v>161</v>
      </c>
      <c r="E1105">
        <v>4</v>
      </c>
      <c r="F1105">
        <v>29</v>
      </c>
      <c r="G1105">
        <v>34</v>
      </c>
      <c r="H1105">
        <v>37</v>
      </c>
      <c r="I1105">
        <v>26</v>
      </c>
      <c r="J1105">
        <v>31</v>
      </c>
      <c r="K1105">
        <v>34</v>
      </c>
      <c r="L1105">
        <v>0</v>
      </c>
      <c r="M1105" s="1">
        <v>11.106999999999999</v>
      </c>
      <c r="N1105" s="1">
        <v>120.006</v>
      </c>
      <c r="P1105">
        <v>1104</v>
      </c>
      <c r="Q1105" t="s">
        <v>1935</v>
      </c>
      <c r="R1105" t="s">
        <v>28</v>
      </c>
      <c r="S1105" s="2">
        <v>15</v>
      </c>
      <c r="T1105" s="2">
        <v>8</v>
      </c>
      <c r="V1105" t="s">
        <v>1935</v>
      </c>
      <c r="W1105" t="s">
        <v>37</v>
      </c>
      <c r="X1105" t="s">
        <v>2436</v>
      </c>
    </row>
    <row r="1106" spans="1:24" ht="15" customHeight="1" x14ac:dyDescent="0.2">
      <c r="A1106" t="s">
        <v>76</v>
      </c>
      <c r="B1106" t="s">
        <v>492</v>
      </c>
      <c r="C1106">
        <v>3</v>
      </c>
      <c r="D1106" t="s">
        <v>2314</v>
      </c>
      <c r="E1106">
        <v>4</v>
      </c>
      <c r="F1106">
        <v>29</v>
      </c>
      <c r="G1106">
        <v>34</v>
      </c>
      <c r="H1106">
        <v>37</v>
      </c>
      <c r="I1106">
        <v>25</v>
      </c>
      <c r="J1106">
        <v>30</v>
      </c>
      <c r="K1106">
        <v>33</v>
      </c>
      <c r="L1106">
        <v>0</v>
      </c>
      <c r="M1106" s="1">
        <v>11.108000000000001</v>
      </c>
      <c r="N1106" s="1">
        <v>121.011</v>
      </c>
      <c r="P1106">
        <v>1105</v>
      </c>
      <c r="Q1106" t="s">
        <v>2437</v>
      </c>
      <c r="R1106" t="s">
        <v>374</v>
      </c>
      <c r="S1106" s="2">
        <v>11</v>
      </c>
      <c r="T1106" s="2">
        <v>0</v>
      </c>
      <c r="V1106" t="s">
        <v>2437</v>
      </c>
      <c r="W1106" t="s">
        <v>222</v>
      </c>
      <c r="X1106" t="s">
        <v>2438</v>
      </c>
    </row>
    <row r="1107" spans="1:24" ht="15" customHeight="1" x14ac:dyDescent="0.2">
      <c r="A1107" t="s">
        <v>76</v>
      </c>
      <c r="B1107" t="s">
        <v>340</v>
      </c>
      <c r="C1107">
        <v>3</v>
      </c>
      <c r="D1107" t="s">
        <v>527</v>
      </c>
      <c r="E1107">
        <v>3</v>
      </c>
      <c r="F1107">
        <v>27</v>
      </c>
      <c r="G1107">
        <v>35</v>
      </c>
      <c r="H1107">
        <v>37</v>
      </c>
      <c r="I1107">
        <v>22</v>
      </c>
      <c r="J1107">
        <v>30</v>
      </c>
      <c r="K1107">
        <v>32</v>
      </c>
      <c r="L1107">
        <v>0</v>
      </c>
      <c r="M1107" s="1">
        <v>11.109</v>
      </c>
      <c r="N1107" s="1">
        <v>123.008</v>
      </c>
      <c r="P1107">
        <v>1106</v>
      </c>
      <c r="Q1107" t="s">
        <v>2439</v>
      </c>
      <c r="R1107" t="s">
        <v>28</v>
      </c>
      <c r="S1107" s="2">
        <v>14</v>
      </c>
      <c r="T1107" s="2">
        <v>10</v>
      </c>
      <c r="V1107" t="s">
        <v>2439</v>
      </c>
      <c r="W1107" t="s">
        <v>37</v>
      </c>
      <c r="X1107" t="s">
        <v>2440</v>
      </c>
    </row>
    <row r="1108" spans="1:24" ht="15" customHeight="1" x14ac:dyDescent="0.2">
      <c r="A1108" t="s">
        <v>76</v>
      </c>
      <c r="B1108" t="s">
        <v>346</v>
      </c>
      <c r="C1108">
        <v>3</v>
      </c>
      <c r="D1108" t="s">
        <v>527</v>
      </c>
      <c r="E1108">
        <v>3</v>
      </c>
      <c r="F1108">
        <v>27</v>
      </c>
      <c r="G1108">
        <v>35</v>
      </c>
      <c r="H1108">
        <v>37</v>
      </c>
      <c r="I1108">
        <v>22</v>
      </c>
      <c r="J1108">
        <v>30</v>
      </c>
      <c r="K1108">
        <v>32</v>
      </c>
      <c r="L1108">
        <v>0</v>
      </c>
      <c r="M1108" s="1">
        <v>11.11</v>
      </c>
      <c r="N1108" s="1">
        <v>124.00700000000001</v>
      </c>
      <c r="P1108">
        <v>1107</v>
      </c>
      <c r="Q1108" t="s">
        <v>2441</v>
      </c>
      <c r="R1108" t="s">
        <v>28</v>
      </c>
      <c r="S1108" s="2">
        <v>16</v>
      </c>
      <c r="T1108" s="2">
        <v>9</v>
      </c>
      <c r="V1108" t="s">
        <v>2441</v>
      </c>
      <c r="W1108" t="s">
        <v>37</v>
      </c>
      <c r="X1108" t="s">
        <v>2442</v>
      </c>
    </row>
    <row r="1109" spans="1:24" ht="15" customHeight="1" x14ac:dyDescent="0.2">
      <c r="A1109" t="s">
        <v>76</v>
      </c>
      <c r="B1109" t="s">
        <v>498</v>
      </c>
      <c r="C1109">
        <v>3</v>
      </c>
      <c r="D1109" t="s">
        <v>2137</v>
      </c>
      <c r="E1109">
        <v>4</v>
      </c>
      <c r="F1109">
        <v>27</v>
      </c>
      <c r="G1109">
        <v>32</v>
      </c>
      <c r="H1109">
        <v>35</v>
      </c>
      <c r="I1109">
        <v>24</v>
      </c>
      <c r="J1109">
        <v>29</v>
      </c>
      <c r="K1109">
        <v>32</v>
      </c>
      <c r="L1109">
        <v>0</v>
      </c>
      <c r="M1109" s="1">
        <v>11.111000000000001</v>
      </c>
      <c r="N1109" s="1">
        <v>125.011</v>
      </c>
      <c r="P1109">
        <v>1108</v>
      </c>
      <c r="Q1109" t="s">
        <v>2444</v>
      </c>
      <c r="R1109" t="s">
        <v>36</v>
      </c>
      <c r="S1109" s="2">
        <v>11</v>
      </c>
      <c r="T1109" s="2">
        <v>7</v>
      </c>
      <c r="V1109" t="s">
        <v>2444</v>
      </c>
      <c r="W1109" t="s">
        <v>49</v>
      </c>
      <c r="X1109" t="s">
        <v>2445</v>
      </c>
    </row>
    <row r="1110" spans="1:24" ht="15" customHeight="1" x14ac:dyDescent="0.2">
      <c r="A1110" t="s">
        <v>76</v>
      </c>
      <c r="B1110" t="s">
        <v>351</v>
      </c>
      <c r="C1110">
        <v>3</v>
      </c>
      <c r="D1110" t="s">
        <v>1378</v>
      </c>
      <c r="E1110">
        <v>4</v>
      </c>
      <c r="F1110">
        <v>31</v>
      </c>
      <c r="G1110">
        <v>36</v>
      </c>
      <c r="H1110">
        <v>39</v>
      </c>
      <c r="I1110">
        <v>24</v>
      </c>
      <c r="J1110">
        <v>29</v>
      </c>
      <c r="K1110">
        <v>32</v>
      </c>
      <c r="L1110">
        <v>0</v>
      </c>
      <c r="M1110" s="1">
        <v>11.112</v>
      </c>
      <c r="N1110" s="1">
        <v>126.01</v>
      </c>
      <c r="P1110">
        <v>1109</v>
      </c>
      <c r="Q1110" t="s">
        <v>2446</v>
      </c>
      <c r="R1110" t="s">
        <v>28</v>
      </c>
      <c r="S1110" s="2">
        <v>11</v>
      </c>
      <c r="T1110" s="2">
        <v>10</v>
      </c>
      <c r="V1110" t="s">
        <v>2446</v>
      </c>
      <c r="W1110" t="s">
        <v>103</v>
      </c>
      <c r="X1110" t="s">
        <v>2447</v>
      </c>
    </row>
    <row r="1111" spans="1:24" ht="15" customHeight="1" x14ac:dyDescent="0.2">
      <c r="A1111" t="s">
        <v>76</v>
      </c>
      <c r="B1111" t="s">
        <v>504</v>
      </c>
      <c r="C1111">
        <v>3</v>
      </c>
      <c r="D1111" t="s">
        <v>1882</v>
      </c>
      <c r="E1111">
        <v>4</v>
      </c>
      <c r="F1111">
        <v>21</v>
      </c>
      <c r="G1111">
        <v>26</v>
      </c>
      <c r="H1111">
        <v>29</v>
      </c>
      <c r="I1111">
        <v>30</v>
      </c>
      <c r="J1111">
        <v>35</v>
      </c>
      <c r="K1111">
        <v>38</v>
      </c>
      <c r="L1111">
        <v>0</v>
      </c>
      <c r="M1111" s="1">
        <v>11.113</v>
      </c>
      <c r="N1111" s="1">
        <v>127.008</v>
      </c>
      <c r="P1111">
        <v>1110</v>
      </c>
      <c r="Q1111" t="s">
        <v>2448</v>
      </c>
      <c r="R1111" t="s">
        <v>221</v>
      </c>
      <c r="S1111" s="2">
        <v>6</v>
      </c>
      <c r="T1111" s="2">
        <v>2</v>
      </c>
      <c r="V1111" t="s">
        <v>2448</v>
      </c>
      <c r="W1111" t="s">
        <v>255</v>
      </c>
      <c r="X1111" t="s">
        <v>2449</v>
      </c>
    </row>
    <row r="1112" spans="1:24" ht="15" customHeight="1" x14ac:dyDescent="0.2">
      <c r="A1112" t="s">
        <v>82</v>
      </c>
      <c r="B1112" t="s">
        <v>82</v>
      </c>
      <c r="C1112">
        <v>3</v>
      </c>
      <c r="D1112" t="s">
        <v>561</v>
      </c>
      <c r="E1112">
        <v>4</v>
      </c>
      <c r="F1112">
        <v>21</v>
      </c>
      <c r="G1112">
        <v>26</v>
      </c>
      <c r="H1112">
        <v>29</v>
      </c>
      <c r="I1112">
        <v>30</v>
      </c>
      <c r="J1112">
        <v>35</v>
      </c>
      <c r="K1112">
        <v>38</v>
      </c>
      <c r="L1112">
        <v>0</v>
      </c>
      <c r="M1112" s="1">
        <v>12.010999999999999</v>
      </c>
      <c r="N1112" s="1">
        <v>12.010999999999999</v>
      </c>
      <c r="P1112">
        <v>1111</v>
      </c>
      <c r="Q1112" t="s">
        <v>2450</v>
      </c>
      <c r="R1112" t="s">
        <v>36</v>
      </c>
      <c r="S1112" s="2">
        <v>10</v>
      </c>
      <c r="T1112" s="2">
        <v>5</v>
      </c>
      <c r="V1112" t="s">
        <v>2450</v>
      </c>
      <c r="W1112" t="s">
        <v>49</v>
      </c>
      <c r="X1112" t="s">
        <v>2451</v>
      </c>
    </row>
    <row r="1113" spans="1:24" ht="15" customHeight="1" x14ac:dyDescent="0.2">
      <c r="A1113" t="s">
        <v>82</v>
      </c>
      <c r="B1113" t="s">
        <v>88</v>
      </c>
      <c r="C1113">
        <v>3</v>
      </c>
      <c r="D1113" t="s">
        <v>1582</v>
      </c>
      <c r="E1113">
        <v>3</v>
      </c>
      <c r="F1113">
        <v>30</v>
      </c>
      <c r="G1113">
        <v>38</v>
      </c>
      <c r="H1113">
        <v>40</v>
      </c>
      <c r="I1113">
        <v>18</v>
      </c>
      <c r="J1113">
        <v>26</v>
      </c>
      <c r="K1113">
        <v>28</v>
      </c>
      <c r="L1113">
        <v>0</v>
      </c>
      <c r="M1113" s="1">
        <v>12.012</v>
      </c>
      <c r="N1113" s="1">
        <v>13.009</v>
      </c>
      <c r="P1113">
        <v>1112</v>
      </c>
      <c r="Q1113" t="s">
        <v>2452</v>
      </c>
      <c r="R1113" t="s">
        <v>36</v>
      </c>
      <c r="S1113" s="2">
        <v>0</v>
      </c>
      <c r="T1113" s="2">
        <v>16</v>
      </c>
      <c r="V1113" t="s">
        <v>2452</v>
      </c>
      <c r="W1113" t="s">
        <v>66</v>
      </c>
      <c r="X1113" t="s">
        <v>2453</v>
      </c>
    </row>
    <row r="1114" spans="1:24" ht="15" customHeight="1" x14ac:dyDescent="0.2">
      <c r="A1114" t="s">
        <v>82</v>
      </c>
      <c r="B1114" t="s">
        <v>3027</v>
      </c>
      <c r="C1114">
        <v>3</v>
      </c>
      <c r="D1114" t="s">
        <v>3053</v>
      </c>
      <c r="E1114">
        <v>4</v>
      </c>
      <c r="F1114">
        <v>33</v>
      </c>
      <c r="G1114">
        <v>38</v>
      </c>
      <c r="H1114">
        <v>41</v>
      </c>
      <c r="I1114">
        <v>23</v>
      </c>
      <c r="J1114">
        <v>28</v>
      </c>
      <c r="K1114">
        <v>31</v>
      </c>
      <c r="L1114">
        <v>0</v>
      </c>
      <c r="M1114" s="1">
        <v>12.013</v>
      </c>
      <c r="N1114" s="1">
        <v>15.010999999999999</v>
      </c>
      <c r="P1114">
        <v>1113</v>
      </c>
      <c r="Q1114" t="s">
        <v>1265</v>
      </c>
      <c r="R1114" t="s">
        <v>36</v>
      </c>
      <c r="S1114" s="2">
        <v>13</v>
      </c>
      <c r="T1114" s="2">
        <v>5</v>
      </c>
      <c r="V1114" t="s">
        <v>1265</v>
      </c>
      <c r="W1114" t="s">
        <v>120</v>
      </c>
      <c r="X1114" t="s">
        <v>2454</v>
      </c>
    </row>
    <row r="1115" spans="1:24" ht="15" customHeight="1" x14ac:dyDescent="0.2">
      <c r="A1115" t="s">
        <v>82</v>
      </c>
      <c r="B1115" t="s">
        <v>534</v>
      </c>
      <c r="C1115">
        <v>3</v>
      </c>
      <c r="D1115" t="s">
        <v>2443</v>
      </c>
      <c r="E1115">
        <v>3</v>
      </c>
      <c r="F1115">
        <v>27</v>
      </c>
      <c r="G1115">
        <v>35</v>
      </c>
      <c r="H1115">
        <v>37</v>
      </c>
      <c r="I1115">
        <v>21</v>
      </c>
      <c r="J1115">
        <v>29</v>
      </c>
      <c r="K1115">
        <v>31</v>
      </c>
      <c r="L1115">
        <v>0</v>
      </c>
      <c r="M1115" s="1">
        <v>12.013999999999999</v>
      </c>
      <c r="N1115" s="1">
        <v>16.010999999999999</v>
      </c>
      <c r="P1115">
        <v>1114</v>
      </c>
      <c r="Q1115" t="s">
        <v>771</v>
      </c>
      <c r="R1115" t="s">
        <v>36</v>
      </c>
      <c r="S1115" s="2">
        <v>15</v>
      </c>
      <c r="T1115" s="2">
        <v>1</v>
      </c>
      <c r="V1115" t="s">
        <v>771</v>
      </c>
      <c r="W1115" t="s">
        <v>37</v>
      </c>
      <c r="X1115" t="s">
        <v>2456</v>
      </c>
    </row>
    <row r="1116" spans="1:24" ht="15" customHeight="1" x14ac:dyDescent="0.2">
      <c r="A1116" t="s">
        <v>82</v>
      </c>
      <c r="B1116" t="s">
        <v>100</v>
      </c>
      <c r="C1116">
        <v>3</v>
      </c>
      <c r="D1116" t="s">
        <v>771</v>
      </c>
      <c r="E1116">
        <v>3</v>
      </c>
      <c r="F1116">
        <v>30</v>
      </c>
      <c r="G1116">
        <v>38</v>
      </c>
      <c r="H1116">
        <v>40</v>
      </c>
      <c r="I1116">
        <v>16</v>
      </c>
      <c r="J1116">
        <v>24</v>
      </c>
      <c r="K1116">
        <v>26</v>
      </c>
      <c r="L1116">
        <v>0</v>
      </c>
      <c r="M1116" s="1">
        <v>12.015000000000001</v>
      </c>
      <c r="N1116" s="1">
        <v>17.009</v>
      </c>
      <c r="P1116">
        <v>1115</v>
      </c>
      <c r="Q1116" t="s">
        <v>2457</v>
      </c>
      <c r="R1116" t="s">
        <v>28</v>
      </c>
      <c r="S1116" s="2">
        <v>16</v>
      </c>
      <c r="T1116" s="2">
        <v>7</v>
      </c>
      <c r="V1116" t="s">
        <v>2457</v>
      </c>
      <c r="W1116" t="s">
        <v>29</v>
      </c>
      <c r="X1116" t="s">
        <v>2458</v>
      </c>
    </row>
    <row r="1117" spans="1:24" ht="15" customHeight="1" x14ac:dyDescent="0.2">
      <c r="A1117" t="s">
        <v>82</v>
      </c>
      <c r="B1117" t="s">
        <v>107</v>
      </c>
      <c r="C1117">
        <v>3</v>
      </c>
      <c r="D1117" t="s">
        <v>1590</v>
      </c>
      <c r="E1117">
        <v>4</v>
      </c>
      <c r="F1117">
        <v>30</v>
      </c>
      <c r="G1117">
        <v>35</v>
      </c>
      <c r="H1117">
        <v>38</v>
      </c>
      <c r="I1117">
        <v>22</v>
      </c>
      <c r="J1117">
        <v>27</v>
      </c>
      <c r="K1117">
        <v>30</v>
      </c>
      <c r="L1117">
        <v>0</v>
      </c>
      <c r="M1117" s="1">
        <v>12.016</v>
      </c>
      <c r="N1117" s="1">
        <v>18.012</v>
      </c>
      <c r="P1117">
        <v>1116</v>
      </c>
      <c r="Q1117" t="s">
        <v>510</v>
      </c>
      <c r="R1117" t="s">
        <v>36</v>
      </c>
      <c r="S1117" s="2">
        <v>10</v>
      </c>
      <c r="T1117" s="2">
        <v>7</v>
      </c>
      <c r="V1117" t="s">
        <v>510</v>
      </c>
      <c r="W1117" t="s">
        <v>66</v>
      </c>
      <c r="X1117" t="s">
        <v>2459</v>
      </c>
    </row>
    <row r="1118" spans="1:24" ht="15" customHeight="1" x14ac:dyDescent="0.2">
      <c r="A1118" t="s">
        <v>82</v>
      </c>
      <c r="B1118" t="s">
        <v>57</v>
      </c>
      <c r="C1118">
        <v>3</v>
      </c>
      <c r="D1118" t="s">
        <v>1593</v>
      </c>
      <c r="E1118">
        <v>3</v>
      </c>
      <c r="F1118">
        <v>24</v>
      </c>
      <c r="G1118">
        <v>32</v>
      </c>
      <c r="H1118">
        <v>34</v>
      </c>
      <c r="I1118">
        <v>20</v>
      </c>
      <c r="J1118">
        <v>28</v>
      </c>
      <c r="K1118">
        <v>30</v>
      </c>
      <c r="L1118">
        <v>0</v>
      </c>
      <c r="M1118" s="1">
        <v>12.016999999999999</v>
      </c>
      <c r="N1118" s="1">
        <v>19.009</v>
      </c>
      <c r="P1118">
        <v>1117</v>
      </c>
      <c r="Q1118" t="s">
        <v>2460</v>
      </c>
      <c r="R1118" t="s">
        <v>28</v>
      </c>
      <c r="S1118" s="2">
        <v>15</v>
      </c>
      <c r="T1118" s="2">
        <v>9</v>
      </c>
      <c r="V1118" t="s">
        <v>2460</v>
      </c>
      <c r="W1118" t="s">
        <v>37</v>
      </c>
      <c r="X1118" t="s">
        <v>2461</v>
      </c>
    </row>
    <row r="1119" spans="1:24" ht="15" customHeight="1" x14ac:dyDescent="0.2">
      <c r="A1119" t="s">
        <v>82</v>
      </c>
      <c r="B1119" t="s">
        <v>165</v>
      </c>
      <c r="C1119">
        <v>3</v>
      </c>
      <c r="D1119" t="s">
        <v>938</v>
      </c>
      <c r="E1119">
        <v>3</v>
      </c>
      <c r="F1119">
        <v>23</v>
      </c>
      <c r="G1119">
        <v>31</v>
      </c>
      <c r="H1119">
        <v>33</v>
      </c>
      <c r="I1119">
        <v>22</v>
      </c>
      <c r="J1119">
        <v>30</v>
      </c>
      <c r="K1119">
        <v>32</v>
      </c>
      <c r="L1119">
        <v>0</v>
      </c>
      <c r="M1119" s="1">
        <v>12.018000000000001</v>
      </c>
      <c r="N1119" s="1">
        <v>20.010999999999999</v>
      </c>
      <c r="P1119">
        <v>1118</v>
      </c>
      <c r="Q1119" t="s">
        <v>2462</v>
      </c>
      <c r="R1119" t="s">
        <v>36</v>
      </c>
      <c r="S1119" s="2">
        <v>11</v>
      </c>
      <c r="T1119" s="2">
        <v>5</v>
      </c>
      <c r="V1119" t="s">
        <v>2462</v>
      </c>
      <c r="W1119" t="s">
        <v>103</v>
      </c>
      <c r="X1119" t="s">
        <v>2463</v>
      </c>
    </row>
    <row r="1120" spans="1:24" ht="15" customHeight="1" x14ac:dyDescent="0.2">
      <c r="A1120" t="s">
        <v>82</v>
      </c>
      <c r="B1120" t="s">
        <v>117</v>
      </c>
      <c r="C1120">
        <v>3</v>
      </c>
      <c r="D1120" t="s">
        <v>530</v>
      </c>
      <c r="E1120">
        <v>4</v>
      </c>
      <c r="F1120">
        <v>30</v>
      </c>
      <c r="G1120">
        <v>35</v>
      </c>
      <c r="H1120">
        <v>38</v>
      </c>
      <c r="I1120">
        <v>24</v>
      </c>
      <c r="J1120">
        <v>29</v>
      </c>
      <c r="K1120">
        <v>32</v>
      </c>
      <c r="L1120">
        <v>0</v>
      </c>
      <c r="M1120" s="1">
        <v>12.019</v>
      </c>
      <c r="N1120" s="1">
        <v>21.012</v>
      </c>
      <c r="P1120">
        <v>1119</v>
      </c>
      <c r="Q1120" t="s">
        <v>976</v>
      </c>
      <c r="R1120" t="s">
        <v>36</v>
      </c>
      <c r="S1120" s="2">
        <v>9</v>
      </c>
      <c r="T1120" s="2">
        <v>7</v>
      </c>
      <c r="V1120" t="s">
        <v>976</v>
      </c>
      <c r="W1120" t="s">
        <v>103</v>
      </c>
      <c r="X1120" t="s">
        <v>2464</v>
      </c>
    </row>
    <row r="1121" spans="1:24" ht="15" customHeight="1" x14ac:dyDescent="0.2">
      <c r="A1121" t="s">
        <v>82</v>
      </c>
      <c r="B1121" t="s">
        <v>62</v>
      </c>
      <c r="C1121">
        <v>3</v>
      </c>
      <c r="D1121" t="s">
        <v>2455</v>
      </c>
      <c r="E1121">
        <v>4</v>
      </c>
      <c r="F1121">
        <v>31</v>
      </c>
      <c r="G1121">
        <v>36</v>
      </c>
      <c r="H1121">
        <v>39</v>
      </c>
      <c r="I1121">
        <v>23</v>
      </c>
      <c r="J1121">
        <v>28</v>
      </c>
      <c r="K1121">
        <v>31</v>
      </c>
      <c r="L1121">
        <v>0</v>
      </c>
      <c r="M1121" s="1">
        <v>12.02</v>
      </c>
      <c r="N1121" s="1">
        <v>22.009</v>
      </c>
      <c r="P1121">
        <v>1120</v>
      </c>
      <c r="Q1121" t="s">
        <v>2465</v>
      </c>
      <c r="R1121" t="s">
        <v>36</v>
      </c>
      <c r="S1121" s="2">
        <v>0</v>
      </c>
      <c r="T1121" s="2">
        <v>17</v>
      </c>
      <c r="V1121" t="s">
        <v>2465</v>
      </c>
      <c r="W1121" t="s">
        <v>66</v>
      </c>
      <c r="X1121" t="s">
        <v>2466</v>
      </c>
    </row>
    <row r="1122" spans="1:24" ht="15" customHeight="1" x14ac:dyDescent="0.2">
      <c r="A1122" t="s">
        <v>82</v>
      </c>
      <c r="B1122" t="s">
        <v>69</v>
      </c>
      <c r="C1122">
        <v>3</v>
      </c>
      <c r="D1122" t="s">
        <v>563</v>
      </c>
      <c r="E1122">
        <v>3</v>
      </c>
      <c r="F1122">
        <v>25</v>
      </c>
      <c r="G1122">
        <v>33</v>
      </c>
      <c r="H1122">
        <v>35</v>
      </c>
      <c r="I1122">
        <v>22</v>
      </c>
      <c r="J1122">
        <v>30</v>
      </c>
      <c r="K1122">
        <v>32</v>
      </c>
      <c r="L1122">
        <v>0</v>
      </c>
      <c r="M1122" s="1">
        <v>12.021000000000001</v>
      </c>
      <c r="N1122" s="1">
        <v>23.010999999999999</v>
      </c>
      <c r="P1122">
        <v>1121</v>
      </c>
      <c r="Q1122" t="s">
        <v>2467</v>
      </c>
      <c r="R1122" t="s">
        <v>36</v>
      </c>
      <c r="S1122" s="2">
        <v>17</v>
      </c>
      <c r="T1122" s="2">
        <v>0</v>
      </c>
      <c r="V1122" t="s">
        <v>2467</v>
      </c>
      <c r="W1122" t="s">
        <v>103</v>
      </c>
      <c r="X1122" t="s">
        <v>2468</v>
      </c>
    </row>
    <row r="1123" spans="1:24" ht="15" customHeight="1" x14ac:dyDescent="0.2">
      <c r="A1123" t="s">
        <v>82</v>
      </c>
      <c r="B1123" t="s">
        <v>133</v>
      </c>
      <c r="C1123">
        <v>3</v>
      </c>
      <c r="D1123" t="s">
        <v>771</v>
      </c>
      <c r="E1123">
        <v>3</v>
      </c>
      <c r="F1123">
        <v>30</v>
      </c>
      <c r="G1123">
        <v>38</v>
      </c>
      <c r="H1123">
        <v>40</v>
      </c>
      <c r="I1123">
        <v>16</v>
      </c>
      <c r="J1123">
        <v>24</v>
      </c>
      <c r="K1123">
        <v>26</v>
      </c>
      <c r="L1123">
        <v>0</v>
      </c>
      <c r="M1123" s="1">
        <v>12.022</v>
      </c>
      <c r="N1123" s="1">
        <v>24.009</v>
      </c>
      <c r="P1123">
        <v>1122</v>
      </c>
      <c r="Q1123" t="s">
        <v>2469</v>
      </c>
      <c r="R1123" t="s">
        <v>36</v>
      </c>
      <c r="S1123" s="2">
        <v>16</v>
      </c>
      <c r="T1123" s="2">
        <v>4</v>
      </c>
      <c r="V1123" t="s">
        <v>2469</v>
      </c>
      <c r="W1123" t="s">
        <v>222</v>
      </c>
      <c r="X1123" t="s">
        <v>2470</v>
      </c>
    </row>
    <row r="1124" spans="1:24" ht="15" customHeight="1" x14ac:dyDescent="0.2">
      <c r="A1124" t="s">
        <v>82</v>
      </c>
      <c r="B1124" t="s">
        <v>139</v>
      </c>
      <c r="C1124">
        <v>3</v>
      </c>
      <c r="D1124" t="s">
        <v>771</v>
      </c>
      <c r="E1124">
        <v>3</v>
      </c>
      <c r="F1124">
        <v>30</v>
      </c>
      <c r="G1124">
        <v>38</v>
      </c>
      <c r="H1124">
        <v>40</v>
      </c>
      <c r="I1124">
        <v>16</v>
      </c>
      <c r="J1124">
        <v>24</v>
      </c>
      <c r="K1124">
        <v>26</v>
      </c>
      <c r="L1124">
        <v>0</v>
      </c>
      <c r="M1124" s="1">
        <v>12.023</v>
      </c>
      <c r="N1124" s="1">
        <v>25.01</v>
      </c>
      <c r="P1124">
        <v>1123</v>
      </c>
      <c r="Q1124" t="s">
        <v>2471</v>
      </c>
      <c r="R1124" t="s">
        <v>36</v>
      </c>
      <c r="S1124" s="2">
        <v>13</v>
      </c>
      <c r="T1124" s="2">
        <v>3</v>
      </c>
      <c r="V1124" t="s">
        <v>2471</v>
      </c>
      <c r="W1124" t="s">
        <v>37</v>
      </c>
      <c r="X1124" t="s">
        <v>2472</v>
      </c>
    </row>
    <row r="1125" spans="1:24" ht="15" customHeight="1" x14ac:dyDescent="0.2">
      <c r="A1125" t="s">
        <v>82</v>
      </c>
      <c r="B1125" t="s">
        <v>144</v>
      </c>
      <c r="C1125">
        <v>3</v>
      </c>
      <c r="D1125" t="s">
        <v>101</v>
      </c>
      <c r="E1125">
        <v>4</v>
      </c>
      <c r="F1125">
        <v>28</v>
      </c>
      <c r="G1125">
        <v>33</v>
      </c>
      <c r="H1125">
        <v>36</v>
      </c>
      <c r="I1125">
        <v>26</v>
      </c>
      <c r="J1125">
        <v>31</v>
      </c>
      <c r="K1125">
        <v>34</v>
      </c>
      <c r="L1125">
        <v>0</v>
      </c>
      <c r="M1125" s="1">
        <v>12.023999999999999</v>
      </c>
      <c r="N1125" s="1">
        <v>26.009</v>
      </c>
      <c r="P1125">
        <v>1124</v>
      </c>
      <c r="Q1125" t="s">
        <v>1647</v>
      </c>
      <c r="R1125" t="s">
        <v>36</v>
      </c>
      <c r="S1125" s="2">
        <v>7</v>
      </c>
      <c r="T1125" s="2">
        <v>7</v>
      </c>
      <c r="V1125" t="s">
        <v>1647</v>
      </c>
      <c r="W1125" t="s">
        <v>255</v>
      </c>
      <c r="X1125" t="s">
        <v>2473</v>
      </c>
    </row>
    <row r="1126" spans="1:24" ht="15" customHeight="1" x14ac:dyDescent="0.2">
      <c r="A1126" t="s">
        <v>82</v>
      </c>
      <c r="B1126" t="s">
        <v>75</v>
      </c>
      <c r="C1126">
        <v>3</v>
      </c>
      <c r="D1126" t="s">
        <v>1263</v>
      </c>
      <c r="E1126">
        <v>4</v>
      </c>
      <c r="F1126">
        <v>31</v>
      </c>
      <c r="G1126">
        <v>36</v>
      </c>
      <c r="H1126">
        <v>39</v>
      </c>
      <c r="I1126">
        <v>24</v>
      </c>
      <c r="J1126">
        <v>29</v>
      </c>
      <c r="K1126">
        <v>32</v>
      </c>
      <c r="L1126">
        <v>0</v>
      </c>
      <c r="M1126" s="1">
        <v>12.025</v>
      </c>
      <c r="N1126" s="1">
        <v>27.009</v>
      </c>
      <c r="P1126">
        <v>1125</v>
      </c>
      <c r="Q1126" t="s">
        <v>2474</v>
      </c>
      <c r="R1126" t="s">
        <v>28</v>
      </c>
      <c r="S1126" s="2">
        <v>14</v>
      </c>
      <c r="T1126" s="2">
        <v>11</v>
      </c>
      <c r="V1126" t="s">
        <v>1846</v>
      </c>
      <c r="W1126" t="s">
        <v>120</v>
      </c>
      <c r="X1126" t="s">
        <v>2475</v>
      </c>
    </row>
    <row r="1127" spans="1:24" ht="15" customHeight="1" x14ac:dyDescent="0.2">
      <c r="A1127" t="s">
        <v>82</v>
      </c>
      <c r="B1127" t="s">
        <v>81</v>
      </c>
      <c r="C1127">
        <v>3</v>
      </c>
      <c r="D1127" t="s">
        <v>1123</v>
      </c>
      <c r="E1127">
        <v>2</v>
      </c>
      <c r="F1127">
        <v>17</v>
      </c>
      <c r="G1127">
        <v>30</v>
      </c>
      <c r="H1127">
        <v>32</v>
      </c>
      <c r="I1127">
        <v>20</v>
      </c>
      <c r="J1127">
        <v>33</v>
      </c>
      <c r="K1127">
        <v>35</v>
      </c>
      <c r="L1127">
        <v>0</v>
      </c>
      <c r="M1127" s="1">
        <v>12.026</v>
      </c>
      <c r="N1127" s="1">
        <v>28.01</v>
      </c>
      <c r="P1127">
        <v>1126</v>
      </c>
      <c r="Q1127" t="s">
        <v>2476</v>
      </c>
      <c r="R1127" t="s">
        <v>28</v>
      </c>
      <c r="S1127" s="2">
        <v>17</v>
      </c>
      <c r="T1127" s="2">
        <v>4</v>
      </c>
      <c r="V1127" t="s">
        <v>750</v>
      </c>
      <c r="W1127" t="s">
        <v>103</v>
      </c>
      <c r="X1127" t="s">
        <v>2477</v>
      </c>
    </row>
    <row r="1128" spans="1:24" ht="15" customHeight="1" x14ac:dyDescent="0.2">
      <c r="A1128" t="s">
        <v>82</v>
      </c>
      <c r="B1128" t="s">
        <v>87</v>
      </c>
      <c r="C1128">
        <v>3</v>
      </c>
      <c r="D1128" t="s">
        <v>1880</v>
      </c>
      <c r="E1128">
        <v>3</v>
      </c>
      <c r="F1128">
        <v>27</v>
      </c>
      <c r="G1128">
        <v>35</v>
      </c>
      <c r="H1128">
        <v>37</v>
      </c>
      <c r="I1128">
        <v>18</v>
      </c>
      <c r="J1128">
        <v>26</v>
      </c>
      <c r="K1128">
        <v>28</v>
      </c>
      <c r="L1128">
        <v>0</v>
      </c>
      <c r="M1128" s="1">
        <v>12.026999999999999</v>
      </c>
      <c r="N1128" s="1">
        <v>29.006</v>
      </c>
      <c r="P1128">
        <v>1127</v>
      </c>
      <c r="Q1128" t="s">
        <v>2478</v>
      </c>
      <c r="R1128" t="s">
        <v>28</v>
      </c>
      <c r="S1128" s="2">
        <v>16</v>
      </c>
      <c r="T1128" s="2">
        <v>9</v>
      </c>
      <c r="V1128" t="s">
        <v>2478</v>
      </c>
      <c r="W1128" t="s">
        <v>37</v>
      </c>
      <c r="X1128" t="s">
        <v>2479</v>
      </c>
    </row>
    <row r="1129" spans="1:24" ht="15" customHeight="1" x14ac:dyDescent="0.2">
      <c r="A1129" t="s">
        <v>82</v>
      </c>
      <c r="B1129" t="s">
        <v>93</v>
      </c>
      <c r="C1129">
        <v>3</v>
      </c>
      <c r="D1129" t="s">
        <v>473</v>
      </c>
      <c r="E1129">
        <v>3</v>
      </c>
      <c r="F1129">
        <v>27</v>
      </c>
      <c r="G1129">
        <v>35</v>
      </c>
      <c r="H1129">
        <v>37</v>
      </c>
      <c r="I1129">
        <v>22</v>
      </c>
      <c r="J1129">
        <v>30</v>
      </c>
      <c r="K1129">
        <v>32</v>
      </c>
      <c r="L1129">
        <v>0</v>
      </c>
      <c r="M1129" s="1">
        <v>12.028</v>
      </c>
      <c r="N1129" s="1">
        <v>30.009</v>
      </c>
      <c r="P1129">
        <v>1128</v>
      </c>
      <c r="Q1129" t="s">
        <v>2480</v>
      </c>
      <c r="R1129" t="s">
        <v>28</v>
      </c>
      <c r="S1129" s="2">
        <v>14</v>
      </c>
      <c r="T1129" s="2">
        <v>9</v>
      </c>
      <c r="V1129" t="s">
        <v>2480</v>
      </c>
      <c r="W1129" t="s">
        <v>49</v>
      </c>
      <c r="X1129" t="s">
        <v>2481</v>
      </c>
    </row>
    <row r="1130" spans="1:24" ht="15" customHeight="1" x14ac:dyDescent="0.2">
      <c r="A1130" t="s">
        <v>82</v>
      </c>
      <c r="B1130" t="s">
        <v>99</v>
      </c>
      <c r="C1130">
        <v>3</v>
      </c>
      <c r="D1130" t="s">
        <v>563</v>
      </c>
      <c r="E1130">
        <v>3</v>
      </c>
      <c r="F1130">
        <v>25</v>
      </c>
      <c r="G1130">
        <v>33</v>
      </c>
      <c r="H1130">
        <v>35</v>
      </c>
      <c r="I1130">
        <v>22</v>
      </c>
      <c r="J1130">
        <v>30</v>
      </c>
      <c r="K1130">
        <v>32</v>
      </c>
      <c r="L1130">
        <v>0</v>
      </c>
      <c r="M1130" s="1">
        <v>12.029</v>
      </c>
      <c r="N1130" s="1">
        <v>32.008000000000003</v>
      </c>
      <c r="P1130">
        <v>1129</v>
      </c>
      <c r="Q1130" t="s">
        <v>2482</v>
      </c>
      <c r="R1130" t="s">
        <v>36</v>
      </c>
      <c r="S1130" s="2">
        <v>18</v>
      </c>
      <c r="T1130" s="2">
        <v>2</v>
      </c>
      <c r="V1130" t="s">
        <v>2482</v>
      </c>
      <c r="W1130" t="s">
        <v>37</v>
      </c>
      <c r="X1130" t="s">
        <v>2483</v>
      </c>
    </row>
    <row r="1131" spans="1:24" ht="15" customHeight="1" x14ac:dyDescent="0.2">
      <c r="A1131" t="s">
        <v>82</v>
      </c>
      <c r="B1131" t="s">
        <v>106</v>
      </c>
      <c r="C1131">
        <v>3</v>
      </c>
      <c r="D1131" t="s">
        <v>598</v>
      </c>
      <c r="E1131">
        <v>3</v>
      </c>
      <c r="F1131">
        <v>29</v>
      </c>
      <c r="G1131">
        <v>37</v>
      </c>
      <c r="H1131">
        <v>39</v>
      </c>
      <c r="I1131">
        <v>19</v>
      </c>
      <c r="J1131">
        <v>27</v>
      </c>
      <c r="K1131">
        <v>29</v>
      </c>
      <c r="L1131">
        <v>0</v>
      </c>
      <c r="M1131" s="1">
        <v>12.03</v>
      </c>
      <c r="N1131" s="1">
        <v>33.01</v>
      </c>
      <c r="P1131">
        <v>1130</v>
      </c>
      <c r="Q1131" t="s">
        <v>2272</v>
      </c>
      <c r="R1131" t="s">
        <v>36</v>
      </c>
      <c r="S1131" s="2">
        <v>10</v>
      </c>
      <c r="T1131" s="2">
        <v>7</v>
      </c>
      <c r="V1131" t="s">
        <v>2272</v>
      </c>
      <c r="W1131" t="s">
        <v>103</v>
      </c>
      <c r="X1131" t="s">
        <v>2484</v>
      </c>
    </row>
    <row r="1132" spans="1:24" ht="15" customHeight="1" x14ac:dyDescent="0.2">
      <c r="A1132" t="s">
        <v>82</v>
      </c>
      <c r="B1132" t="s">
        <v>111</v>
      </c>
      <c r="C1132">
        <v>3</v>
      </c>
      <c r="D1132" t="s">
        <v>1263</v>
      </c>
      <c r="E1132">
        <v>4</v>
      </c>
      <c r="F1132">
        <v>31</v>
      </c>
      <c r="G1132">
        <v>36</v>
      </c>
      <c r="H1132">
        <v>39</v>
      </c>
      <c r="I1132">
        <v>24</v>
      </c>
      <c r="J1132">
        <v>29</v>
      </c>
      <c r="K1132">
        <v>32</v>
      </c>
      <c r="L1132">
        <v>0</v>
      </c>
      <c r="M1132" s="1">
        <v>12.031000000000001</v>
      </c>
      <c r="N1132" s="1">
        <v>34.009</v>
      </c>
      <c r="P1132">
        <v>1131</v>
      </c>
      <c r="Q1132" t="s">
        <v>425</v>
      </c>
      <c r="R1132" t="s">
        <v>36</v>
      </c>
      <c r="S1132" s="2">
        <v>4</v>
      </c>
      <c r="T1132" s="2">
        <v>5</v>
      </c>
      <c r="U1132">
        <v>91</v>
      </c>
      <c r="V1132" t="s">
        <v>425</v>
      </c>
      <c r="W1132" t="s">
        <v>78</v>
      </c>
      <c r="X1132" t="s">
        <v>2485</v>
      </c>
    </row>
    <row r="1133" spans="1:24" ht="15" customHeight="1" x14ac:dyDescent="0.2">
      <c r="A1133" t="s">
        <v>82</v>
      </c>
      <c r="B1133" t="s">
        <v>175</v>
      </c>
      <c r="C1133">
        <v>3</v>
      </c>
      <c r="D1133" t="s">
        <v>176</v>
      </c>
      <c r="E1133">
        <v>4</v>
      </c>
      <c r="F1133">
        <v>30</v>
      </c>
      <c r="G1133">
        <v>35</v>
      </c>
      <c r="H1133">
        <v>38</v>
      </c>
      <c r="I1133">
        <v>21</v>
      </c>
      <c r="J1133">
        <v>26</v>
      </c>
      <c r="K1133">
        <v>29</v>
      </c>
      <c r="L1133">
        <v>0</v>
      </c>
      <c r="M1133" s="1">
        <v>12.032</v>
      </c>
      <c r="N1133" s="1">
        <v>35.011000000000003</v>
      </c>
      <c r="P1133">
        <v>1132</v>
      </c>
      <c r="Q1133" t="s">
        <v>2486</v>
      </c>
      <c r="R1133" t="s">
        <v>36</v>
      </c>
      <c r="S1133" s="2">
        <v>15</v>
      </c>
      <c r="T1133" s="2">
        <v>1</v>
      </c>
      <c r="V1133" t="s">
        <v>2486</v>
      </c>
      <c r="W1133" t="s">
        <v>120</v>
      </c>
      <c r="X1133" t="s">
        <v>2487</v>
      </c>
    </row>
    <row r="1134" spans="1:24" ht="15" customHeight="1" x14ac:dyDescent="0.2">
      <c r="A1134" t="s">
        <v>82</v>
      </c>
      <c r="B1134" t="s">
        <v>116</v>
      </c>
      <c r="C1134">
        <v>3</v>
      </c>
      <c r="D1134" t="s">
        <v>573</v>
      </c>
      <c r="E1134">
        <v>4</v>
      </c>
      <c r="F1134">
        <v>27</v>
      </c>
      <c r="G1134">
        <v>32</v>
      </c>
      <c r="H1134">
        <v>35</v>
      </c>
      <c r="I1134">
        <v>26</v>
      </c>
      <c r="J1134">
        <v>31</v>
      </c>
      <c r="K1134">
        <v>34</v>
      </c>
      <c r="L1134">
        <v>0</v>
      </c>
      <c r="M1134" s="1">
        <v>12.032999999999999</v>
      </c>
      <c r="N1134" s="1">
        <v>36.012</v>
      </c>
      <c r="P1134">
        <v>1133</v>
      </c>
      <c r="Q1134" t="s">
        <v>2489</v>
      </c>
      <c r="R1134" t="s">
        <v>28</v>
      </c>
      <c r="S1134" s="2">
        <v>14</v>
      </c>
      <c r="T1134" s="2">
        <v>9</v>
      </c>
      <c r="V1134" t="s">
        <v>2489</v>
      </c>
      <c r="W1134" t="s">
        <v>103</v>
      </c>
      <c r="X1134" t="s">
        <v>2490</v>
      </c>
    </row>
    <row r="1135" spans="1:24" ht="15" customHeight="1" x14ac:dyDescent="0.2">
      <c r="A1135" t="s">
        <v>82</v>
      </c>
      <c r="B1135" t="s">
        <v>186</v>
      </c>
      <c r="C1135">
        <v>3</v>
      </c>
      <c r="D1135" t="s">
        <v>584</v>
      </c>
      <c r="E1135">
        <v>3</v>
      </c>
      <c r="F1135">
        <v>30</v>
      </c>
      <c r="G1135">
        <v>38</v>
      </c>
      <c r="H1135">
        <v>40</v>
      </c>
      <c r="I1135">
        <v>17</v>
      </c>
      <c r="J1135">
        <v>25</v>
      </c>
      <c r="K1135">
        <v>27</v>
      </c>
      <c r="L1135">
        <v>0</v>
      </c>
      <c r="M1135" s="1">
        <v>12.034000000000001</v>
      </c>
      <c r="N1135" s="1">
        <v>37.011000000000003</v>
      </c>
      <c r="P1135">
        <v>1134</v>
      </c>
      <c r="Q1135" t="s">
        <v>1437</v>
      </c>
      <c r="R1135" t="s">
        <v>36</v>
      </c>
      <c r="S1135" s="2">
        <v>11</v>
      </c>
      <c r="T1135" s="2">
        <v>5</v>
      </c>
      <c r="V1135" t="s">
        <v>1437</v>
      </c>
      <c r="W1135" t="s">
        <v>29</v>
      </c>
      <c r="X1135" t="s">
        <v>2491</v>
      </c>
    </row>
    <row r="1136" spans="1:24" ht="15" customHeight="1" x14ac:dyDescent="0.2">
      <c r="A1136" t="s">
        <v>82</v>
      </c>
      <c r="B1136" t="s">
        <v>123</v>
      </c>
      <c r="C1136">
        <v>3</v>
      </c>
      <c r="D1136" t="s">
        <v>1627</v>
      </c>
      <c r="E1136">
        <v>3</v>
      </c>
      <c r="F1136">
        <v>29</v>
      </c>
      <c r="G1136">
        <v>37</v>
      </c>
      <c r="H1136">
        <v>39</v>
      </c>
      <c r="I1136">
        <v>20</v>
      </c>
      <c r="J1136">
        <v>28</v>
      </c>
      <c r="K1136">
        <v>30</v>
      </c>
      <c r="L1136">
        <v>0</v>
      </c>
      <c r="M1136" s="1">
        <v>12.035</v>
      </c>
      <c r="N1136" s="1">
        <v>39.009</v>
      </c>
      <c r="P1136">
        <v>1135</v>
      </c>
      <c r="Q1136" t="s">
        <v>668</v>
      </c>
      <c r="R1136" t="s">
        <v>36</v>
      </c>
      <c r="S1136" s="2">
        <v>5</v>
      </c>
      <c r="T1136" s="2">
        <v>4</v>
      </c>
      <c r="U1136">
        <v>92</v>
      </c>
      <c r="V1136" t="s">
        <v>668</v>
      </c>
      <c r="W1136" t="s">
        <v>78</v>
      </c>
      <c r="X1136" t="s">
        <v>2492</v>
      </c>
    </row>
    <row r="1137" spans="1:24" ht="15" customHeight="1" x14ac:dyDescent="0.2">
      <c r="A1137" t="s">
        <v>82</v>
      </c>
      <c r="B1137" t="s">
        <v>202</v>
      </c>
      <c r="C1137">
        <v>3</v>
      </c>
      <c r="D1137" t="s">
        <v>573</v>
      </c>
      <c r="E1137">
        <v>4</v>
      </c>
      <c r="F1137">
        <v>27</v>
      </c>
      <c r="G1137">
        <v>32</v>
      </c>
      <c r="H1137">
        <v>35</v>
      </c>
      <c r="I1137">
        <v>26</v>
      </c>
      <c r="J1137">
        <v>31</v>
      </c>
      <c r="K1137">
        <v>34</v>
      </c>
      <c r="L1137">
        <v>0</v>
      </c>
      <c r="M1137" s="1">
        <v>12.036</v>
      </c>
      <c r="N1137" s="1">
        <v>40.009</v>
      </c>
      <c r="P1137">
        <v>1136</v>
      </c>
      <c r="Q1137" t="s">
        <v>2493</v>
      </c>
      <c r="R1137" t="s">
        <v>36</v>
      </c>
      <c r="S1137" s="2">
        <v>14</v>
      </c>
      <c r="T1137" s="2">
        <v>1</v>
      </c>
      <c r="V1137" t="s">
        <v>2493</v>
      </c>
      <c r="W1137" t="s">
        <v>37</v>
      </c>
      <c r="X1137" t="s">
        <v>2494</v>
      </c>
    </row>
    <row r="1138" spans="1:24" ht="15" customHeight="1" x14ac:dyDescent="0.2">
      <c r="A1138" t="s">
        <v>82</v>
      </c>
      <c r="B1138" t="s">
        <v>213</v>
      </c>
      <c r="C1138">
        <v>3</v>
      </c>
      <c r="D1138" t="s">
        <v>2455</v>
      </c>
      <c r="E1138">
        <v>4</v>
      </c>
      <c r="F1138">
        <v>31</v>
      </c>
      <c r="G1138">
        <v>36</v>
      </c>
      <c r="H1138">
        <v>39</v>
      </c>
      <c r="I1138">
        <v>23</v>
      </c>
      <c r="J1138">
        <v>28</v>
      </c>
      <c r="K1138">
        <v>31</v>
      </c>
      <c r="L1138">
        <v>0</v>
      </c>
      <c r="M1138" s="1">
        <v>12.037000000000001</v>
      </c>
      <c r="N1138" s="1">
        <v>42.009</v>
      </c>
      <c r="P1138">
        <v>1137</v>
      </c>
      <c r="Q1138" t="s">
        <v>2495</v>
      </c>
      <c r="R1138" t="s">
        <v>36</v>
      </c>
      <c r="S1138" s="2">
        <v>12</v>
      </c>
      <c r="T1138" s="2">
        <v>7</v>
      </c>
      <c r="V1138" t="s">
        <v>2495</v>
      </c>
      <c r="W1138" t="s">
        <v>120</v>
      </c>
      <c r="X1138" t="s">
        <v>2496</v>
      </c>
    </row>
    <row r="1139" spans="1:24" ht="15" customHeight="1" x14ac:dyDescent="0.2">
      <c r="A1139" t="s">
        <v>82</v>
      </c>
      <c r="B1139" t="s">
        <v>138</v>
      </c>
      <c r="C1139">
        <v>3</v>
      </c>
      <c r="D1139" t="s">
        <v>771</v>
      </c>
      <c r="E1139">
        <v>3</v>
      </c>
      <c r="F1139">
        <v>30</v>
      </c>
      <c r="G1139">
        <v>38</v>
      </c>
      <c r="H1139">
        <v>40</v>
      </c>
      <c r="I1139">
        <v>16</v>
      </c>
      <c r="J1139">
        <v>24</v>
      </c>
      <c r="K1139">
        <v>26</v>
      </c>
      <c r="L1139">
        <v>0</v>
      </c>
      <c r="M1139" s="1">
        <v>12.038</v>
      </c>
      <c r="N1139" s="1">
        <v>44.01</v>
      </c>
      <c r="P1139">
        <v>1138</v>
      </c>
      <c r="Q1139" t="s">
        <v>2497</v>
      </c>
      <c r="R1139" t="s">
        <v>28</v>
      </c>
      <c r="S1139" s="2">
        <v>14</v>
      </c>
      <c r="T1139" s="2">
        <v>10</v>
      </c>
      <c r="V1139" t="s">
        <v>2497</v>
      </c>
      <c r="W1139" t="s">
        <v>49</v>
      </c>
      <c r="X1139" t="s">
        <v>2498</v>
      </c>
    </row>
    <row r="1140" spans="1:24" ht="15" customHeight="1" x14ac:dyDescent="0.2">
      <c r="A1140" t="s">
        <v>82</v>
      </c>
      <c r="B1140" t="s">
        <v>231</v>
      </c>
      <c r="C1140">
        <v>3</v>
      </c>
      <c r="D1140" t="s">
        <v>2488</v>
      </c>
      <c r="E1140">
        <v>3</v>
      </c>
      <c r="F1140">
        <v>21</v>
      </c>
      <c r="G1140">
        <v>29</v>
      </c>
      <c r="H1140">
        <v>31</v>
      </c>
      <c r="I1140">
        <v>24</v>
      </c>
      <c r="J1140">
        <v>32</v>
      </c>
      <c r="K1140">
        <v>34</v>
      </c>
      <c r="L1140">
        <v>0</v>
      </c>
      <c r="M1140" s="1">
        <v>12.039</v>
      </c>
      <c r="N1140" s="1">
        <v>45.012</v>
      </c>
      <c r="P1140">
        <v>1139</v>
      </c>
      <c r="Q1140" t="s">
        <v>364</v>
      </c>
      <c r="R1140" t="s">
        <v>28</v>
      </c>
      <c r="S1140" s="2">
        <v>14</v>
      </c>
      <c r="T1140" s="2">
        <v>7</v>
      </c>
      <c r="V1140" t="s">
        <v>364</v>
      </c>
      <c r="W1140" t="s">
        <v>49</v>
      </c>
      <c r="X1140" t="s">
        <v>2499</v>
      </c>
    </row>
    <row r="1141" spans="1:24" ht="15" customHeight="1" x14ac:dyDescent="0.2">
      <c r="A1141" t="s">
        <v>82</v>
      </c>
      <c r="B1141" t="s">
        <v>237</v>
      </c>
      <c r="C1141">
        <v>3</v>
      </c>
      <c r="D1141" t="s">
        <v>2455</v>
      </c>
      <c r="E1141">
        <v>4</v>
      </c>
      <c r="F1141">
        <v>31</v>
      </c>
      <c r="G1141">
        <v>36</v>
      </c>
      <c r="H1141">
        <v>39</v>
      </c>
      <c r="I1141">
        <v>23</v>
      </c>
      <c r="J1141">
        <v>28</v>
      </c>
      <c r="K1141">
        <v>31</v>
      </c>
      <c r="L1141">
        <v>0</v>
      </c>
      <c r="M1141" s="1">
        <v>12.04</v>
      </c>
      <c r="N1141" s="1">
        <v>46.011000000000003</v>
      </c>
      <c r="P1141">
        <v>1140</v>
      </c>
      <c r="Q1141" t="s">
        <v>2500</v>
      </c>
      <c r="R1141" t="s">
        <v>36</v>
      </c>
      <c r="S1141" s="2">
        <v>9</v>
      </c>
      <c r="T1141" s="2">
        <v>10</v>
      </c>
      <c r="V1141" t="s">
        <v>2500</v>
      </c>
      <c r="W1141" t="s">
        <v>222</v>
      </c>
      <c r="X1141" t="s">
        <v>2501</v>
      </c>
    </row>
    <row r="1142" spans="1:24" ht="15" customHeight="1" x14ac:dyDescent="0.2">
      <c r="A1142" t="s">
        <v>82</v>
      </c>
      <c r="B1142" t="s">
        <v>143</v>
      </c>
      <c r="C1142">
        <v>3</v>
      </c>
      <c r="D1142" t="s">
        <v>2455</v>
      </c>
      <c r="E1142">
        <v>4</v>
      </c>
      <c r="F1142">
        <v>31</v>
      </c>
      <c r="G1142">
        <v>36</v>
      </c>
      <c r="H1142">
        <v>39</v>
      </c>
      <c r="I1142">
        <v>23</v>
      </c>
      <c r="J1142">
        <v>28</v>
      </c>
      <c r="K1142">
        <v>31</v>
      </c>
      <c r="L1142">
        <v>0</v>
      </c>
      <c r="M1142" s="1">
        <v>12.041</v>
      </c>
      <c r="N1142" s="1">
        <v>47.006999999999998</v>
      </c>
      <c r="P1142">
        <v>1141</v>
      </c>
      <c r="Q1142" t="s">
        <v>1952</v>
      </c>
      <c r="R1142" t="s">
        <v>28</v>
      </c>
      <c r="S1142" s="2">
        <v>15</v>
      </c>
      <c r="T1142" s="2">
        <v>7</v>
      </c>
      <c r="V1142" t="s">
        <v>1952</v>
      </c>
      <c r="W1142" t="s">
        <v>103</v>
      </c>
      <c r="X1142" t="s">
        <v>2502</v>
      </c>
    </row>
    <row r="1143" spans="1:24" ht="15" customHeight="1" x14ac:dyDescent="0.2">
      <c r="A1143" t="s">
        <v>82</v>
      </c>
      <c r="B1143" t="s">
        <v>148</v>
      </c>
      <c r="C1143">
        <v>3</v>
      </c>
      <c r="D1143" t="s">
        <v>561</v>
      </c>
      <c r="E1143">
        <v>4</v>
      </c>
      <c r="F1143">
        <v>21</v>
      </c>
      <c r="G1143">
        <v>26</v>
      </c>
      <c r="H1143">
        <v>29</v>
      </c>
      <c r="I1143">
        <v>30</v>
      </c>
      <c r="J1143">
        <v>35</v>
      </c>
      <c r="K1143">
        <v>38</v>
      </c>
      <c r="L1143">
        <v>0</v>
      </c>
      <c r="M1143" s="1">
        <v>12.042</v>
      </c>
      <c r="N1143" s="1">
        <v>48.012</v>
      </c>
      <c r="P1143">
        <v>1142</v>
      </c>
      <c r="Q1143" t="s">
        <v>2503</v>
      </c>
      <c r="R1143" t="s">
        <v>36</v>
      </c>
      <c r="S1143" s="2">
        <v>10</v>
      </c>
      <c r="T1143" s="2">
        <v>6</v>
      </c>
      <c r="V1143" t="s">
        <v>2503</v>
      </c>
      <c r="W1143" t="s">
        <v>376</v>
      </c>
      <c r="X1143" t="s">
        <v>2504</v>
      </c>
    </row>
    <row r="1144" spans="1:24" ht="15" customHeight="1" x14ac:dyDescent="0.2">
      <c r="A1144" t="s">
        <v>82</v>
      </c>
      <c r="B1144" t="s">
        <v>251</v>
      </c>
      <c r="C1144">
        <v>3</v>
      </c>
      <c r="D1144" t="s">
        <v>1508</v>
      </c>
      <c r="E1144">
        <v>3</v>
      </c>
      <c r="F1144">
        <v>26</v>
      </c>
      <c r="G1144">
        <v>34</v>
      </c>
      <c r="H1144">
        <v>36</v>
      </c>
      <c r="I1144">
        <v>23</v>
      </c>
      <c r="J1144">
        <v>31</v>
      </c>
      <c r="K1144">
        <v>33</v>
      </c>
      <c r="L1144">
        <v>0</v>
      </c>
      <c r="M1144" s="1">
        <v>12.042999999999999</v>
      </c>
      <c r="N1144" s="1">
        <v>49.012</v>
      </c>
      <c r="P1144">
        <v>1143</v>
      </c>
      <c r="Q1144" t="s">
        <v>2505</v>
      </c>
      <c r="R1144" t="s">
        <v>28</v>
      </c>
      <c r="S1144" s="2">
        <v>13</v>
      </c>
      <c r="T1144" s="2">
        <v>9</v>
      </c>
      <c r="V1144" t="s">
        <v>2505</v>
      </c>
      <c r="W1144" t="s">
        <v>103</v>
      </c>
      <c r="X1144" t="s">
        <v>2506</v>
      </c>
    </row>
    <row r="1145" spans="1:24" ht="15" customHeight="1" x14ac:dyDescent="0.2">
      <c r="A1145" t="s">
        <v>82</v>
      </c>
      <c r="B1145" t="s">
        <v>259</v>
      </c>
      <c r="C1145">
        <v>3</v>
      </c>
      <c r="D1145" t="s">
        <v>827</v>
      </c>
      <c r="E1145">
        <v>3</v>
      </c>
      <c r="F1145">
        <v>22</v>
      </c>
      <c r="G1145">
        <v>30</v>
      </c>
      <c r="H1145">
        <v>32</v>
      </c>
      <c r="I1145">
        <v>25</v>
      </c>
      <c r="J1145">
        <v>33</v>
      </c>
      <c r="K1145">
        <v>35</v>
      </c>
      <c r="L1145">
        <v>0</v>
      </c>
      <c r="M1145" s="1">
        <v>12.044</v>
      </c>
      <c r="N1145" s="1">
        <v>50.012</v>
      </c>
      <c r="P1145">
        <v>1144</v>
      </c>
      <c r="Q1145" t="s">
        <v>2507</v>
      </c>
      <c r="R1145" t="s">
        <v>36</v>
      </c>
      <c r="S1145" s="2">
        <v>11</v>
      </c>
      <c r="T1145" s="2">
        <v>5</v>
      </c>
      <c r="V1145" t="s">
        <v>2507</v>
      </c>
      <c r="W1145" t="s">
        <v>103</v>
      </c>
      <c r="X1145" t="s">
        <v>2508</v>
      </c>
    </row>
    <row r="1146" spans="1:24" ht="15" customHeight="1" x14ac:dyDescent="0.2">
      <c r="A1146" t="s">
        <v>82</v>
      </c>
      <c r="B1146" t="s">
        <v>264</v>
      </c>
      <c r="C1146">
        <v>3</v>
      </c>
      <c r="D1146" t="s">
        <v>558</v>
      </c>
      <c r="E1146">
        <v>4</v>
      </c>
      <c r="F1146">
        <v>29</v>
      </c>
      <c r="G1146">
        <v>34</v>
      </c>
      <c r="H1146">
        <v>37</v>
      </c>
      <c r="I1146">
        <v>24</v>
      </c>
      <c r="J1146">
        <v>29</v>
      </c>
      <c r="K1146">
        <v>32</v>
      </c>
      <c r="L1146">
        <v>0</v>
      </c>
      <c r="M1146" s="1">
        <v>12.045</v>
      </c>
      <c r="N1146" s="1">
        <v>51.011000000000003</v>
      </c>
      <c r="P1146">
        <v>1145</v>
      </c>
      <c r="Q1146" t="s">
        <v>2509</v>
      </c>
      <c r="R1146" t="s">
        <v>374</v>
      </c>
      <c r="S1146" s="2">
        <v>8</v>
      </c>
      <c r="T1146" s="2">
        <v>2</v>
      </c>
      <c r="V1146" t="s">
        <v>2509</v>
      </c>
      <c r="W1146" t="s">
        <v>710</v>
      </c>
      <c r="X1146" t="s">
        <v>2510</v>
      </c>
    </row>
    <row r="1147" spans="1:24" ht="15" customHeight="1" x14ac:dyDescent="0.2">
      <c r="A1147" t="s">
        <v>82</v>
      </c>
      <c r="B1147" t="s">
        <v>153</v>
      </c>
      <c r="C1147">
        <v>3</v>
      </c>
      <c r="D1147" t="s">
        <v>2013</v>
      </c>
      <c r="E1147">
        <v>3</v>
      </c>
      <c r="F1147">
        <v>31</v>
      </c>
      <c r="G1147">
        <v>39</v>
      </c>
      <c r="H1147">
        <v>41</v>
      </c>
      <c r="I1147">
        <v>17</v>
      </c>
      <c r="J1147">
        <v>25</v>
      </c>
      <c r="K1147">
        <v>27</v>
      </c>
      <c r="L1147">
        <v>0</v>
      </c>
      <c r="M1147" s="1">
        <v>12.045999999999999</v>
      </c>
      <c r="N1147" s="1">
        <v>52.011000000000003</v>
      </c>
      <c r="P1147">
        <v>1146</v>
      </c>
      <c r="Q1147" t="s">
        <v>1582</v>
      </c>
      <c r="R1147" t="s">
        <v>36</v>
      </c>
      <c r="S1147" s="2">
        <v>15</v>
      </c>
      <c r="T1147" s="2">
        <v>3</v>
      </c>
      <c r="V1147" t="s">
        <v>1582</v>
      </c>
      <c r="W1147" t="s">
        <v>49</v>
      </c>
      <c r="X1147" t="s">
        <v>2511</v>
      </c>
    </row>
    <row r="1148" spans="1:24" ht="15" customHeight="1" x14ac:dyDescent="0.2">
      <c r="A1148" t="s">
        <v>82</v>
      </c>
      <c r="B1148" t="s">
        <v>158</v>
      </c>
      <c r="C1148">
        <v>3</v>
      </c>
      <c r="D1148" t="s">
        <v>2069</v>
      </c>
      <c r="E1148">
        <v>4</v>
      </c>
      <c r="F1148">
        <v>29</v>
      </c>
      <c r="G1148">
        <v>34</v>
      </c>
      <c r="H1148">
        <v>37</v>
      </c>
      <c r="I1148">
        <v>25</v>
      </c>
      <c r="J1148">
        <v>30</v>
      </c>
      <c r="K1148">
        <v>33</v>
      </c>
      <c r="L1148">
        <v>0</v>
      </c>
      <c r="M1148" s="1">
        <v>12.047000000000001</v>
      </c>
      <c r="N1148" s="1">
        <v>53.012</v>
      </c>
      <c r="P1148">
        <v>1147</v>
      </c>
      <c r="Q1148" t="s">
        <v>2512</v>
      </c>
      <c r="R1148" t="s">
        <v>28</v>
      </c>
      <c r="S1148" s="2">
        <v>15</v>
      </c>
      <c r="T1148" s="2">
        <v>6</v>
      </c>
      <c r="V1148" t="s">
        <v>2512</v>
      </c>
      <c r="W1148" t="s">
        <v>120</v>
      </c>
      <c r="X1148" t="s">
        <v>2513</v>
      </c>
    </row>
    <row r="1149" spans="1:24" ht="15" customHeight="1" x14ac:dyDescent="0.2">
      <c r="A1149" t="s">
        <v>82</v>
      </c>
      <c r="B1149" t="s">
        <v>280</v>
      </c>
      <c r="C1149">
        <v>3</v>
      </c>
      <c r="D1149" t="s">
        <v>1366</v>
      </c>
      <c r="E1149">
        <v>1</v>
      </c>
      <c r="F1149">
        <v>17</v>
      </c>
      <c r="G1149">
        <v>32</v>
      </c>
      <c r="H1149">
        <v>34</v>
      </c>
      <c r="I1149">
        <v>14</v>
      </c>
      <c r="J1149">
        <v>29</v>
      </c>
      <c r="K1149">
        <v>31</v>
      </c>
      <c r="L1149">
        <v>0</v>
      </c>
      <c r="M1149" s="1">
        <v>12.048</v>
      </c>
      <c r="N1149" s="1">
        <v>54.011000000000003</v>
      </c>
      <c r="P1149">
        <v>1148</v>
      </c>
      <c r="Q1149" t="s">
        <v>2514</v>
      </c>
      <c r="R1149" t="s">
        <v>28</v>
      </c>
      <c r="S1149" s="2">
        <v>16</v>
      </c>
      <c r="T1149" s="2">
        <v>8</v>
      </c>
      <c r="V1149" t="s">
        <v>2514</v>
      </c>
      <c r="W1149" t="s">
        <v>120</v>
      </c>
      <c r="X1149" t="s">
        <v>2515</v>
      </c>
    </row>
    <row r="1150" spans="1:24" ht="15" customHeight="1" x14ac:dyDescent="0.2">
      <c r="A1150" t="s">
        <v>82</v>
      </c>
      <c r="B1150" t="s">
        <v>164</v>
      </c>
      <c r="C1150">
        <v>3</v>
      </c>
      <c r="D1150" t="s">
        <v>1727</v>
      </c>
      <c r="E1150">
        <v>4</v>
      </c>
      <c r="F1150">
        <v>29</v>
      </c>
      <c r="G1150">
        <v>34</v>
      </c>
      <c r="H1150">
        <v>37</v>
      </c>
      <c r="I1150">
        <v>24</v>
      </c>
      <c r="J1150">
        <v>29</v>
      </c>
      <c r="K1150">
        <v>32</v>
      </c>
      <c r="L1150">
        <v>0</v>
      </c>
      <c r="M1150" s="1">
        <v>12.048999999999999</v>
      </c>
      <c r="N1150" s="1">
        <v>55.012</v>
      </c>
      <c r="P1150">
        <v>1149</v>
      </c>
      <c r="Q1150" t="s">
        <v>2516</v>
      </c>
      <c r="R1150" t="s">
        <v>28</v>
      </c>
      <c r="S1150" s="2">
        <v>15</v>
      </c>
      <c r="T1150" s="2">
        <v>9</v>
      </c>
      <c r="V1150" t="s">
        <v>2516</v>
      </c>
      <c r="W1150" t="s">
        <v>120</v>
      </c>
      <c r="X1150" t="s">
        <v>2517</v>
      </c>
    </row>
    <row r="1151" spans="1:24" ht="15" customHeight="1" x14ac:dyDescent="0.2">
      <c r="A1151" t="s">
        <v>82</v>
      </c>
      <c r="B1151" t="s">
        <v>169</v>
      </c>
      <c r="C1151">
        <v>3</v>
      </c>
      <c r="D1151" t="s">
        <v>555</v>
      </c>
      <c r="E1151">
        <v>3</v>
      </c>
      <c r="F1151">
        <v>25</v>
      </c>
      <c r="G1151">
        <v>33</v>
      </c>
      <c r="H1151">
        <v>35</v>
      </c>
      <c r="I1151">
        <v>25</v>
      </c>
      <c r="J1151">
        <v>33</v>
      </c>
      <c r="K1151">
        <v>35</v>
      </c>
      <c r="L1151">
        <v>0</v>
      </c>
      <c r="M1151" s="1">
        <v>12.05</v>
      </c>
      <c r="N1151" s="1">
        <v>56.012</v>
      </c>
      <c r="P1151">
        <v>1150</v>
      </c>
      <c r="Q1151" t="s">
        <v>2519</v>
      </c>
      <c r="R1151" t="s">
        <v>374</v>
      </c>
      <c r="S1151" s="2">
        <v>10</v>
      </c>
      <c r="T1151" s="2">
        <v>2</v>
      </c>
      <c r="V1151" t="s">
        <v>2519</v>
      </c>
      <c r="W1151" t="s">
        <v>255</v>
      </c>
      <c r="X1151" t="s">
        <v>2520</v>
      </c>
    </row>
    <row r="1152" spans="1:24" ht="15" customHeight="1" x14ac:dyDescent="0.2">
      <c r="A1152" t="s">
        <v>82</v>
      </c>
      <c r="B1152" t="s">
        <v>174</v>
      </c>
      <c r="C1152">
        <v>3</v>
      </c>
      <c r="D1152" t="s">
        <v>2443</v>
      </c>
      <c r="E1152">
        <v>3</v>
      </c>
      <c r="F1152">
        <v>27</v>
      </c>
      <c r="G1152">
        <v>35</v>
      </c>
      <c r="H1152">
        <v>37</v>
      </c>
      <c r="I1152">
        <v>21</v>
      </c>
      <c r="J1152">
        <v>29</v>
      </c>
      <c r="K1152">
        <v>31</v>
      </c>
      <c r="L1152">
        <v>0</v>
      </c>
      <c r="M1152" s="1">
        <v>12.051</v>
      </c>
      <c r="N1152" s="1">
        <v>57.012</v>
      </c>
      <c r="P1152">
        <v>1151</v>
      </c>
      <c r="Q1152" t="s">
        <v>429</v>
      </c>
      <c r="R1152" t="s">
        <v>36</v>
      </c>
      <c r="S1152" s="2">
        <v>5</v>
      </c>
      <c r="T1152" s="2">
        <v>4</v>
      </c>
      <c r="U1152">
        <v>93</v>
      </c>
      <c r="V1152" t="s">
        <v>429</v>
      </c>
      <c r="W1152" t="s">
        <v>78</v>
      </c>
      <c r="X1152" t="s">
        <v>2521</v>
      </c>
    </row>
    <row r="1153" spans="1:24" ht="15" customHeight="1" x14ac:dyDescent="0.2">
      <c r="A1153" t="s">
        <v>82</v>
      </c>
      <c r="B1153" t="s">
        <v>180</v>
      </c>
      <c r="C1153">
        <v>3</v>
      </c>
      <c r="D1153" t="s">
        <v>558</v>
      </c>
      <c r="E1153">
        <v>4</v>
      </c>
      <c r="F1153">
        <v>29</v>
      </c>
      <c r="G1153">
        <v>34</v>
      </c>
      <c r="H1153">
        <v>37</v>
      </c>
      <c r="I1153">
        <v>24</v>
      </c>
      <c r="J1153">
        <v>29</v>
      </c>
      <c r="K1153">
        <v>32</v>
      </c>
      <c r="L1153">
        <v>0</v>
      </c>
      <c r="M1153" s="1">
        <v>12.052</v>
      </c>
      <c r="N1153" s="1">
        <v>58.01</v>
      </c>
      <c r="P1153">
        <v>1152</v>
      </c>
      <c r="Q1153" t="s">
        <v>64</v>
      </c>
      <c r="R1153" t="s">
        <v>36</v>
      </c>
      <c r="S1153" s="2">
        <v>4</v>
      </c>
      <c r="T1153" s="2">
        <v>11</v>
      </c>
      <c r="V1153" t="s">
        <v>64</v>
      </c>
      <c r="W1153" t="s">
        <v>66</v>
      </c>
      <c r="X1153" t="s">
        <v>2522</v>
      </c>
    </row>
    <row r="1154" spans="1:24" ht="15" customHeight="1" x14ac:dyDescent="0.2">
      <c r="A1154" t="s">
        <v>82</v>
      </c>
      <c r="B1154" t="s">
        <v>303</v>
      </c>
      <c r="C1154">
        <v>3</v>
      </c>
      <c r="D1154" t="s">
        <v>561</v>
      </c>
      <c r="E1154">
        <v>4</v>
      </c>
      <c r="F1154">
        <v>21</v>
      </c>
      <c r="G1154">
        <v>26</v>
      </c>
      <c r="H1154">
        <v>29</v>
      </c>
      <c r="I1154">
        <v>30</v>
      </c>
      <c r="J1154">
        <v>35</v>
      </c>
      <c r="K1154">
        <v>38</v>
      </c>
      <c r="L1154">
        <v>0</v>
      </c>
      <c r="M1154" s="1">
        <v>12.053000000000001</v>
      </c>
      <c r="N1154" s="1">
        <v>59.011000000000003</v>
      </c>
      <c r="P1154">
        <v>1153</v>
      </c>
      <c r="Q1154" t="s">
        <v>2523</v>
      </c>
      <c r="R1154" t="s">
        <v>36</v>
      </c>
      <c r="S1154" s="2">
        <v>15</v>
      </c>
      <c r="T1154" s="2">
        <v>4</v>
      </c>
      <c r="V1154" t="s">
        <v>2523</v>
      </c>
      <c r="W1154" t="s">
        <v>49</v>
      </c>
      <c r="X1154" t="s">
        <v>2524</v>
      </c>
    </row>
    <row r="1155" spans="1:24" ht="15" customHeight="1" x14ac:dyDescent="0.2">
      <c r="A1155" t="s">
        <v>82</v>
      </c>
      <c r="B1155" t="s">
        <v>185</v>
      </c>
      <c r="C1155">
        <v>3</v>
      </c>
      <c r="D1155" t="s">
        <v>473</v>
      </c>
      <c r="E1155">
        <v>3</v>
      </c>
      <c r="F1155">
        <v>27</v>
      </c>
      <c r="G1155">
        <v>35</v>
      </c>
      <c r="H1155">
        <v>37</v>
      </c>
      <c r="I1155">
        <v>22</v>
      </c>
      <c r="J1155">
        <v>30</v>
      </c>
      <c r="K1155">
        <v>32</v>
      </c>
      <c r="L1155">
        <v>0</v>
      </c>
      <c r="M1155" s="1">
        <v>12.054</v>
      </c>
      <c r="N1155" s="1">
        <v>60.01</v>
      </c>
      <c r="P1155">
        <v>1154</v>
      </c>
      <c r="Q1155" t="s">
        <v>2525</v>
      </c>
      <c r="R1155" t="s">
        <v>36</v>
      </c>
      <c r="S1155" s="2">
        <v>5</v>
      </c>
      <c r="T1155" s="2">
        <v>15</v>
      </c>
      <c r="V1155" t="s">
        <v>2525</v>
      </c>
      <c r="W1155" t="s">
        <v>66</v>
      </c>
      <c r="X1155" t="s">
        <v>2526</v>
      </c>
    </row>
    <row r="1156" spans="1:24" ht="15" customHeight="1" x14ac:dyDescent="0.2">
      <c r="A1156" t="s">
        <v>82</v>
      </c>
      <c r="B1156" t="s">
        <v>191</v>
      </c>
      <c r="C1156">
        <v>3</v>
      </c>
      <c r="D1156" t="s">
        <v>566</v>
      </c>
      <c r="E1156">
        <v>4</v>
      </c>
      <c r="F1156">
        <v>28</v>
      </c>
      <c r="G1156">
        <v>33</v>
      </c>
      <c r="H1156">
        <v>36</v>
      </c>
      <c r="I1156">
        <v>24</v>
      </c>
      <c r="J1156">
        <v>29</v>
      </c>
      <c r="K1156">
        <v>32</v>
      </c>
      <c r="L1156">
        <v>0</v>
      </c>
      <c r="M1156" s="1">
        <v>12.055</v>
      </c>
      <c r="N1156" s="1">
        <v>61.011000000000003</v>
      </c>
      <c r="P1156">
        <v>1155</v>
      </c>
      <c r="Q1156" t="s">
        <v>2527</v>
      </c>
      <c r="R1156" t="s">
        <v>36</v>
      </c>
      <c r="S1156" s="2">
        <v>1</v>
      </c>
      <c r="T1156" s="2">
        <v>14</v>
      </c>
      <c r="V1156" t="s">
        <v>2527</v>
      </c>
      <c r="W1156" t="s">
        <v>66</v>
      </c>
      <c r="X1156" t="s">
        <v>2528</v>
      </c>
    </row>
    <row r="1157" spans="1:24" ht="15" customHeight="1" x14ac:dyDescent="0.2">
      <c r="A1157" t="s">
        <v>82</v>
      </c>
      <c r="B1157" t="s">
        <v>316</v>
      </c>
      <c r="C1157">
        <v>3</v>
      </c>
      <c r="D1157" t="s">
        <v>2518</v>
      </c>
      <c r="E1157">
        <v>3</v>
      </c>
      <c r="F1157">
        <v>26</v>
      </c>
      <c r="G1157">
        <v>34</v>
      </c>
      <c r="H1157">
        <v>36</v>
      </c>
      <c r="I1157">
        <v>20</v>
      </c>
      <c r="J1157">
        <v>28</v>
      </c>
      <c r="K1157">
        <v>30</v>
      </c>
      <c r="L1157">
        <v>0</v>
      </c>
      <c r="M1157" s="1">
        <v>12.055999999999999</v>
      </c>
      <c r="N1157" s="1">
        <v>62.011000000000003</v>
      </c>
      <c r="P1157">
        <v>1156</v>
      </c>
      <c r="Q1157" t="s">
        <v>2314</v>
      </c>
      <c r="R1157" t="s">
        <v>28</v>
      </c>
      <c r="S1157" s="2">
        <v>14</v>
      </c>
      <c r="T1157" s="2">
        <v>10</v>
      </c>
      <c r="V1157" t="s">
        <v>2314</v>
      </c>
      <c r="W1157" t="s">
        <v>37</v>
      </c>
      <c r="X1157" t="s">
        <v>2529</v>
      </c>
    </row>
    <row r="1158" spans="1:24" ht="15" customHeight="1" x14ac:dyDescent="0.2">
      <c r="A1158" t="s">
        <v>82</v>
      </c>
      <c r="B1158" t="s">
        <v>322</v>
      </c>
      <c r="C1158">
        <v>3</v>
      </c>
      <c r="D1158" t="s">
        <v>1727</v>
      </c>
      <c r="E1158">
        <v>4</v>
      </c>
      <c r="F1158">
        <v>29</v>
      </c>
      <c r="G1158">
        <v>34</v>
      </c>
      <c r="H1158">
        <v>37</v>
      </c>
      <c r="I1158">
        <v>24</v>
      </c>
      <c r="J1158">
        <v>29</v>
      </c>
      <c r="K1158">
        <v>32</v>
      </c>
      <c r="L1158">
        <v>0</v>
      </c>
      <c r="M1158" s="1">
        <v>12.057</v>
      </c>
      <c r="N1158" s="1">
        <v>63.011000000000003</v>
      </c>
      <c r="P1158">
        <v>1157</v>
      </c>
      <c r="Q1158" t="s">
        <v>2530</v>
      </c>
      <c r="R1158" t="s">
        <v>36</v>
      </c>
      <c r="S1158" s="2">
        <v>15</v>
      </c>
      <c r="T1158" s="2">
        <v>4</v>
      </c>
      <c r="V1158" t="s">
        <v>2530</v>
      </c>
      <c r="W1158" t="s">
        <v>29</v>
      </c>
      <c r="X1158" t="s">
        <v>2531</v>
      </c>
    </row>
    <row r="1159" spans="1:24" ht="15" customHeight="1" x14ac:dyDescent="0.2">
      <c r="A1159" t="s">
        <v>82</v>
      </c>
      <c r="B1159" t="s">
        <v>197</v>
      </c>
      <c r="C1159">
        <v>3</v>
      </c>
      <c r="D1159" t="s">
        <v>1727</v>
      </c>
      <c r="E1159">
        <v>4</v>
      </c>
      <c r="F1159">
        <v>29</v>
      </c>
      <c r="G1159">
        <v>34</v>
      </c>
      <c r="H1159">
        <v>37</v>
      </c>
      <c r="I1159">
        <v>24</v>
      </c>
      <c r="J1159">
        <v>29</v>
      </c>
      <c r="K1159">
        <v>32</v>
      </c>
      <c r="L1159">
        <v>0</v>
      </c>
      <c r="M1159" s="1">
        <v>12.058</v>
      </c>
      <c r="N1159" s="1">
        <v>64.010999999999996</v>
      </c>
      <c r="P1159">
        <v>1158</v>
      </c>
      <c r="Q1159" t="s">
        <v>1023</v>
      </c>
      <c r="R1159" t="s">
        <v>28</v>
      </c>
      <c r="S1159" s="2">
        <v>17</v>
      </c>
      <c r="T1159" s="2">
        <v>7</v>
      </c>
      <c r="V1159" t="s">
        <v>1023</v>
      </c>
      <c r="W1159" t="s">
        <v>120</v>
      </c>
      <c r="X1159" t="s">
        <v>2532</v>
      </c>
    </row>
    <row r="1160" spans="1:24" ht="15" customHeight="1" x14ac:dyDescent="0.2">
      <c r="A1160" t="s">
        <v>82</v>
      </c>
      <c r="B1160" t="s">
        <v>332</v>
      </c>
      <c r="C1160">
        <v>3</v>
      </c>
      <c r="D1160" t="s">
        <v>473</v>
      </c>
      <c r="E1160">
        <v>3</v>
      </c>
      <c r="F1160">
        <v>27</v>
      </c>
      <c r="G1160">
        <v>35</v>
      </c>
      <c r="H1160">
        <v>37</v>
      </c>
      <c r="I1160">
        <v>22</v>
      </c>
      <c r="J1160">
        <v>30</v>
      </c>
      <c r="K1160">
        <v>32</v>
      </c>
      <c r="L1160">
        <v>0</v>
      </c>
      <c r="M1160" s="1">
        <v>12.058999999999999</v>
      </c>
      <c r="N1160" s="1">
        <v>65.010000000000005</v>
      </c>
      <c r="P1160">
        <v>1159</v>
      </c>
      <c r="Q1160" t="s">
        <v>1415</v>
      </c>
      <c r="R1160" t="s">
        <v>28</v>
      </c>
      <c r="S1160" s="2">
        <v>18</v>
      </c>
      <c r="T1160" s="2">
        <v>7</v>
      </c>
      <c r="V1160" t="s">
        <v>1415</v>
      </c>
      <c r="W1160" t="s">
        <v>37</v>
      </c>
      <c r="X1160" t="s">
        <v>2533</v>
      </c>
    </row>
    <row r="1161" spans="1:24" ht="15" customHeight="1" x14ac:dyDescent="0.2">
      <c r="A1161" t="s">
        <v>82</v>
      </c>
      <c r="B1161" t="s">
        <v>336</v>
      </c>
      <c r="C1161">
        <v>3</v>
      </c>
      <c r="D1161" t="s">
        <v>563</v>
      </c>
      <c r="E1161">
        <v>3</v>
      </c>
      <c r="F1161">
        <v>25</v>
      </c>
      <c r="G1161">
        <v>33</v>
      </c>
      <c r="H1161">
        <v>35</v>
      </c>
      <c r="I1161">
        <v>22</v>
      </c>
      <c r="J1161">
        <v>30</v>
      </c>
      <c r="K1161">
        <v>32</v>
      </c>
      <c r="L1161">
        <v>0</v>
      </c>
      <c r="M1161" s="1">
        <v>12.06</v>
      </c>
      <c r="N1161" s="1">
        <v>66.010999999999996</v>
      </c>
      <c r="P1161">
        <v>1160</v>
      </c>
      <c r="Q1161" t="s">
        <v>2534</v>
      </c>
      <c r="R1161" t="s">
        <v>28</v>
      </c>
      <c r="S1161" s="2">
        <v>15</v>
      </c>
      <c r="T1161" s="2">
        <v>10</v>
      </c>
      <c r="V1161" t="s">
        <v>2534</v>
      </c>
      <c r="W1161" t="s">
        <v>120</v>
      </c>
      <c r="X1161" t="s">
        <v>2535</v>
      </c>
    </row>
    <row r="1162" spans="1:24" ht="15" customHeight="1" x14ac:dyDescent="0.2">
      <c r="A1162" t="s">
        <v>82</v>
      </c>
      <c r="B1162" t="s">
        <v>341</v>
      </c>
      <c r="C1162">
        <v>3</v>
      </c>
      <c r="D1162" t="s">
        <v>342</v>
      </c>
      <c r="E1162">
        <v>4</v>
      </c>
      <c r="F1162">
        <v>22</v>
      </c>
      <c r="G1162">
        <v>27</v>
      </c>
      <c r="H1162">
        <v>30</v>
      </c>
      <c r="I1162">
        <v>29</v>
      </c>
      <c r="J1162">
        <v>34</v>
      </c>
      <c r="K1162">
        <v>37</v>
      </c>
      <c r="L1162">
        <v>0</v>
      </c>
      <c r="M1162" s="1">
        <v>12.061</v>
      </c>
      <c r="N1162" s="1">
        <v>67.007999999999996</v>
      </c>
      <c r="P1162">
        <v>1161</v>
      </c>
      <c r="Q1162" t="s">
        <v>241</v>
      </c>
      <c r="R1162" t="s">
        <v>221</v>
      </c>
      <c r="S1162" s="2">
        <v>2</v>
      </c>
      <c r="T1162" s="2">
        <v>1</v>
      </c>
      <c r="U1162">
        <v>94</v>
      </c>
      <c r="V1162" t="s">
        <v>241</v>
      </c>
      <c r="W1162" t="s">
        <v>78</v>
      </c>
      <c r="X1162" t="s">
        <v>2536</v>
      </c>
    </row>
    <row r="1163" spans="1:24" ht="15" customHeight="1" x14ac:dyDescent="0.2">
      <c r="A1163" t="s">
        <v>82</v>
      </c>
      <c r="B1163" t="s">
        <v>201</v>
      </c>
      <c r="C1163">
        <v>3</v>
      </c>
      <c r="D1163" t="s">
        <v>576</v>
      </c>
      <c r="E1163">
        <v>4</v>
      </c>
      <c r="F1163">
        <v>31</v>
      </c>
      <c r="G1163">
        <v>36</v>
      </c>
      <c r="H1163">
        <v>39</v>
      </c>
      <c r="I1163">
        <v>23</v>
      </c>
      <c r="J1163">
        <v>28</v>
      </c>
      <c r="K1163">
        <v>31</v>
      </c>
      <c r="L1163">
        <v>0</v>
      </c>
      <c r="M1163" s="1">
        <v>12.061999999999999</v>
      </c>
      <c r="N1163" s="1">
        <v>68.012</v>
      </c>
      <c r="P1163">
        <v>1162</v>
      </c>
      <c r="Q1163" t="s">
        <v>2537</v>
      </c>
      <c r="R1163" t="s">
        <v>36</v>
      </c>
      <c r="S1163" s="2">
        <v>9</v>
      </c>
      <c r="T1163" s="2">
        <v>8</v>
      </c>
      <c r="V1163" t="s">
        <v>2537</v>
      </c>
      <c r="W1163" t="s">
        <v>37</v>
      </c>
      <c r="X1163" t="s">
        <v>2538</v>
      </c>
    </row>
    <row r="1164" spans="1:24" ht="15" customHeight="1" x14ac:dyDescent="0.2">
      <c r="A1164" t="s">
        <v>82</v>
      </c>
      <c r="B1164" t="s">
        <v>352</v>
      </c>
      <c r="C1164">
        <v>3</v>
      </c>
      <c r="D1164" t="s">
        <v>568</v>
      </c>
      <c r="E1164">
        <v>4</v>
      </c>
      <c r="F1164">
        <v>29</v>
      </c>
      <c r="G1164">
        <v>34</v>
      </c>
      <c r="H1164">
        <v>37</v>
      </c>
      <c r="I1164">
        <v>23</v>
      </c>
      <c r="J1164">
        <v>28</v>
      </c>
      <c r="K1164">
        <v>31</v>
      </c>
      <c r="L1164">
        <v>0</v>
      </c>
      <c r="M1164" s="1">
        <v>12.063000000000001</v>
      </c>
      <c r="N1164" s="1">
        <v>69.012</v>
      </c>
      <c r="P1164">
        <v>1163</v>
      </c>
      <c r="Q1164" t="s">
        <v>2539</v>
      </c>
      <c r="R1164" t="s">
        <v>28</v>
      </c>
      <c r="S1164" s="2">
        <v>15</v>
      </c>
      <c r="T1164" s="2">
        <v>7</v>
      </c>
      <c r="V1164" t="s">
        <v>2539</v>
      </c>
      <c r="W1164" t="s">
        <v>103</v>
      </c>
      <c r="X1164" t="s">
        <v>2540</v>
      </c>
    </row>
    <row r="1165" spans="1:24" ht="15" customHeight="1" x14ac:dyDescent="0.2">
      <c r="A1165" t="s">
        <v>82</v>
      </c>
      <c r="B1165" t="s">
        <v>356</v>
      </c>
      <c r="C1165">
        <v>3</v>
      </c>
      <c r="D1165" t="s">
        <v>1665</v>
      </c>
      <c r="E1165">
        <v>3</v>
      </c>
      <c r="F1165">
        <v>31</v>
      </c>
      <c r="G1165">
        <v>39</v>
      </c>
      <c r="H1165">
        <v>41</v>
      </c>
      <c r="I1165">
        <v>18</v>
      </c>
      <c r="J1165">
        <v>26</v>
      </c>
      <c r="K1165">
        <v>28</v>
      </c>
      <c r="L1165">
        <v>0</v>
      </c>
      <c r="M1165" s="1">
        <v>12.064</v>
      </c>
      <c r="N1165" s="1">
        <v>70.012</v>
      </c>
      <c r="P1165">
        <v>1164</v>
      </c>
      <c r="Q1165" t="s">
        <v>2541</v>
      </c>
      <c r="R1165" t="s">
        <v>36</v>
      </c>
      <c r="S1165" s="2">
        <v>18</v>
      </c>
      <c r="T1165" s="2">
        <v>1</v>
      </c>
      <c r="V1165" t="s">
        <v>2541</v>
      </c>
      <c r="W1165" t="s">
        <v>37</v>
      </c>
      <c r="X1165" t="s">
        <v>2542</v>
      </c>
    </row>
    <row r="1166" spans="1:24" ht="15" customHeight="1" x14ac:dyDescent="0.2">
      <c r="A1166" t="s">
        <v>82</v>
      </c>
      <c r="B1166" t="s">
        <v>359</v>
      </c>
      <c r="C1166">
        <v>3</v>
      </c>
      <c r="D1166" t="s">
        <v>2443</v>
      </c>
      <c r="E1166">
        <v>3</v>
      </c>
      <c r="F1166">
        <v>27</v>
      </c>
      <c r="G1166">
        <v>35</v>
      </c>
      <c r="H1166">
        <v>37</v>
      </c>
      <c r="I1166">
        <v>21</v>
      </c>
      <c r="J1166">
        <v>29</v>
      </c>
      <c r="K1166">
        <v>31</v>
      </c>
      <c r="L1166">
        <v>0</v>
      </c>
      <c r="M1166" s="1">
        <v>12.065</v>
      </c>
      <c r="N1166" s="1">
        <v>71.007000000000005</v>
      </c>
      <c r="P1166">
        <v>1165</v>
      </c>
      <c r="Q1166" t="s">
        <v>2543</v>
      </c>
      <c r="R1166" t="s">
        <v>221</v>
      </c>
      <c r="S1166" s="2">
        <v>7</v>
      </c>
      <c r="T1166" s="2">
        <v>1</v>
      </c>
      <c r="V1166" t="s">
        <v>2544</v>
      </c>
      <c r="W1166" t="s">
        <v>222</v>
      </c>
      <c r="X1166" t="s">
        <v>2545</v>
      </c>
    </row>
    <row r="1167" spans="1:24" ht="15" customHeight="1" x14ac:dyDescent="0.2">
      <c r="A1167" t="s">
        <v>82</v>
      </c>
      <c r="B1167" t="s">
        <v>367</v>
      </c>
      <c r="C1167">
        <v>3</v>
      </c>
      <c r="D1167" t="s">
        <v>771</v>
      </c>
      <c r="E1167">
        <v>3</v>
      </c>
      <c r="F1167">
        <v>30</v>
      </c>
      <c r="G1167">
        <v>38</v>
      </c>
      <c r="H1167">
        <v>40</v>
      </c>
      <c r="I1167">
        <v>16</v>
      </c>
      <c r="J1167">
        <v>24</v>
      </c>
      <c r="K1167">
        <v>26</v>
      </c>
      <c r="L1167">
        <v>0</v>
      </c>
      <c r="M1167" s="1">
        <v>12.066000000000001</v>
      </c>
      <c r="N1167" s="1">
        <v>73.010999999999996</v>
      </c>
      <c r="P1167">
        <v>1166</v>
      </c>
      <c r="Q1167" t="s">
        <v>2546</v>
      </c>
      <c r="R1167" t="s">
        <v>36</v>
      </c>
      <c r="S1167" s="2">
        <v>11</v>
      </c>
      <c r="T1167" s="2">
        <v>8</v>
      </c>
      <c r="V1167" t="s">
        <v>2546</v>
      </c>
      <c r="W1167" t="s">
        <v>29</v>
      </c>
      <c r="X1167" t="s">
        <v>2547</v>
      </c>
    </row>
    <row r="1168" spans="1:24" ht="15" customHeight="1" x14ac:dyDescent="0.2">
      <c r="A1168" t="s">
        <v>82</v>
      </c>
      <c r="B1168" t="s">
        <v>371</v>
      </c>
      <c r="C1168">
        <v>3</v>
      </c>
      <c r="D1168" t="s">
        <v>1799</v>
      </c>
      <c r="E1168">
        <v>3</v>
      </c>
      <c r="F1168">
        <v>29</v>
      </c>
      <c r="G1168">
        <v>37</v>
      </c>
      <c r="H1168">
        <v>39</v>
      </c>
      <c r="I1168">
        <v>16</v>
      </c>
      <c r="J1168">
        <v>24</v>
      </c>
      <c r="K1168">
        <v>26</v>
      </c>
      <c r="L1168">
        <v>0</v>
      </c>
      <c r="M1168" s="1">
        <v>12.067</v>
      </c>
      <c r="N1168" s="1">
        <v>74.012</v>
      </c>
      <c r="P1168">
        <v>1167</v>
      </c>
      <c r="Q1168" t="s">
        <v>2548</v>
      </c>
      <c r="R1168" t="s">
        <v>28</v>
      </c>
      <c r="S1168" s="2">
        <v>20</v>
      </c>
      <c r="T1168" s="2">
        <v>4</v>
      </c>
      <c r="V1168" t="s">
        <v>2548</v>
      </c>
      <c r="W1168" t="s">
        <v>37</v>
      </c>
      <c r="X1168" t="s">
        <v>2549</v>
      </c>
    </row>
    <row r="1169" spans="1:24" ht="15" customHeight="1" x14ac:dyDescent="0.2">
      <c r="A1169" t="s">
        <v>82</v>
      </c>
      <c r="B1169" t="s">
        <v>378</v>
      </c>
      <c r="C1169">
        <v>3</v>
      </c>
      <c r="D1169" t="s">
        <v>877</v>
      </c>
      <c r="E1169">
        <v>3</v>
      </c>
      <c r="F1169">
        <v>26</v>
      </c>
      <c r="G1169">
        <v>34</v>
      </c>
      <c r="H1169">
        <v>36</v>
      </c>
      <c r="I1169">
        <v>21</v>
      </c>
      <c r="J1169">
        <v>29</v>
      </c>
      <c r="K1169">
        <v>31</v>
      </c>
      <c r="L1169">
        <v>0</v>
      </c>
      <c r="M1169" s="1">
        <v>12.068</v>
      </c>
      <c r="N1169" s="1">
        <v>75.007000000000005</v>
      </c>
      <c r="P1169">
        <v>1168</v>
      </c>
      <c r="Q1169" t="s">
        <v>2550</v>
      </c>
      <c r="R1169" t="s">
        <v>36</v>
      </c>
      <c r="S1169" s="2">
        <v>13</v>
      </c>
      <c r="T1169" s="2">
        <v>4</v>
      </c>
      <c r="V1169" t="s">
        <v>2550</v>
      </c>
      <c r="W1169" t="s">
        <v>37</v>
      </c>
    </row>
    <row r="1170" spans="1:24" ht="15" customHeight="1" x14ac:dyDescent="0.2">
      <c r="A1170" t="s">
        <v>82</v>
      </c>
      <c r="B1170" t="s">
        <v>381</v>
      </c>
      <c r="C1170">
        <v>3</v>
      </c>
      <c r="D1170" t="s">
        <v>646</v>
      </c>
      <c r="E1170">
        <v>3</v>
      </c>
      <c r="F1170">
        <v>28</v>
      </c>
      <c r="G1170">
        <v>36</v>
      </c>
      <c r="H1170">
        <v>38</v>
      </c>
      <c r="I1170">
        <v>22</v>
      </c>
      <c r="J1170">
        <v>30</v>
      </c>
      <c r="K1170">
        <v>32</v>
      </c>
      <c r="L1170">
        <v>0</v>
      </c>
      <c r="M1170" s="1">
        <v>12.069000000000001</v>
      </c>
      <c r="N1170" s="1">
        <v>76.010000000000005</v>
      </c>
      <c r="P1170">
        <v>1169</v>
      </c>
      <c r="Q1170" t="s">
        <v>2551</v>
      </c>
      <c r="R1170" t="s">
        <v>36</v>
      </c>
      <c r="S1170" s="2">
        <v>13</v>
      </c>
      <c r="T1170" s="2">
        <v>6</v>
      </c>
      <c r="V1170" t="s">
        <v>2551</v>
      </c>
      <c r="W1170" t="s">
        <v>29</v>
      </c>
      <c r="X1170" t="s">
        <v>2552</v>
      </c>
    </row>
    <row r="1171" spans="1:24" ht="15" customHeight="1" x14ac:dyDescent="0.2">
      <c r="A1171" t="s">
        <v>82</v>
      </c>
      <c r="B1171" t="s">
        <v>207</v>
      </c>
      <c r="C1171">
        <v>3</v>
      </c>
      <c r="D1171" t="s">
        <v>1143</v>
      </c>
      <c r="E1171">
        <v>4</v>
      </c>
      <c r="F1171">
        <v>25</v>
      </c>
      <c r="G1171">
        <v>30</v>
      </c>
      <c r="H1171">
        <v>33</v>
      </c>
      <c r="I1171">
        <v>28</v>
      </c>
      <c r="J1171">
        <v>33</v>
      </c>
      <c r="K1171">
        <v>36</v>
      </c>
      <c r="L1171">
        <v>0</v>
      </c>
      <c r="M1171" s="1">
        <v>12.07</v>
      </c>
      <c r="N1171" s="1">
        <v>77.007999999999996</v>
      </c>
      <c r="P1171">
        <v>1170</v>
      </c>
      <c r="Q1171" t="s">
        <v>2325</v>
      </c>
      <c r="R1171" t="s">
        <v>28</v>
      </c>
      <c r="S1171" s="2">
        <v>13</v>
      </c>
      <c r="T1171" s="2">
        <v>10</v>
      </c>
      <c r="V1171" t="s">
        <v>2325</v>
      </c>
      <c r="W1171" t="s">
        <v>120</v>
      </c>
      <c r="X1171" t="s">
        <v>2553</v>
      </c>
    </row>
    <row r="1172" spans="1:24" ht="15" customHeight="1" x14ac:dyDescent="0.2">
      <c r="A1172" t="s">
        <v>82</v>
      </c>
      <c r="B1172" t="s">
        <v>386</v>
      </c>
      <c r="C1172">
        <v>3</v>
      </c>
      <c r="D1172" t="s">
        <v>387</v>
      </c>
      <c r="E1172">
        <v>3</v>
      </c>
      <c r="F1172">
        <v>31</v>
      </c>
      <c r="G1172">
        <v>39</v>
      </c>
      <c r="H1172">
        <v>41</v>
      </c>
      <c r="I1172">
        <v>18</v>
      </c>
      <c r="J1172">
        <v>26</v>
      </c>
      <c r="K1172">
        <v>28</v>
      </c>
      <c r="L1172">
        <v>0</v>
      </c>
      <c r="M1172" s="1">
        <v>12.071</v>
      </c>
      <c r="N1172" s="1">
        <v>78.010999999999996</v>
      </c>
      <c r="P1172">
        <v>1171</v>
      </c>
      <c r="Q1172" t="s">
        <v>580</v>
      </c>
      <c r="R1172" t="s">
        <v>36</v>
      </c>
      <c r="S1172" s="2">
        <v>8</v>
      </c>
      <c r="T1172" s="2">
        <v>10</v>
      </c>
      <c r="V1172" t="s">
        <v>580</v>
      </c>
      <c r="W1172" t="s">
        <v>66</v>
      </c>
      <c r="X1172" t="s">
        <v>2554</v>
      </c>
    </row>
    <row r="1173" spans="1:24" ht="15" customHeight="1" x14ac:dyDescent="0.2">
      <c r="A1173" t="s">
        <v>82</v>
      </c>
      <c r="B1173" t="s">
        <v>212</v>
      </c>
      <c r="C1173">
        <v>3</v>
      </c>
      <c r="D1173" t="s">
        <v>2013</v>
      </c>
      <c r="E1173">
        <v>3</v>
      </c>
      <c r="F1173">
        <v>31</v>
      </c>
      <c r="G1173">
        <v>39</v>
      </c>
      <c r="H1173">
        <v>41</v>
      </c>
      <c r="I1173">
        <v>17</v>
      </c>
      <c r="J1173">
        <v>25</v>
      </c>
      <c r="K1173">
        <v>27</v>
      </c>
      <c r="L1173">
        <v>0</v>
      </c>
      <c r="M1173" s="1">
        <v>12.071999999999999</v>
      </c>
      <c r="N1173" s="1">
        <v>79.010000000000005</v>
      </c>
      <c r="P1173">
        <v>1172</v>
      </c>
      <c r="Q1173" t="s">
        <v>1969</v>
      </c>
      <c r="R1173" t="s">
        <v>36</v>
      </c>
      <c r="S1173" s="2">
        <v>10</v>
      </c>
      <c r="T1173" s="2">
        <v>6</v>
      </c>
      <c r="V1173" t="s">
        <v>1969</v>
      </c>
      <c r="W1173" t="s">
        <v>37</v>
      </c>
      <c r="X1173" t="s">
        <v>2555</v>
      </c>
    </row>
    <row r="1174" spans="1:24" ht="15" customHeight="1" x14ac:dyDescent="0.2">
      <c r="A1174" t="s">
        <v>82</v>
      </c>
      <c r="B1174" t="s">
        <v>395</v>
      </c>
      <c r="C1174">
        <v>3</v>
      </c>
      <c r="D1174" t="s">
        <v>576</v>
      </c>
      <c r="E1174">
        <v>4</v>
      </c>
      <c r="F1174">
        <v>31</v>
      </c>
      <c r="G1174">
        <v>36</v>
      </c>
      <c r="H1174">
        <v>39</v>
      </c>
      <c r="I1174">
        <v>23</v>
      </c>
      <c r="J1174">
        <v>28</v>
      </c>
      <c r="K1174">
        <v>31</v>
      </c>
      <c r="L1174">
        <v>0</v>
      </c>
      <c r="M1174" s="1">
        <v>12.073</v>
      </c>
      <c r="N1174" s="1">
        <v>80.010999999999996</v>
      </c>
      <c r="P1174">
        <v>1173</v>
      </c>
      <c r="Q1174" t="s">
        <v>2556</v>
      </c>
      <c r="R1174" t="s">
        <v>28</v>
      </c>
      <c r="S1174" s="2">
        <v>8</v>
      </c>
      <c r="T1174" s="2">
        <v>15</v>
      </c>
      <c r="V1174" t="s">
        <v>2556</v>
      </c>
      <c r="W1174" t="s">
        <v>49</v>
      </c>
      <c r="X1174" t="s">
        <v>2557</v>
      </c>
    </row>
    <row r="1175" spans="1:24" ht="15" customHeight="1" x14ac:dyDescent="0.2">
      <c r="A1175" t="s">
        <v>82</v>
      </c>
      <c r="B1175" t="s">
        <v>218</v>
      </c>
      <c r="C1175">
        <v>3</v>
      </c>
      <c r="D1175" t="s">
        <v>275</v>
      </c>
      <c r="E1175">
        <v>3</v>
      </c>
      <c r="F1175">
        <v>27</v>
      </c>
      <c r="G1175">
        <v>35</v>
      </c>
      <c r="H1175">
        <v>37</v>
      </c>
      <c r="I1175">
        <v>22</v>
      </c>
      <c r="J1175">
        <v>30</v>
      </c>
      <c r="K1175">
        <v>32</v>
      </c>
      <c r="L1175">
        <v>0</v>
      </c>
      <c r="M1175" s="1">
        <v>12.074</v>
      </c>
      <c r="N1175" s="1">
        <v>81.007999999999996</v>
      </c>
      <c r="P1175">
        <v>1174</v>
      </c>
      <c r="Q1175" t="s">
        <v>1671</v>
      </c>
      <c r="R1175" t="s">
        <v>36</v>
      </c>
      <c r="S1175" s="2">
        <v>11</v>
      </c>
      <c r="T1175" s="2">
        <v>4</v>
      </c>
      <c r="V1175" t="s">
        <v>1671</v>
      </c>
      <c r="W1175" t="s">
        <v>49</v>
      </c>
      <c r="X1175" t="s">
        <v>2558</v>
      </c>
    </row>
    <row r="1176" spans="1:24" ht="15" customHeight="1" x14ac:dyDescent="0.2">
      <c r="A1176" t="s">
        <v>82</v>
      </c>
      <c r="B1176" t="s">
        <v>225</v>
      </c>
      <c r="C1176">
        <v>3</v>
      </c>
      <c r="D1176" t="s">
        <v>2455</v>
      </c>
      <c r="E1176">
        <v>4</v>
      </c>
      <c r="F1176">
        <v>31</v>
      </c>
      <c r="G1176">
        <v>36</v>
      </c>
      <c r="H1176">
        <v>39</v>
      </c>
      <c r="I1176">
        <v>23</v>
      </c>
      <c r="J1176">
        <v>28</v>
      </c>
      <c r="K1176">
        <v>31</v>
      </c>
      <c r="L1176">
        <v>0</v>
      </c>
      <c r="M1176" s="1">
        <v>12.074999999999999</v>
      </c>
      <c r="N1176" s="1">
        <v>82.007999999999996</v>
      </c>
      <c r="P1176">
        <v>1175</v>
      </c>
      <c r="Q1176" t="s">
        <v>550</v>
      </c>
      <c r="R1176" t="s">
        <v>36</v>
      </c>
      <c r="S1176" s="2">
        <v>12</v>
      </c>
      <c r="T1176" s="2">
        <v>6</v>
      </c>
      <c r="V1176" t="s">
        <v>550</v>
      </c>
      <c r="W1176" t="s">
        <v>103</v>
      </c>
      <c r="X1176" t="s">
        <v>2559</v>
      </c>
    </row>
    <row r="1177" spans="1:24" ht="15" customHeight="1" x14ac:dyDescent="0.2">
      <c r="A1177" t="s">
        <v>82</v>
      </c>
      <c r="B1177" t="s">
        <v>402</v>
      </c>
      <c r="C1177">
        <v>3</v>
      </c>
      <c r="D1177" t="s">
        <v>2364</v>
      </c>
      <c r="E1177">
        <v>4</v>
      </c>
      <c r="F1177">
        <v>28</v>
      </c>
      <c r="G1177">
        <v>33</v>
      </c>
      <c r="H1177">
        <v>36</v>
      </c>
      <c r="I1177">
        <v>24</v>
      </c>
      <c r="J1177">
        <v>29</v>
      </c>
      <c r="K1177">
        <v>32</v>
      </c>
      <c r="L1177">
        <v>0</v>
      </c>
      <c r="M1177" s="1">
        <v>12.076000000000001</v>
      </c>
      <c r="N1177" s="1">
        <v>83.01</v>
      </c>
      <c r="P1177">
        <v>1176</v>
      </c>
      <c r="Q1177" t="s">
        <v>2560</v>
      </c>
      <c r="R1177" t="s">
        <v>36</v>
      </c>
      <c r="S1177" s="2">
        <v>13</v>
      </c>
      <c r="T1177" s="2">
        <v>3</v>
      </c>
      <c r="V1177" t="s">
        <v>2560</v>
      </c>
      <c r="W1177" t="s">
        <v>376</v>
      </c>
      <c r="X1177" t="s">
        <v>2561</v>
      </c>
    </row>
    <row r="1178" spans="1:24" ht="15" customHeight="1" x14ac:dyDescent="0.2">
      <c r="A1178" t="s">
        <v>82</v>
      </c>
      <c r="B1178" t="s">
        <v>405</v>
      </c>
      <c r="C1178">
        <v>3</v>
      </c>
      <c r="D1178" t="s">
        <v>827</v>
      </c>
      <c r="E1178">
        <v>3</v>
      </c>
      <c r="F1178">
        <v>22</v>
      </c>
      <c r="G1178">
        <v>30</v>
      </c>
      <c r="H1178">
        <v>32</v>
      </c>
      <c r="I1178">
        <v>25</v>
      </c>
      <c r="J1178">
        <v>33</v>
      </c>
      <c r="K1178">
        <v>35</v>
      </c>
      <c r="L1178">
        <v>0</v>
      </c>
      <c r="M1178" s="1">
        <v>12.077</v>
      </c>
      <c r="N1178" s="1">
        <v>84.009</v>
      </c>
      <c r="P1178">
        <v>1177</v>
      </c>
      <c r="Q1178" t="s">
        <v>2562</v>
      </c>
      <c r="R1178" t="s">
        <v>36</v>
      </c>
      <c r="S1178" s="2">
        <v>10</v>
      </c>
      <c r="T1178" s="2">
        <v>6</v>
      </c>
      <c r="V1178" t="s">
        <v>2562</v>
      </c>
      <c r="W1178" t="s">
        <v>49</v>
      </c>
      <c r="X1178" t="s">
        <v>2563</v>
      </c>
    </row>
    <row r="1179" spans="1:24" ht="15" customHeight="1" x14ac:dyDescent="0.2">
      <c r="A1179" t="s">
        <v>82</v>
      </c>
      <c r="B1179" t="s">
        <v>408</v>
      </c>
      <c r="C1179">
        <v>3</v>
      </c>
      <c r="D1179" t="s">
        <v>1142</v>
      </c>
      <c r="E1179">
        <v>4</v>
      </c>
      <c r="F1179">
        <v>27</v>
      </c>
      <c r="G1179">
        <v>32</v>
      </c>
      <c r="H1179">
        <v>35</v>
      </c>
      <c r="I1179">
        <v>26</v>
      </c>
      <c r="J1179">
        <v>31</v>
      </c>
      <c r="K1179">
        <v>34</v>
      </c>
      <c r="L1179">
        <v>0</v>
      </c>
      <c r="M1179" s="1">
        <v>12.077999999999999</v>
      </c>
      <c r="N1179" s="1">
        <v>85.01</v>
      </c>
      <c r="P1179">
        <v>1178</v>
      </c>
      <c r="Q1179" t="s">
        <v>246</v>
      </c>
      <c r="R1179" t="s">
        <v>36</v>
      </c>
      <c r="S1179" s="2">
        <v>5</v>
      </c>
      <c r="T1179" s="2">
        <v>5</v>
      </c>
      <c r="U1179">
        <v>95</v>
      </c>
      <c r="V1179" t="s">
        <v>246</v>
      </c>
      <c r="W1179" t="s">
        <v>78</v>
      </c>
      <c r="X1179" t="s">
        <v>2564</v>
      </c>
    </row>
    <row r="1180" spans="1:24" ht="15" customHeight="1" x14ac:dyDescent="0.2">
      <c r="A1180" t="s">
        <v>82</v>
      </c>
      <c r="B1180" t="s">
        <v>414</v>
      </c>
      <c r="C1180">
        <v>3</v>
      </c>
      <c r="D1180" t="s">
        <v>596</v>
      </c>
      <c r="E1180">
        <v>3</v>
      </c>
      <c r="F1180">
        <v>26</v>
      </c>
      <c r="G1180">
        <v>34</v>
      </c>
      <c r="H1180">
        <v>36</v>
      </c>
      <c r="I1180">
        <v>22</v>
      </c>
      <c r="J1180">
        <v>30</v>
      </c>
      <c r="K1180">
        <v>32</v>
      </c>
      <c r="L1180">
        <v>0</v>
      </c>
      <c r="M1180" s="1">
        <v>12.079000000000001</v>
      </c>
      <c r="N1180" s="1">
        <v>87.009</v>
      </c>
      <c r="P1180">
        <v>1179</v>
      </c>
      <c r="Q1180" t="s">
        <v>2565</v>
      </c>
      <c r="R1180" t="s">
        <v>36</v>
      </c>
      <c r="S1180" s="2">
        <v>9</v>
      </c>
      <c r="T1180" s="2">
        <v>11</v>
      </c>
      <c r="V1180" t="s">
        <v>2565</v>
      </c>
      <c r="W1180" t="s">
        <v>66</v>
      </c>
      <c r="X1180" t="s">
        <v>2566</v>
      </c>
    </row>
    <row r="1181" spans="1:24" ht="15" customHeight="1" x14ac:dyDescent="0.2">
      <c r="A1181" t="s">
        <v>82</v>
      </c>
      <c r="B1181" t="s">
        <v>416</v>
      </c>
      <c r="C1181">
        <v>3</v>
      </c>
      <c r="D1181" t="s">
        <v>2443</v>
      </c>
      <c r="E1181">
        <v>3</v>
      </c>
      <c r="F1181">
        <v>27</v>
      </c>
      <c r="G1181">
        <v>35</v>
      </c>
      <c r="H1181">
        <v>37</v>
      </c>
      <c r="I1181">
        <v>21</v>
      </c>
      <c r="J1181">
        <v>29</v>
      </c>
      <c r="K1181">
        <v>31</v>
      </c>
      <c r="L1181">
        <v>0</v>
      </c>
      <c r="M1181" s="1">
        <v>12.08</v>
      </c>
      <c r="N1181" s="1">
        <v>88.01</v>
      </c>
      <c r="P1181">
        <v>1180</v>
      </c>
      <c r="Q1181" t="s">
        <v>2567</v>
      </c>
      <c r="R1181" t="s">
        <v>36</v>
      </c>
      <c r="S1181" s="2">
        <v>12</v>
      </c>
      <c r="T1181" s="2">
        <v>5</v>
      </c>
      <c r="V1181" t="s">
        <v>2567</v>
      </c>
      <c r="W1181" t="s">
        <v>29</v>
      </c>
      <c r="X1181" t="s">
        <v>2568</v>
      </c>
    </row>
    <row r="1182" spans="1:24" ht="15" customHeight="1" x14ac:dyDescent="0.2">
      <c r="A1182" t="s">
        <v>82</v>
      </c>
      <c r="B1182" t="s">
        <v>230</v>
      </c>
      <c r="C1182">
        <v>3</v>
      </c>
      <c r="D1182" t="s">
        <v>576</v>
      </c>
      <c r="E1182">
        <v>4</v>
      </c>
      <c r="F1182">
        <v>31</v>
      </c>
      <c r="G1182">
        <v>36</v>
      </c>
      <c r="H1182">
        <v>39</v>
      </c>
      <c r="I1182">
        <v>23</v>
      </c>
      <c r="J1182">
        <v>28</v>
      </c>
      <c r="K1182">
        <v>31</v>
      </c>
      <c r="L1182">
        <v>0</v>
      </c>
      <c r="M1182" s="1">
        <v>12.081</v>
      </c>
      <c r="N1182" s="1">
        <v>89.012</v>
      </c>
      <c r="P1182">
        <v>1181</v>
      </c>
      <c r="Q1182" t="s">
        <v>2569</v>
      </c>
      <c r="R1182" t="s">
        <v>28</v>
      </c>
      <c r="S1182" s="2">
        <v>11</v>
      </c>
      <c r="T1182" s="2">
        <v>11</v>
      </c>
      <c r="V1182" t="s">
        <v>2569</v>
      </c>
      <c r="W1182" t="s">
        <v>66</v>
      </c>
      <c r="X1182" t="s">
        <v>2570</v>
      </c>
    </row>
    <row r="1183" spans="1:24" ht="15" customHeight="1" x14ac:dyDescent="0.2">
      <c r="A1183" t="s">
        <v>82</v>
      </c>
      <c r="B1183" t="s">
        <v>236</v>
      </c>
      <c r="C1183">
        <v>3</v>
      </c>
      <c r="D1183" t="s">
        <v>555</v>
      </c>
      <c r="E1183">
        <v>3</v>
      </c>
      <c r="F1183">
        <v>25</v>
      </c>
      <c r="G1183">
        <v>33</v>
      </c>
      <c r="H1183">
        <v>35</v>
      </c>
      <c r="I1183">
        <v>25</v>
      </c>
      <c r="J1183">
        <v>33</v>
      </c>
      <c r="K1183">
        <v>35</v>
      </c>
      <c r="L1183">
        <v>0</v>
      </c>
      <c r="M1183" s="1">
        <v>12.082000000000001</v>
      </c>
      <c r="N1183" s="1">
        <v>90.010999999999996</v>
      </c>
      <c r="P1183">
        <v>1182</v>
      </c>
      <c r="Q1183" t="s">
        <v>2234</v>
      </c>
      <c r="R1183" t="s">
        <v>36</v>
      </c>
      <c r="S1183" s="2">
        <v>10</v>
      </c>
      <c r="T1183" s="2">
        <v>7</v>
      </c>
      <c r="V1183" t="s">
        <v>2234</v>
      </c>
      <c r="W1183" t="s">
        <v>37</v>
      </c>
      <c r="X1183" t="s">
        <v>2571</v>
      </c>
    </row>
    <row r="1184" spans="1:24" ht="15" customHeight="1" x14ac:dyDescent="0.2">
      <c r="A1184" t="s">
        <v>82</v>
      </c>
      <c r="B1184" t="s">
        <v>425</v>
      </c>
      <c r="C1184">
        <v>3</v>
      </c>
      <c r="D1184" t="s">
        <v>1692</v>
      </c>
      <c r="E1184">
        <v>4</v>
      </c>
      <c r="F1184">
        <v>31</v>
      </c>
      <c r="G1184">
        <v>36</v>
      </c>
      <c r="H1184">
        <v>39</v>
      </c>
      <c r="I1184">
        <v>23</v>
      </c>
      <c r="J1184">
        <v>28</v>
      </c>
      <c r="K1184">
        <v>31</v>
      </c>
      <c r="L1184">
        <v>0</v>
      </c>
      <c r="M1184" s="1">
        <v>12.083</v>
      </c>
      <c r="N1184" s="1">
        <v>91.010999999999996</v>
      </c>
      <c r="P1184">
        <v>1183</v>
      </c>
      <c r="Q1184" t="s">
        <v>570</v>
      </c>
      <c r="R1184" t="s">
        <v>28</v>
      </c>
      <c r="S1184" s="2">
        <v>0</v>
      </c>
      <c r="T1184" s="2">
        <v>21</v>
      </c>
      <c r="V1184" t="s">
        <v>570</v>
      </c>
      <c r="W1184" t="s">
        <v>66</v>
      </c>
      <c r="X1184" t="s">
        <v>2572</v>
      </c>
    </row>
    <row r="1185" spans="1:24" ht="15" customHeight="1" x14ac:dyDescent="0.2">
      <c r="A1185" t="s">
        <v>82</v>
      </c>
      <c r="B1185" t="s">
        <v>668</v>
      </c>
      <c r="C1185">
        <v>3</v>
      </c>
      <c r="D1185" t="s">
        <v>460</v>
      </c>
      <c r="E1185">
        <v>3</v>
      </c>
      <c r="F1185">
        <v>25</v>
      </c>
      <c r="G1185">
        <v>33</v>
      </c>
      <c r="H1185">
        <v>35</v>
      </c>
      <c r="I1185">
        <v>20</v>
      </c>
      <c r="J1185">
        <v>28</v>
      </c>
      <c r="K1185">
        <v>30</v>
      </c>
      <c r="L1185">
        <v>0</v>
      </c>
      <c r="M1185" s="1">
        <v>12.084</v>
      </c>
      <c r="N1185" s="1">
        <v>92.01</v>
      </c>
      <c r="P1185">
        <v>1184</v>
      </c>
      <c r="Q1185" t="s">
        <v>2573</v>
      </c>
      <c r="R1185" t="s">
        <v>28</v>
      </c>
      <c r="S1185" s="2">
        <v>14</v>
      </c>
      <c r="T1185" s="2">
        <v>11</v>
      </c>
      <c r="V1185" t="s">
        <v>2574</v>
      </c>
      <c r="W1185" t="s">
        <v>66</v>
      </c>
      <c r="X1185" t="s">
        <v>2575</v>
      </c>
    </row>
    <row r="1186" spans="1:24" ht="15" customHeight="1" x14ac:dyDescent="0.2">
      <c r="A1186" t="s">
        <v>82</v>
      </c>
      <c r="B1186" t="s">
        <v>429</v>
      </c>
      <c r="C1186">
        <v>3</v>
      </c>
      <c r="D1186" t="s">
        <v>508</v>
      </c>
      <c r="E1186">
        <v>4</v>
      </c>
      <c r="F1186">
        <v>30</v>
      </c>
      <c r="G1186">
        <v>35</v>
      </c>
      <c r="H1186">
        <v>38</v>
      </c>
      <c r="I1186">
        <v>24</v>
      </c>
      <c r="J1186">
        <v>29</v>
      </c>
      <c r="K1186">
        <v>32</v>
      </c>
      <c r="L1186">
        <v>0</v>
      </c>
      <c r="M1186" s="1">
        <v>12.085000000000001</v>
      </c>
      <c r="N1186" s="1">
        <v>93.01</v>
      </c>
      <c r="P1186">
        <v>1185</v>
      </c>
      <c r="Q1186" t="s">
        <v>1600</v>
      </c>
      <c r="R1186" t="s">
        <v>28</v>
      </c>
      <c r="S1186" s="2">
        <v>14</v>
      </c>
      <c r="T1186" s="2">
        <v>11</v>
      </c>
      <c r="V1186" t="s">
        <v>1600</v>
      </c>
      <c r="W1186" t="s">
        <v>120</v>
      </c>
      <c r="X1186" t="s">
        <v>2576</v>
      </c>
    </row>
    <row r="1187" spans="1:24" ht="15" customHeight="1" x14ac:dyDescent="0.2">
      <c r="A1187" t="s">
        <v>82</v>
      </c>
      <c r="B1187" t="s">
        <v>241</v>
      </c>
      <c r="C1187">
        <v>3</v>
      </c>
      <c r="D1187" t="s">
        <v>827</v>
      </c>
      <c r="E1187">
        <v>3</v>
      </c>
      <c r="F1187">
        <v>22</v>
      </c>
      <c r="G1187">
        <v>30</v>
      </c>
      <c r="H1187">
        <v>32</v>
      </c>
      <c r="I1187">
        <v>25</v>
      </c>
      <c r="J1187">
        <v>33</v>
      </c>
      <c r="K1187">
        <v>35</v>
      </c>
      <c r="L1187">
        <v>0</v>
      </c>
      <c r="M1187" s="1">
        <v>12.086</v>
      </c>
      <c r="N1187" s="1">
        <v>94.009</v>
      </c>
      <c r="P1187">
        <v>1186</v>
      </c>
      <c r="Q1187" t="s">
        <v>2577</v>
      </c>
      <c r="R1187" t="s">
        <v>36</v>
      </c>
      <c r="S1187" s="2">
        <v>12</v>
      </c>
      <c r="T1187" s="2">
        <v>6</v>
      </c>
      <c r="V1187" t="s">
        <v>2577</v>
      </c>
      <c r="W1187" t="s">
        <v>49</v>
      </c>
      <c r="X1187" t="s">
        <v>2578</v>
      </c>
    </row>
    <row r="1188" spans="1:24" ht="15" customHeight="1" x14ac:dyDescent="0.2">
      <c r="A1188" t="s">
        <v>82</v>
      </c>
      <c r="B1188" t="s">
        <v>246</v>
      </c>
      <c r="C1188">
        <v>3</v>
      </c>
      <c r="D1188" t="s">
        <v>568</v>
      </c>
      <c r="E1188">
        <v>4</v>
      </c>
      <c r="F1188">
        <v>29</v>
      </c>
      <c r="G1188">
        <v>34</v>
      </c>
      <c r="H1188">
        <v>37</v>
      </c>
      <c r="I1188">
        <v>23</v>
      </c>
      <c r="J1188">
        <v>28</v>
      </c>
      <c r="K1188">
        <v>31</v>
      </c>
      <c r="L1188">
        <v>0</v>
      </c>
      <c r="M1188" s="1">
        <v>12.087</v>
      </c>
      <c r="N1188" s="1">
        <v>95.012</v>
      </c>
      <c r="P1188">
        <v>1187</v>
      </c>
      <c r="Q1188" t="s">
        <v>160</v>
      </c>
      <c r="R1188" t="s">
        <v>36</v>
      </c>
      <c r="S1188" s="2">
        <v>15</v>
      </c>
      <c r="T1188" s="2">
        <v>5</v>
      </c>
      <c r="V1188" t="s">
        <v>160</v>
      </c>
      <c r="W1188" t="s">
        <v>103</v>
      </c>
      <c r="X1188" t="s">
        <v>2579</v>
      </c>
    </row>
    <row r="1189" spans="1:24" ht="15" customHeight="1" x14ac:dyDescent="0.2">
      <c r="A1189" t="s">
        <v>82</v>
      </c>
      <c r="B1189" t="s">
        <v>436</v>
      </c>
      <c r="C1189">
        <v>3</v>
      </c>
      <c r="D1189" t="s">
        <v>473</v>
      </c>
      <c r="E1189">
        <v>3</v>
      </c>
      <c r="F1189">
        <v>27</v>
      </c>
      <c r="G1189">
        <v>35</v>
      </c>
      <c r="H1189">
        <v>37</v>
      </c>
      <c r="I1189">
        <v>22</v>
      </c>
      <c r="J1189">
        <v>30</v>
      </c>
      <c r="K1189">
        <v>32</v>
      </c>
      <c r="L1189">
        <v>0</v>
      </c>
      <c r="M1189" s="1">
        <v>12.087999999999999</v>
      </c>
      <c r="N1189" s="1">
        <v>96.010999999999996</v>
      </c>
      <c r="P1189">
        <v>1188</v>
      </c>
      <c r="Q1189" t="s">
        <v>2580</v>
      </c>
      <c r="R1189" t="s">
        <v>36</v>
      </c>
      <c r="S1189" s="2">
        <v>11</v>
      </c>
      <c r="T1189" s="2">
        <v>8</v>
      </c>
      <c r="V1189" t="s">
        <v>2580</v>
      </c>
      <c r="W1189" t="s">
        <v>37</v>
      </c>
      <c r="X1189" t="s">
        <v>2581</v>
      </c>
    </row>
    <row r="1190" spans="1:24" ht="15" customHeight="1" x14ac:dyDescent="0.2">
      <c r="A1190" t="s">
        <v>82</v>
      </c>
      <c r="B1190" t="s">
        <v>250</v>
      </c>
      <c r="C1190">
        <v>3</v>
      </c>
      <c r="D1190" t="s">
        <v>573</v>
      </c>
      <c r="E1190">
        <v>4</v>
      </c>
      <c r="F1190">
        <v>27</v>
      </c>
      <c r="G1190">
        <v>32</v>
      </c>
      <c r="H1190">
        <v>35</v>
      </c>
      <c r="I1190">
        <v>26</v>
      </c>
      <c r="J1190">
        <v>31</v>
      </c>
      <c r="K1190">
        <v>34</v>
      </c>
      <c r="L1190">
        <v>0</v>
      </c>
      <c r="M1190" s="1">
        <v>12.089</v>
      </c>
      <c r="N1190" s="1">
        <v>97.01</v>
      </c>
      <c r="P1190">
        <v>1189</v>
      </c>
      <c r="Q1190" t="s">
        <v>2058</v>
      </c>
      <c r="R1190" t="s">
        <v>28</v>
      </c>
      <c r="S1190" s="2">
        <v>13</v>
      </c>
      <c r="T1190" s="2">
        <v>11</v>
      </c>
      <c r="V1190" t="s">
        <v>2058</v>
      </c>
      <c r="W1190" t="s">
        <v>37</v>
      </c>
      <c r="X1190" t="s">
        <v>2582</v>
      </c>
    </row>
    <row r="1191" spans="1:24" ht="15" customHeight="1" x14ac:dyDescent="0.2">
      <c r="A1191" t="s">
        <v>82</v>
      </c>
      <c r="B1191" t="s">
        <v>258</v>
      </c>
      <c r="C1191">
        <v>3</v>
      </c>
      <c r="D1191" t="s">
        <v>473</v>
      </c>
      <c r="E1191">
        <v>3</v>
      </c>
      <c r="F1191">
        <v>27</v>
      </c>
      <c r="G1191">
        <v>35</v>
      </c>
      <c r="H1191">
        <v>37</v>
      </c>
      <c r="I1191">
        <v>22</v>
      </c>
      <c r="J1191">
        <v>30</v>
      </c>
      <c r="K1191">
        <v>32</v>
      </c>
      <c r="L1191">
        <v>0</v>
      </c>
      <c r="M1191" s="1">
        <v>12.09</v>
      </c>
      <c r="N1191" s="1">
        <v>98.012</v>
      </c>
      <c r="P1191">
        <v>1190</v>
      </c>
      <c r="Q1191" t="s">
        <v>1312</v>
      </c>
      <c r="R1191" t="s">
        <v>28</v>
      </c>
      <c r="S1191" s="2">
        <v>14</v>
      </c>
      <c r="T1191" s="2">
        <v>9</v>
      </c>
      <c r="V1191" t="s">
        <v>1312</v>
      </c>
      <c r="W1191" t="s">
        <v>37</v>
      </c>
      <c r="X1191" t="s">
        <v>2583</v>
      </c>
    </row>
    <row r="1192" spans="1:24" ht="15" customHeight="1" x14ac:dyDescent="0.2">
      <c r="A1192" t="s">
        <v>82</v>
      </c>
      <c r="B1192" t="s">
        <v>263</v>
      </c>
      <c r="C1192">
        <v>3</v>
      </c>
      <c r="D1192" t="s">
        <v>2058</v>
      </c>
      <c r="E1192">
        <v>4</v>
      </c>
      <c r="F1192">
        <v>28</v>
      </c>
      <c r="G1192">
        <v>33</v>
      </c>
      <c r="H1192">
        <v>36</v>
      </c>
      <c r="I1192">
        <v>26</v>
      </c>
      <c r="J1192">
        <v>31</v>
      </c>
      <c r="K1192">
        <v>34</v>
      </c>
      <c r="L1192">
        <v>0</v>
      </c>
      <c r="M1192" s="1">
        <v>12.090999999999999</v>
      </c>
      <c r="N1192" s="1">
        <v>99.007999999999996</v>
      </c>
      <c r="P1192">
        <v>1191</v>
      </c>
      <c r="Q1192" t="s">
        <v>2584</v>
      </c>
      <c r="R1192" t="s">
        <v>28</v>
      </c>
      <c r="S1192" s="2">
        <v>13</v>
      </c>
      <c r="T1192" s="2">
        <v>9</v>
      </c>
      <c r="V1192" t="s">
        <v>2584</v>
      </c>
      <c r="W1192" t="s">
        <v>37</v>
      </c>
      <c r="X1192" t="s">
        <v>2585</v>
      </c>
    </row>
    <row r="1193" spans="1:24" ht="15" customHeight="1" x14ac:dyDescent="0.2">
      <c r="A1193" t="s">
        <v>82</v>
      </c>
      <c r="B1193" t="s">
        <v>269</v>
      </c>
      <c r="C1193">
        <v>3</v>
      </c>
      <c r="D1193" t="s">
        <v>2518</v>
      </c>
      <c r="E1193">
        <v>3</v>
      </c>
      <c r="F1193">
        <v>26</v>
      </c>
      <c r="G1193">
        <v>34</v>
      </c>
      <c r="H1193">
        <v>36</v>
      </c>
      <c r="I1193">
        <v>20</v>
      </c>
      <c r="J1193">
        <v>28</v>
      </c>
      <c r="K1193">
        <v>30</v>
      </c>
      <c r="L1193">
        <v>0</v>
      </c>
      <c r="M1193" s="1">
        <v>12.092000000000001</v>
      </c>
      <c r="N1193" s="1">
        <v>100.012</v>
      </c>
      <c r="P1193">
        <v>1192</v>
      </c>
      <c r="Q1193" t="s">
        <v>2586</v>
      </c>
      <c r="R1193" t="s">
        <v>36</v>
      </c>
      <c r="S1193" s="2">
        <v>14</v>
      </c>
      <c r="T1193" s="2">
        <v>5</v>
      </c>
      <c r="V1193" t="s">
        <v>2586</v>
      </c>
      <c r="W1193" t="s">
        <v>29</v>
      </c>
      <c r="X1193" t="s">
        <v>2587</v>
      </c>
    </row>
    <row r="1194" spans="1:24" ht="15" customHeight="1" x14ac:dyDescent="0.2">
      <c r="A1194" t="s">
        <v>82</v>
      </c>
      <c r="B1194" t="s">
        <v>279</v>
      </c>
      <c r="C1194">
        <v>3</v>
      </c>
      <c r="D1194" t="s">
        <v>1612</v>
      </c>
      <c r="E1194">
        <v>4</v>
      </c>
      <c r="F1194">
        <v>28</v>
      </c>
      <c r="G1194">
        <v>33</v>
      </c>
      <c r="H1194">
        <v>36</v>
      </c>
      <c r="I1194">
        <v>24</v>
      </c>
      <c r="J1194">
        <v>29</v>
      </c>
      <c r="K1194">
        <v>32</v>
      </c>
      <c r="L1194">
        <v>0</v>
      </c>
      <c r="M1194" s="1">
        <v>12.093</v>
      </c>
      <c r="N1194" s="1">
        <v>101.009</v>
      </c>
      <c r="P1194">
        <v>1193</v>
      </c>
      <c r="Q1194" t="s">
        <v>2589</v>
      </c>
      <c r="R1194" t="s">
        <v>28</v>
      </c>
      <c r="S1194" s="2">
        <v>14</v>
      </c>
      <c r="T1194" s="2">
        <v>10</v>
      </c>
      <c r="V1194" t="s">
        <v>2589</v>
      </c>
      <c r="W1194" t="s">
        <v>37</v>
      </c>
      <c r="X1194" t="s">
        <v>2590</v>
      </c>
    </row>
    <row r="1195" spans="1:24" ht="15" customHeight="1" x14ac:dyDescent="0.2">
      <c r="A1195" t="s">
        <v>82</v>
      </c>
      <c r="B1195" t="s">
        <v>274</v>
      </c>
      <c r="C1195">
        <v>3</v>
      </c>
      <c r="D1195" t="s">
        <v>2518</v>
      </c>
      <c r="E1195">
        <v>3</v>
      </c>
      <c r="F1195">
        <v>26</v>
      </c>
      <c r="G1195">
        <v>34</v>
      </c>
      <c r="H1195">
        <v>36</v>
      </c>
      <c r="I1195">
        <v>20</v>
      </c>
      <c r="J1195">
        <v>28</v>
      </c>
      <c r="K1195">
        <v>30</v>
      </c>
      <c r="L1195">
        <v>0</v>
      </c>
      <c r="M1195" s="1">
        <v>12.093999999999999</v>
      </c>
      <c r="N1195" s="1">
        <v>102.01</v>
      </c>
      <c r="P1195">
        <v>1194</v>
      </c>
      <c r="Q1195" t="s">
        <v>436</v>
      </c>
      <c r="R1195" t="s">
        <v>36</v>
      </c>
      <c r="S1195" s="2">
        <v>9</v>
      </c>
      <c r="T1195" s="2">
        <v>0</v>
      </c>
      <c r="U1195">
        <v>96</v>
      </c>
      <c r="V1195" t="s">
        <v>436</v>
      </c>
      <c r="W1195" t="s">
        <v>78</v>
      </c>
      <c r="X1195" t="s">
        <v>2591</v>
      </c>
    </row>
    <row r="1196" spans="1:24" ht="15" customHeight="1" x14ac:dyDescent="0.2">
      <c r="A1196" t="s">
        <v>82</v>
      </c>
      <c r="B1196" t="s">
        <v>285</v>
      </c>
      <c r="C1196">
        <v>3</v>
      </c>
      <c r="D1196" t="s">
        <v>576</v>
      </c>
      <c r="E1196">
        <v>4</v>
      </c>
      <c r="F1196">
        <v>31</v>
      </c>
      <c r="G1196">
        <v>36</v>
      </c>
      <c r="H1196">
        <v>39</v>
      </c>
      <c r="I1196">
        <v>23</v>
      </c>
      <c r="J1196">
        <v>28</v>
      </c>
      <c r="K1196">
        <v>31</v>
      </c>
      <c r="L1196">
        <v>0</v>
      </c>
      <c r="M1196" s="1">
        <v>12.095000000000001</v>
      </c>
      <c r="N1196" s="1">
        <v>103.009</v>
      </c>
      <c r="P1196">
        <v>1195</v>
      </c>
      <c r="Q1196" t="s">
        <v>2592</v>
      </c>
      <c r="R1196" t="s">
        <v>28</v>
      </c>
      <c r="S1196" s="2">
        <v>18</v>
      </c>
      <c r="T1196" s="2">
        <v>6</v>
      </c>
      <c r="V1196" t="s">
        <v>2592</v>
      </c>
      <c r="W1196" t="s">
        <v>29</v>
      </c>
      <c r="X1196" t="s">
        <v>2593</v>
      </c>
    </row>
    <row r="1197" spans="1:24" ht="15" customHeight="1" x14ac:dyDescent="0.2">
      <c r="A1197" t="s">
        <v>82</v>
      </c>
      <c r="B1197" t="s">
        <v>464</v>
      </c>
      <c r="C1197">
        <v>3</v>
      </c>
      <c r="D1197" t="s">
        <v>696</v>
      </c>
      <c r="E1197">
        <v>3</v>
      </c>
      <c r="F1197">
        <v>24</v>
      </c>
      <c r="G1197">
        <v>32</v>
      </c>
      <c r="H1197">
        <v>34</v>
      </c>
      <c r="I1197">
        <v>23</v>
      </c>
      <c r="J1197">
        <v>31</v>
      </c>
      <c r="K1197">
        <v>33</v>
      </c>
      <c r="L1197">
        <v>0</v>
      </c>
      <c r="M1197" s="1">
        <v>12.096</v>
      </c>
      <c r="N1197" s="1">
        <v>108.011</v>
      </c>
      <c r="P1197">
        <v>1196</v>
      </c>
      <c r="Q1197" t="s">
        <v>2594</v>
      </c>
      <c r="R1197" t="s">
        <v>36</v>
      </c>
      <c r="S1197" s="2">
        <v>12</v>
      </c>
      <c r="T1197" s="2">
        <v>7</v>
      </c>
      <c r="V1197" t="s">
        <v>2594</v>
      </c>
      <c r="W1197" t="s">
        <v>66</v>
      </c>
      <c r="X1197" t="s">
        <v>2595</v>
      </c>
    </row>
    <row r="1198" spans="1:24" ht="15" customHeight="1" x14ac:dyDescent="0.2">
      <c r="A1198" t="s">
        <v>82</v>
      </c>
      <c r="B1198" t="s">
        <v>699</v>
      </c>
      <c r="C1198">
        <v>3</v>
      </c>
      <c r="D1198" t="s">
        <v>827</v>
      </c>
      <c r="E1198">
        <v>3</v>
      </c>
      <c r="F1198">
        <v>22</v>
      </c>
      <c r="G1198">
        <v>30</v>
      </c>
      <c r="H1198">
        <v>32</v>
      </c>
      <c r="I1198">
        <v>25</v>
      </c>
      <c r="J1198">
        <v>33</v>
      </c>
      <c r="K1198">
        <v>35</v>
      </c>
      <c r="L1198">
        <v>0</v>
      </c>
      <c r="M1198" s="1">
        <v>12.097</v>
      </c>
      <c r="N1198" s="1">
        <v>109.008</v>
      </c>
      <c r="P1198">
        <v>1197</v>
      </c>
      <c r="Q1198" t="s">
        <v>2596</v>
      </c>
      <c r="R1198" t="s">
        <v>36</v>
      </c>
      <c r="S1198" s="2">
        <v>8</v>
      </c>
      <c r="T1198" s="2">
        <v>10</v>
      </c>
      <c r="V1198" t="s">
        <v>2596</v>
      </c>
      <c r="W1198" t="s">
        <v>103</v>
      </c>
      <c r="X1198" t="s">
        <v>2597</v>
      </c>
    </row>
    <row r="1199" spans="1:24" ht="15" customHeight="1" x14ac:dyDescent="0.2">
      <c r="A1199" t="s">
        <v>82</v>
      </c>
      <c r="B1199" t="s">
        <v>124</v>
      </c>
      <c r="C1199">
        <v>3</v>
      </c>
      <c r="D1199" t="s">
        <v>573</v>
      </c>
      <c r="E1199">
        <v>4</v>
      </c>
      <c r="F1199">
        <v>27</v>
      </c>
      <c r="G1199">
        <v>32</v>
      </c>
      <c r="H1199">
        <v>35</v>
      </c>
      <c r="I1199">
        <v>26</v>
      </c>
      <c r="J1199">
        <v>31</v>
      </c>
      <c r="K1199">
        <v>34</v>
      </c>
      <c r="L1199">
        <v>0</v>
      </c>
      <c r="M1199" s="1">
        <v>12.098000000000001</v>
      </c>
      <c r="N1199" s="1">
        <v>110.009</v>
      </c>
      <c r="P1199">
        <v>1198</v>
      </c>
      <c r="Q1199" t="s">
        <v>2598</v>
      </c>
      <c r="R1199" t="s">
        <v>28</v>
      </c>
      <c r="S1199" s="2">
        <v>16</v>
      </c>
      <c r="T1199" s="2">
        <v>5</v>
      </c>
      <c r="V1199" t="s">
        <v>2598</v>
      </c>
      <c r="W1199" t="s">
        <v>120</v>
      </c>
      <c r="X1199" t="s">
        <v>2599</v>
      </c>
    </row>
    <row r="1200" spans="1:24" ht="15" customHeight="1" x14ac:dyDescent="0.2">
      <c r="A1200" t="s">
        <v>82</v>
      </c>
      <c r="B1200" t="s">
        <v>470</v>
      </c>
      <c r="C1200">
        <v>3</v>
      </c>
      <c r="D1200" t="s">
        <v>2588</v>
      </c>
      <c r="E1200">
        <v>3</v>
      </c>
      <c r="F1200">
        <v>27</v>
      </c>
      <c r="G1200">
        <v>35</v>
      </c>
      <c r="H1200">
        <v>37</v>
      </c>
      <c r="I1200">
        <v>22</v>
      </c>
      <c r="J1200">
        <v>30</v>
      </c>
      <c r="K1200">
        <v>32</v>
      </c>
      <c r="L1200">
        <v>0</v>
      </c>
      <c r="M1200" s="1">
        <v>12.099</v>
      </c>
      <c r="N1200" s="1">
        <v>112.012</v>
      </c>
      <c r="P1200">
        <v>1199</v>
      </c>
      <c r="Q1200" t="s">
        <v>2600</v>
      </c>
      <c r="R1200" t="s">
        <v>36</v>
      </c>
      <c r="S1200" s="2">
        <v>12</v>
      </c>
      <c r="T1200" s="2">
        <v>3</v>
      </c>
      <c r="V1200" t="s">
        <v>2600</v>
      </c>
      <c r="W1200" t="s">
        <v>37</v>
      </c>
      <c r="X1200" t="s">
        <v>2601</v>
      </c>
    </row>
    <row r="1201" spans="1:24" ht="15" customHeight="1" x14ac:dyDescent="0.2">
      <c r="A1201" t="s">
        <v>82</v>
      </c>
      <c r="B1201" t="s">
        <v>53</v>
      </c>
      <c r="C1201">
        <v>3</v>
      </c>
      <c r="D1201" t="s">
        <v>473</v>
      </c>
      <c r="E1201">
        <v>3</v>
      </c>
      <c r="F1201">
        <v>27</v>
      </c>
      <c r="G1201">
        <v>35</v>
      </c>
      <c r="H1201">
        <v>37</v>
      </c>
      <c r="I1201">
        <v>22</v>
      </c>
      <c r="J1201">
        <v>30</v>
      </c>
      <c r="K1201">
        <v>32</v>
      </c>
      <c r="L1201">
        <v>0</v>
      </c>
      <c r="M1201" s="1">
        <v>12.1</v>
      </c>
      <c r="N1201" s="1">
        <v>113.008</v>
      </c>
      <c r="P1201">
        <v>1200</v>
      </c>
      <c r="Q1201" t="s">
        <v>250</v>
      </c>
      <c r="R1201" t="s">
        <v>36</v>
      </c>
      <c r="S1201" s="2">
        <v>7</v>
      </c>
      <c r="T1201" s="2">
        <v>2</v>
      </c>
      <c r="U1201">
        <v>97</v>
      </c>
      <c r="V1201" t="s">
        <v>250</v>
      </c>
      <c r="W1201" t="s">
        <v>78</v>
      </c>
      <c r="X1201" t="s">
        <v>2602</v>
      </c>
    </row>
    <row r="1202" spans="1:24" ht="15" customHeight="1" x14ac:dyDescent="0.2">
      <c r="A1202" t="s">
        <v>82</v>
      </c>
      <c r="B1202" t="s">
        <v>315</v>
      </c>
      <c r="C1202">
        <v>3</v>
      </c>
      <c r="D1202" t="s">
        <v>938</v>
      </c>
      <c r="E1202">
        <v>3</v>
      </c>
      <c r="F1202">
        <v>23</v>
      </c>
      <c r="G1202">
        <v>31</v>
      </c>
      <c r="H1202">
        <v>33</v>
      </c>
      <c r="I1202">
        <v>22</v>
      </c>
      <c r="J1202">
        <v>30</v>
      </c>
      <c r="K1202">
        <v>32</v>
      </c>
      <c r="L1202">
        <v>0</v>
      </c>
      <c r="M1202" s="1">
        <v>12.101000000000001</v>
      </c>
      <c r="N1202" s="1">
        <v>115.011</v>
      </c>
      <c r="P1202">
        <v>1201</v>
      </c>
      <c r="Q1202" t="s">
        <v>519</v>
      </c>
      <c r="R1202" t="s">
        <v>28</v>
      </c>
      <c r="S1202" s="2">
        <v>13</v>
      </c>
      <c r="T1202" s="2">
        <v>10</v>
      </c>
      <c r="V1202" t="s">
        <v>519</v>
      </c>
      <c r="W1202" t="s">
        <v>120</v>
      </c>
      <c r="X1202" t="s">
        <v>2603</v>
      </c>
    </row>
    <row r="1203" spans="1:24" ht="15" customHeight="1" x14ac:dyDescent="0.2">
      <c r="A1203" t="s">
        <v>82</v>
      </c>
      <c r="B1203" t="s">
        <v>321</v>
      </c>
      <c r="C1203">
        <v>3</v>
      </c>
      <c r="D1203" t="s">
        <v>573</v>
      </c>
      <c r="E1203">
        <v>4</v>
      </c>
      <c r="F1203">
        <v>27</v>
      </c>
      <c r="G1203">
        <v>32</v>
      </c>
      <c r="H1203">
        <v>35</v>
      </c>
      <c r="I1203">
        <v>26</v>
      </c>
      <c r="J1203">
        <v>31</v>
      </c>
      <c r="K1203">
        <v>34</v>
      </c>
      <c r="L1203">
        <v>0</v>
      </c>
      <c r="M1203" s="1">
        <v>12.102</v>
      </c>
      <c r="N1203" s="1">
        <v>116.009</v>
      </c>
      <c r="P1203">
        <v>1202</v>
      </c>
      <c r="Q1203" t="s">
        <v>2604</v>
      </c>
      <c r="R1203" t="s">
        <v>374</v>
      </c>
      <c r="S1203" s="2">
        <v>8</v>
      </c>
      <c r="T1203" s="2">
        <v>6</v>
      </c>
      <c r="V1203" t="s">
        <v>2605</v>
      </c>
      <c r="W1203" t="s">
        <v>389</v>
      </c>
      <c r="X1203" t="s">
        <v>2606</v>
      </c>
    </row>
    <row r="1204" spans="1:24" ht="15" customHeight="1" x14ac:dyDescent="0.2">
      <c r="A1204" t="s">
        <v>82</v>
      </c>
      <c r="B1204" t="s">
        <v>483</v>
      </c>
      <c r="C1204">
        <v>3</v>
      </c>
      <c r="D1204" t="s">
        <v>473</v>
      </c>
      <c r="E1204">
        <v>3</v>
      </c>
      <c r="F1204">
        <v>27</v>
      </c>
      <c r="G1204">
        <v>35</v>
      </c>
      <c r="H1204">
        <v>37</v>
      </c>
      <c r="I1204">
        <v>22</v>
      </c>
      <c r="J1204">
        <v>30</v>
      </c>
      <c r="K1204">
        <v>32</v>
      </c>
      <c r="L1204">
        <v>0</v>
      </c>
      <c r="M1204" s="1">
        <v>12.103</v>
      </c>
      <c r="N1204" s="1">
        <v>117.012</v>
      </c>
      <c r="P1204">
        <v>1203</v>
      </c>
      <c r="Q1204" t="s">
        <v>2607</v>
      </c>
      <c r="R1204" t="s">
        <v>28</v>
      </c>
      <c r="S1204" s="2">
        <v>13</v>
      </c>
      <c r="T1204" s="2">
        <v>12</v>
      </c>
      <c r="V1204" t="s">
        <v>2607</v>
      </c>
      <c r="W1204" t="s">
        <v>49</v>
      </c>
      <c r="X1204" t="s">
        <v>2608</v>
      </c>
    </row>
    <row r="1205" spans="1:24" ht="15" customHeight="1" x14ac:dyDescent="0.2">
      <c r="A1205" t="s">
        <v>82</v>
      </c>
      <c r="B1205" t="s">
        <v>326</v>
      </c>
      <c r="C1205">
        <v>3</v>
      </c>
      <c r="D1205" t="s">
        <v>176</v>
      </c>
      <c r="E1205">
        <v>4</v>
      </c>
      <c r="F1205">
        <v>30</v>
      </c>
      <c r="G1205">
        <v>35</v>
      </c>
      <c r="H1205">
        <v>38</v>
      </c>
      <c r="I1205">
        <v>21</v>
      </c>
      <c r="J1205">
        <v>26</v>
      </c>
      <c r="K1205">
        <v>29</v>
      </c>
      <c r="L1205">
        <v>0</v>
      </c>
      <c r="M1205" s="1">
        <v>12.103999999999999</v>
      </c>
      <c r="N1205" s="1">
        <v>118.011</v>
      </c>
      <c r="P1205">
        <v>1204</v>
      </c>
      <c r="Q1205" t="s">
        <v>2609</v>
      </c>
      <c r="R1205" t="s">
        <v>28</v>
      </c>
      <c r="S1205" s="2">
        <v>12</v>
      </c>
      <c r="T1205" s="2">
        <v>10</v>
      </c>
      <c r="V1205" t="s">
        <v>2609</v>
      </c>
      <c r="W1205" t="s">
        <v>120</v>
      </c>
      <c r="X1205" t="s">
        <v>2610</v>
      </c>
    </row>
    <row r="1206" spans="1:24" ht="15" customHeight="1" x14ac:dyDescent="0.2">
      <c r="A1206" t="s">
        <v>82</v>
      </c>
      <c r="B1206" t="s">
        <v>331</v>
      </c>
      <c r="C1206">
        <v>3</v>
      </c>
      <c r="D1206" t="s">
        <v>827</v>
      </c>
      <c r="E1206">
        <v>3</v>
      </c>
      <c r="F1206">
        <v>22</v>
      </c>
      <c r="G1206">
        <v>30</v>
      </c>
      <c r="H1206">
        <v>32</v>
      </c>
      <c r="I1206">
        <v>25</v>
      </c>
      <c r="J1206">
        <v>33</v>
      </c>
      <c r="K1206">
        <v>35</v>
      </c>
      <c r="L1206">
        <v>0</v>
      </c>
      <c r="M1206" s="1">
        <v>12.105</v>
      </c>
      <c r="N1206" s="1">
        <v>119.006</v>
      </c>
      <c r="P1206">
        <v>1205</v>
      </c>
      <c r="Q1206" t="s">
        <v>2611</v>
      </c>
      <c r="R1206" t="s">
        <v>28</v>
      </c>
      <c r="S1206" s="2">
        <v>16</v>
      </c>
      <c r="T1206" s="2">
        <v>7</v>
      </c>
      <c r="V1206" t="s">
        <v>2611</v>
      </c>
      <c r="W1206" t="s">
        <v>103</v>
      </c>
      <c r="X1206" t="s">
        <v>2612</v>
      </c>
    </row>
    <row r="1207" spans="1:24" ht="15" customHeight="1" x14ac:dyDescent="0.2">
      <c r="A1207" t="s">
        <v>82</v>
      </c>
      <c r="B1207" t="s">
        <v>488</v>
      </c>
      <c r="C1207">
        <v>3</v>
      </c>
      <c r="D1207" t="s">
        <v>938</v>
      </c>
      <c r="E1207">
        <v>3</v>
      </c>
      <c r="F1207">
        <v>23</v>
      </c>
      <c r="G1207">
        <v>31</v>
      </c>
      <c r="H1207">
        <v>33</v>
      </c>
      <c r="I1207">
        <v>22</v>
      </c>
      <c r="J1207">
        <v>30</v>
      </c>
      <c r="K1207">
        <v>32</v>
      </c>
      <c r="L1207">
        <v>0</v>
      </c>
      <c r="M1207" s="1">
        <v>12.106</v>
      </c>
      <c r="N1207" s="1">
        <v>120.00700000000001</v>
      </c>
      <c r="P1207">
        <v>1206</v>
      </c>
      <c r="Q1207" t="s">
        <v>2613</v>
      </c>
      <c r="R1207" t="s">
        <v>36</v>
      </c>
      <c r="S1207" s="2">
        <v>0</v>
      </c>
      <c r="T1207" s="2">
        <v>15</v>
      </c>
      <c r="V1207" t="s">
        <v>2613</v>
      </c>
      <c r="W1207" t="s">
        <v>66</v>
      </c>
      <c r="X1207" t="s">
        <v>2614</v>
      </c>
    </row>
    <row r="1208" spans="1:24" ht="15" customHeight="1" x14ac:dyDescent="0.2">
      <c r="A1208" t="s">
        <v>82</v>
      </c>
      <c r="B1208" t="s">
        <v>492</v>
      </c>
      <c r="C1208">
        <v>3</v>
      </c>
      <c r="D1208" t="s">
        <v>2518</v>
      </c>
      <c r="E1208">
        <v>3</v>
      </c>
      <c r="F1208">
        <v>26</v>
      </c>
      <c r="G1208">
        <v>34</v>
      </c>
      <c r="H1208">
        <v>36</v>
      </c>
      <c r="I1208">
        <v>20</v>
      </c>
      <c r="J1208">
        <v>28</v>
      </c>
      <c r="K1208">
        <v>30</v>
      </c>
      <c r="L1208">
        <v>0</v>
      </c>
      <c r="M1208" s="1">
        <v>12.106999999999999</v>
      </c>
      <c r="N1208" s="1">
        <v>121.012</v>
      </c>
      <c r="P1208">
        <v>1207</v>
      </c>
      <c r="Q1208" t="s">
        <v>2615</v>
      </c>
      <c r="R1208" t="s">
        <v>28</v>
      </c>
      <c r="S1208" s="2">
        <v>18</v>
      </c>
      <c r="T1208" s="2">
        <v>3</v>
      </c>
      <c r="V1208" t="s">
        <v>2615</v>
      </c>
      <c r="W1208" t="s">
        <v>37</v>
      </c>
      <c r="X1208" t="s">
        <v>2616</v>
      </c>
    </row>
    <row r="1209" spans="1:24" ht="15" customHeight="1" x14ac:dyDescent="0.2">
      <c r="A1209" t="s">
        <v>82</v>
      </c>
      <c r="B1209" t="s">
        <v>335</v>
      </c>
      <c r="C1209">
        <v>3</v>
      </c>
      <c r="D1209" t="s">
        <v>1635</v>
      </c>
      <c r="E1209">
        <v>3</v>
      </c>
      <c r="F1209">
        <v>24</v>
      </c>
      <c r="G1209">
        <v>32</v>
      </c>
      <c r="H1209">
        <v>34</v>
      </c>
      <c r="I1209">
        <v>24</v>
      </c>
      <c r="J1209">
        <v>32</v>
      </c>
      <c r="K1209">
        <v>34</v>
      </c>
      <c r="L1209">
        <v>0</v>
      </c>
      <c r="M1209" s="1">
        <v>12.108000000000001</v>
      </c>
      <c r="N1209" s="1">
        <v>122.008</v>
      </c>
      <c r="P1209">
        <v>1208</v>
      </c>
      <c r="Q1209" t="s">
        <v>1228</v>
      </c>
      <c r="R1209" t="s">
        <v>28</v>
      </c>
      <c r="S1209" s="2">
        <v>15</v>
      </c>
      <c r="T1209" s="2">
        <v>8</v>
      </c>
      <c r="V1209" t="s">
        <v>1228</v>
      </c>
      <c r="W1209" t="s">
        <v>29</v>
      </c>
      <c r="X1209" t="s">
        <v>2617</v>
      </c>
    </row>
    <row r="1210" spans="1:24" ht="15" customHeight="1" x14ac:dyDescent="0.2">
      <c r="A1210" t="s">
        <v>82</v>
      </c>
      <c r="B1210" t="s">
        <v>346</v>
      </c>
      <c r="C1210">
        <v>3</v>
      </c>
      <c r="D1210" t="s">
        <v>530</v>
      </c>
      <c r="E1210">
        <v>4</v>
      </c>
      <c r="F1210">
        <v>30</v>
      </c>
      <c r="G1210">
        <v>35</v>
      </c>
      <c r="H1210">
        <v>38</v>
      </c>
      <c r="I1210">
        <v>24</v>
      </c>
      <c r="J1210">
        <v>29</v>
      </c>
      <c r="K1210">
        <v>32</v>
      </c>
      <c r="L1210">
        <v>0</v>
      </c>
      <c r="M1210" s="1">
        <v>12.109</v>
      </c>
      <c r="N1210" s="1">
        <v>124.008</v>
      </c>
      <c r="P1210">
        <v>1209</v>
      </c>
      <c r="Q1210" t="s">
        <v>2618</v>
      </c>
      <c r="R1210" t="s">
        <v>36</v>
      </c>
      <c r="S1210" s="2">
        <v>13</v>
      </c>
      <c r="T1210" s="2">
        <v>5</v>
      </c>
      <c r="V1210" t="s">
        <v>2618</v>
      </c>
      <c r="W1210" t="s">
        <v>120</v>
      </c>
      <c r="X1210" t="s">
        <v>2619</v>
      </c>
    </row>
    <row r="1211" spans="1:24" ht="15" customHeight="1" x14ac:dyDescent="0.2">
      <c r="A1211" t="s">
        <v>82</v>
      </c>
      <c r="B1211" t="s">
        <v>351</v>
      </c>
      <c r="C1211">
        <v>3</v>
      </c>
      <c r="D1211" t="s">
        <v>566</v>
      </c>
      <c r="E1211">
        <v>4</v>
      </c>
      <c r="F1211">
        <v>28</v>
      </c>
      <c r="G1211">
        <v>33</v>
      </c>
      <c r="H1211">
        <v>36</v>
      </c>
      <c r="I1211">
        <v>24</v>
      </c>
      <c r="J1211">
        <v>29</v>
      </c>
      <c r="K1211">
        <v>32</v>
      </c>
      <c r="L1211">
        <v>0</v>
      </c>
      <c r="M1211" s="1">
        <v>12.11</v>
      </c>
      <c r="N1211" s="1">
        <v>126.011</v>
      </c>
      <c r="P1211">
        <v>1210</v>
      </c>
      <c r="Q1211" t="s">
        <v>2620</v>
      </c>
      <c r="R1211" t="s">
        <v>221</v>
      </c>
      <c r="S1211" s="2">
        <v>2</v>
      </c>
      <c r="T1211" s="2">
        <v>4</v>
      </c>
      <c r="V1211" t="s">
        <v>2620</v>
      </c>
      <c r="W1211" t="s">
        <v>710</v>
      </c>
      <c r="X1211" t="s">
        <v>2621</v>
      </c>
    </row>
    <row r="1212" spans="1:24" ht="15" customHeight="1" x14ac:dyDescent="0.2">
      <c r="A1212" t="s">
        <v>82</v>
      </c>
      <c r="B1212" t="s">
        <v>504</v>
      </c>
      <c r="C1212">
        <v>3</v>
      </c>
      <c r="D1212" t="s">
        <v>2455</v>
      </c>
      <c r="E1212">
        <v>4</v>
      </c>
      <c r="F1212">
        <v>31</v>
      </c>
      <c r="G1212">
        <v>36</v>
      </c>
      <c r="H1212">
        <v>39</v>
      </c>
      <c r="I1212">
        <v>23</v>
      </c>
      <c r="J1212">
        <v>28</v>
      </c>
      <c r="K1212">
        <v>31</v>
      </c>
      <c r="L1212">
        <v>0</v>
      </c>
      <c r="M1212" s="1">
        <v>12.111000000000001</v>
      </c>
      <c r="N1212" s="1">
        <v>127.009</v>
      </c>
      <c r="P1212">
        <v>1211</v>
      </c>
      <c r="Q1212" t="s">
        <v>2622</v>
      </c>
      <c r="R1212" t="s">
        <v>28</v>
      </c>
      <c r="S1212" s="2">
        <v>11</v>
      </c>
      <c r="T1212" s="2">
        <v>12</v>
      </c>
      <c r="V1212" t="s">
        <v>2622</v>
      </c>
      <c r="W1212" t="s">
        <v>120</v>
      </c>
      <c r="X1212" t="s">
        <v>2623</v>
      </c>
    </row>
    <row r="1213" spans="1:24" ht="15" customHeight="1" x14ac:dyDescent="0.2">
      <c r="A1213" t="s">
        <v>82</v>
      </c>
      <c r="B1213" t="s">
        <v>355</v>
      </c>
      <c r="C1213">
        <v>3</v>
      </c>
      <c r="D1213" t="s">
        <v>1635</v>
      </c>
      <c r="E1213">
        <v>3</v>
      </c>
      <c r="F1213">
        <v>24</v>
      </c>
      <c r="G1213">
        <v>32</v>
      </c>
      <c r="H1213">
        <v>34</v>
      </c>
      <c r="I1213">
        <v>24</v>
      </c>
      <c r="J1213">
        <v>32</v>
      </c>
      <c r="K1213">
        <v>34</v>
      </c>
      <c r="L1213">
        <v>0</v>
      </c>
      <c r="M1213" s="1">
        <v>12.112</v>
      </c>
      <c r="N1213" s="1">
        <v>128.00899999999999</v>
      </c>
      <c r="P1213">
        <v>1212</v>
      </c>
      <c r="Q1213" t="s">
        <v>2624</v>
      </c>
      <c r="R1213" t="s">
        <v>36</v>
      </c>
      <c r="S1213" s="2">
        <v>7</v>
      </c>
      <c r="T1213" s="2">
        <v>9</v>
      </c>
      <c r="V1213" t="s">
        <v>2625</v>
      </c>
      <c r="W1213" t="s">
        <v>393</v>
      </c>
      <c r="X1213" t="s">
        <v>2626</v>
      </c>
    </row>
    <row r="1214" spans="1:24" ht="15" customHeight="1" x14ac:dyDescent="0.2">
      <c r="A1214" t="s">
        <v>88</v>
      </c>
      <c r="B1214" t="s">
        <v>88</v>
      </c>
      <c r="C1214">
        <v>3</v>
      </c>
      <c r="D1214" t="s">
        <v>747</v>
      </c>
      <c r="E1214">
        <v>4</v>
      </c>
      <c r="F1214">
        <v>30</v>
      </c>
      <c r="G1214">
        <v>35</v>
      </c>
      <c r="H1214">
        <v>38</v>
      </c>
      <c r="I1214">
        <v>23</v>
      </c>
      <c r="J1214">
        <v>28</v>
      </c>
      <c r="K1214">
        <v>31</v>
      </c>
      <c r="L1214">
        <v>0</v>
      </c>
      <c r="M1214" s="1">
        <v>13.01</v>
      </c>
      <c r="N1214" s="1">
        <v>13.01</v>
      </c>
      <c r="P1214">
        <v>1213</v>
      </c>
      <c r="Q1214" t="s">
        <v>2627</v>
      </c>
      <c r="R1214" t="s">
        <v>36</v>
      </c>
      <c r="S1214" s="2">
        <v>8</v>
      </c>
      <c r="T1214" s="2">
        <v>11</v>
      </c>
      <c r="V1214" t="s">
        <v>2627</v>
      </c>
      <c r="W1214" t="s">
        <v>37</v>
      </c>
      <c r="X1214" t="s">
        <v>2628</v>
      </c>
    </row>
    <row r="1215" spans="1:24" ht="15" customHeight="1" x14ac:dyDescent="0.2">
      <c r="A1215" t="s">
        <v>88</v>
      </c>
      <c r="B1215" t="s">
        <v>94</v>
      </c>
      <c r="C1215">
        <v>3</v>
      </c>
      <c r="D1215" t="s">
        <v>1647</v>
      </c>
      <c r="E1215">
        <v>3</v>
      </c>
      <c r="F1215">
        <v>22</v>
      </c>
      <c r="G1215">
        <v>30</v>
      </c>
      <c r="H1215">
        <v>32</v>
      </c>
      <c r="I1215">
        <v>22</v>
      </c>
      <c r="J1215">
        <v>30</v>
      </c>
      <c r="K1215">
        <v>32</v>
      </c>
      <c r="L1215">
        <v>0</v>
      </c>
      <c r="M1215" s="1">
        <v>13.010999999999999</v>
      </c>
      <c r="N1215" s="1">
        <v>14.012</v>
      </c>
      <c r="P1215">
        <v>1214</v>
      </c>
      <c r="Q1215" t="s">
        <v>2629</v>
      </c>
      <c r="R1215" t="s">
        <v>36</v>
      </c>
      <c r="S1215" s="2">
        <v>14</v>
      </c>
      <c r="T1215" s="2">
        <v>5</v>
      </c>
      <c r="V1215" t="s">
        <v>2629</v>
      </c>
      <c r="W1215" t="s">
        <v>37</v>
      </c>
      <c r="X1215" t="s">
        <v>2630</v>
      </c>
    </row>
    <row r="1216" spans="1:24" ht="15" customHeight="1" x14ac:dyDescent="0.2">
      <c r="A1216" t="s">
        <v>88</v>
      </c>
      <c r="B1216" t="s">
        <v>3027</v>
      </c>
      <c r="C1216">
        <v>3</v>
      </c>
      <c r="D1216" t="s">
        <v>3053</v>
      </c>
      <c r="E1216">
        <v>4</v>
      </c>
      <c r="F1216">
        <v>33</v>
      </c>
      <c r="G1216">
        <v>38</v>
      </c>
      <c r="H1216">
        <v>41</v>
      </c>
      <c r="I1216">
        <v>23</v>
      </c>
      <c r="J1216">
        <v>28</v>
      </c>
      <c r="K1216">
        <v>31</v>
      </c>
      <c r="L1216">
        <v>0</v>
      </c>
      <c r="M1216" s="1">
        <v>13.012</v>
      </c>
      <c r="N1216" s="1">
        <v>15.012</v>
      </c>
      <c r="P1216">
        <v>1215</v>
      </c>
      <c r="Q1216" t="s">
        <v>1609</v>
      </c>
      <c r="R1216" t="s">
        <v>36</v>
      </c>
      <c r="S1216" s="2">
        <v>11</v>
      </c>
      <c r="T1216" s="2">
        <v>6</v>
      </c>
      <c r="V1216" t="s">
        <v>1609</v>
      </c>
      <c r="W1216" t="s">
        <v>37</v>
      </c>
      <c r="X1216" t="s">
        <v>2631</v>
      </c>
    </row>
    <row r="1217" spans="1:24" ht="15" customHeight="1" x14ac:dyDescent="0.2">
      <c r="A1217" t="s">
        <v>88</v>
      </c>
      <c r="B1217" t="s">
        <v>534</v>
      </c>
      <c r="C1217">
        <v>3</v>
      </c>
      <c r="D1217" t="s">
        <v>2514</v>
      </c>
      <c r="E1217">
        <v>4</v>
      </c>
      <c r="F1217">
        <v>31</v>
      </c>
      <c r="G1217">
        <v>36</v>
      </c>
      <c r="H1217">
        <v>39</v>
      </c>
      <c r="I1217">
        <v>23</v>
      </c>
      <c r="J1217">
        <v>28</v>
      </c>
      <c r="K1217">
        <v>31</v>
      </c>
      <c r="L1217">
        <v>0</v>
      </c>
      <c r="M1217" s="1">
        <v>13.013</v>
      </c>
      <c r="N1217" s="1">
        <v>16.012</v>
      </c>
      <c r="P1217">
        <v>1216</v>
      </c>
      <c r="Q1217" t="s">
        <v>2632</v>
      </c>
      <c r="R1217" t="s">
        <v>28</v>
      </c>
      <c r="S1217" s="2">
        <v>14</v>
      </c>
      <c r="T1217" s="2">
        <v>7</v>
      </c>
      <c r="V1217" t="s">
        <v>2632</v>
      </c>
      <c r="W1217" t="s">
        <v>37</v>
      </c>
      <c r="X1217" t="s">
        <v>2633</v>
      </c>
    </row>
    <row r="1218" spans="1:24" ht="15" customHeight="1" x14ac:dyDescent="0.2">
      <c r="A1218" t="s">
        <v>88</v>
      </c>
      <c r="B1218" t="s">
        <v>107</v>
      </c>
      <c r="C1218">
        <v>3</v>
      </c>
      <c r="D1218" t="s">
        <v>1915</v>
      </c>
      <c r="E1218">
        <v>3</v>
      </c>
      <c r="F1218">
        <v>26</v>
      </c>
      <c r="G1218">
        <v>34</v>
      </c>
      <c r="H1218">
        <v>36</v>
      </c>
      <c r="I1218">
        <v>19</v>
      </c>
      <c r="J1218">
        <v>27</v>
      </c>
      <c r="K1218">
        <v>29</v>
      </c>
      <c r="L1218">
        <v>0</v>
      </c>
      <c r="M1218" s="1">
        <v>13.013999999999999</v>
      </c>
      <c r="N1218" s="1">
        <v>18.013000000000002</v>
      </c>
      <c r="P1218">
        <v>1217</v>
      </c>
      <c r="Q1218" t="s">
        <v>2634</v>
      </c>
      <c r="R1218" t="s">
        <v>36</v>
      </c>
      <c r="S1218" s="2">
        <v>10</v>
      </c>
      <c r="T1218" s="2">
        <v>7</v>
      </c>
      <c r="V1218" t="s">
        <v>2634</v>
      </c>
      <c r="W1218" t="s">
        <v>66</v>
      </c>
      <c r="X1218" t="s">
        <v>2635</v>
      </c>
    </row>
    <row r="1219" spans="1:24" ht="15" customHeight="1" x14ac:dyDescent="0.2">
      <c r="A1219" t="s">
        <v>88</v>
      </c>
      <c r="B1219" t="s">
        <v>57</v>
      </c>
      <c r="C1219">
        <v>3</v>
      </c>
      <c r="D1219" t="s">
        <v>613</v>
      </c>
      <c r="E1219">
        <v>4</v>
      </c>
      <c r="F1219">
        <v>29</v>
      </c>
      <c r="G1219">
        <v>34</v>
      </c>
      <c r="H1219">
        <v>37</v>
      </c>
      <c r="I1219">
        <v>26</v>
      </c>
      <c r="J1219">
        <v>31</v>
      </c>
      <c r="K1219">
        <v>34</v>
      </c>
      <c r="L1219">
        <v>0</v>
      </c>
      <c r="M1219" s="1">
        <v>13.015000000000001</v>
      </c>
      <c r="N1219" s="1">
        <v>19.010000000000002</v>
      </c>
      <c r="P1219">
        <v>1218</v>
      </c>
      <c r="Q1219" t="s">
        <v>1571</v>
      </c>
      <c r="R1219" t="s">
        <v>28</v>
      </c>
      <c r="S1219" s="2">
        <v>3</v>
      </c>
      <c r="T1219" s="2">
        <v>20</v>
      </c>
      <c r="V1219" t="s">
        <v>1571</v>
      </c>
      <c r="W1219" t="s">
        <v>66</v>
      </c>
    </row>
    <row r="1220" spans="1:24" ht="15" customHeight="1" x14ac:dyDescent="0.2">
      <c r="A1220" t="s">
        <v>88</v>
      </c>
      <c r="B1220" t="s">
        <v>165</v>
      </c>
      <c r="C1220">
        <v>3</v>
      </c>
      <c r="D1220" t="s">
        <v>1582</v>
      </c>
      <c r="E1220">
        <v>3</v>
      </c>
      <c r="F1220">
        <v>30</v>
      </c>
      <c r="G1220">
        <v>38</v>
      </c>
      <c r="H1220">
        <v>40</v>
      </c>
      <c r="I1220">
        <v>18</v>
      </c>
      <c r="J1220">
        <v>26</v>
      </c>
      <c r="K1220">
        <v>28</v>
      </c>
      <c r="L1220">
        <v>0</v>
      </c>
      <c r="M1220" s="1">
        <v>13.016</v>
      </c>
      <c r="N1220" s="1">
        <v>20.012</v>
      </c>
      <c r="P1220">
        <v>1219</v>
      </c>
      <c r="Q1220" t="s">
        <v>2636</v>
      </c>
      <c r="R1220" t="s">
        <v>36</v>
      </c>
      <c r="S1220" s="2">
        <v>12</v>
      </c>
      <c r="T1220" s="2">
        <v>5</v>
      </c>
      <c r="V1220" t="s">
        <v>2636</v>
      </c>
      <c r="W1220" t="s">
        <v>120</v>
      </c>
      <c r="X1220" t="s">
        <v>2637</v>
      </c>
    </row>
    <row r="1221" spans="1:24" ht="15" customHeight="1" x14ac:dyDescent="0.2">
      <c r="A1221" t="s">
        <v>88</v>
      </c>
      <c r="B1221" t="s">
        <v>117</v>
      </c>
      <c r="C1221">
        <v>3</v>
      </c>
      <c r="D1221" t="s">
        <v>48</v>
      </c>
      <c r="E1221">
        <v>4</v>
      </c>
      <c r="F1221">
        <v>31</v>
      </c>
      <c r="G1221">
        <v>36</v>
      </c>
      <c r="H1221">
        <v>39</v>
      </c>
      <c r="I1221">
        <v>23</v>
      </c>
      <c r="J1221">
        <v>28</v>
      </c>
      <c r="K1221">
        <v>31</v>
      </c>
      <c r="L1221">
        <v>0</v>
      </c>
      <c r="M1221" s="1">
        <v>13.016999999999999</v>
      </c>
      <c r="N1221" s="1">
        <v>21.013000000000002</v>
      </c>
      <c r="P1221">
        <v>1220</v>
      </c>
      <c r="Q1221" t="s">
        <v>154</v>
      </c>
      <c r="R1221" t="s">
        <v>28</v>
      </c>
      <c r="S1221" s="2">
        <v>8</v>
      </c>
      <c r="T1221" s="2">
        <v>16</v>
      </c>
      <c r="V1221" t="s">
        <v>154</v>
      </c>
      <c r="W1221" t="s">
        <v>66</v>
      </c>
      <c r="X1221" t="s">
        <v>2638</v>
      </c>
    </row>
    <row r="1222" spans="1:24" ht="15" customHeight="1" x14ac:dyDescent="0.2">
      <c r="A1222" t="s">
        <v>88</v>
      </c>
      <c r="B1222" t="s">
        <v>62</v>
      </c>
      <c r="C1222">
        <v>3</v>
      </c>
      <c r="D1222" t="s">
        <v>1809</v>
      </c>
      <c r="E1222">
        <v>3</v>
      </c>
      <c r="F1222">
        <v>25</v>
      </c>
      <c r="G1222">
        <v>33</v>
      </c>
      <c r="H1222">
        <v>35</v>
      </c>
      <c r="I1222">
        <v>23</v>
      </c>
      <c r="J1222">
        <v>31</v>
      </c>
      <c r="K1222">
        <v>33</v>
      </c>
      <c r="L1222">
        <v>0</v>
      </c>
      <c r="M1222" s="1">
        <v>13.018000000000001</v>
      </c>
      <c r="N1222" s="1">
        <v>22.01</v>
      </c>
      <c r="P1222">
        <v>1221</v>
      </c>
      <c r="Q1222" t="s">
        <v>2639</v>
      </c>
      <c r="R1222" t="s">
        <v>28</v>
      </c>
      <c r="S1222" s="2">
        <v>13</v>
      </c>
      <c r="T1222" s="2">
        <v>11</v>
      </c>
      <c r="V1222" t="s">
        <v>2639</v>
      </c>
      <c r="W1222" t="s">
        <v>37</v>
      </c>
      <c r="X1222" t="s">
        <v>2640</v>
      </c>
    </row>
    <row r="1223" spans="1:24" ht="15" customHeight="1" x14ac:dyDescent="0.2">
      <c r="A1223" t="s">
        <v>88</v>
      </c>
      <c r="B1223" t="s">
        <v>69</v>
      </c>
      <c r="C1223">
        <v>3</v>
      </c>
      <c r="D1223" t="s">
        <v>89</v>
      </c>
      <c r="E1223">
        <v>3</v>
      </c>
      <c r="F1223">
        <v>23</v>
      </c>
      <c r="G1223">
        <v>31</v>
      </c>
      <c r="H1223">
        <v>33</v>
      </c>
      <c r="I1223">
        <v>23</v>
      </c>
      <c r="J1223">
        <v>31</v>
      </c>
      <c r="K1223">
        <v>33</v>
      </c>
      <c r="L1223">
        <v>0</v>
      </c>
      <c r="M1223" s="1">
        <v>13.019</v>
      </c>
      <c r="N1223" s="1">
        <v>23.012</v>
      </c>
      <c r="P1223">
        <v>1222</v>
      </c>
      <c r="Q1223" t="s">
        <v>2641</v>
      </c>
      <c r="R1223" t="s">
        <v>36</v>
      </c>
      <c r="S1223" s="2">
        <v>1</v>
      </c>
      <c r="T1223" s="2">
        <v>14</v>
      </c>
      <c r="V1223" t="s">
        <v>2641</v>
      </c>
      <c r="W1223" t="s">
        <v>66</v>
      </c>
      <c r="X1223" t="s">
        <v>2642</v>
      </c>
    </row>
    <row r="1224" spans="1:24" ht="15" customHeight="1" x14ac:dyDescent="0.2">
      <c r="A1224" t="s">
        <v>88</v>
      </c>
      <c r="B1224" t="s">
        <v>133</v>
      </c>
      <c r="C1224">
        <v>3</v>
      </c>
      <c r="D1224" t="s">
        <v>1198</v>
      </c>
      <c r="E1224">
        <v>3</v>
      </c>
      <c r="F1224">
        <v>28</v>
      </c>
      <c r="G1224">
        <v>36</v>
      </c>
      <c r="H1224">
        <v>38</v>
      </c>
      <c r="I1224">
        <v>20</v>
      </c>
      <c r="J1224">
        <v>28</v>
      </c>
      <c r="K1224">
        <v>30</v>
      </c>
      <c r="L1224">
        <v>0</v>
      </c>
      <c r="M1224" s="1">
        <v>13.02</v>
      </c>
      <c r="N1224" s="1">
        <v>24.01</v>
      </c>
      <c r="P1224">
        <v>1223</v>
      </c>
      <c r="Q1224" t="s">
        <v>258</v>
      </c>
      <c r="R1224" t="s">
        <v>36</v>
      </c>
      <c r="S1224" s="2">
        <v>6</v>
      </c>
      <c r="T1224" s="2">
        <v>3</v>
      </c>
      <c r="U1224">
        <v>98</v>
      </c>
      <c r="V1224" t="s">
        <v>258</v>
      </c>
      <c r="W1224" t="s">
        <v>78</v>
      </c>
      <c r="X1224" t="s">
        <v>2643</v>
      </c>
    </row>
    <row r="1225" spans="1:24" ht="15" customHeight="1" x14ac:dyDescent="0.2">
      <c r="A1225" t="s">
        <v>88</v>
      </c>
      <c r="B1225" t="s">
        <v>139</v>
      </c>
      <c r="C1225">
        <v>3</v>
      </c>
      <c r="D1225" t="s">
        <v>2147</v>
      </c>
      <c r="E1225">
        <v>4</v>
      </c>
      <c r="F1225">
        <v>28</v>
      </c>
      <c r="G1225">
        <v>33</v>
      </c>
      <c r="H1225">
        <v>36</v>
      </c>
      <c r="I1225">
        <v>25</v>
      </c>
      <c r="J1225">
        <v>30</v>
      </c>
      <c r="K1225">
        <v>33</v>
      </c>
      <c r="L1225">
        <v>0</v>
      </c>
      <c r="M1225" s="1">
        <v>13.021000000000001</v>
      </c>
      <c r="N1225" s="1">
        <v>25.010999999999999</v>
      </c>
      <c r="P1225">
        <v>1224</v>
      </c>
      <c r="Q1225" t="s">
        <v>1814</v>
      </c>
      <c r="R1225" t="s">
        <v>36</v>
      </c>
      <c r="S1225" s="2">
        <v>8</v>
      </c>
      <c r="T1225" s="2">
        <v>10</v>
      </c>
      <c r="V1225" t="s">
        <v>1814</v>
      </c>
      <c r="W1225" t="s">
        <v>49</v>
      </c>
      <c r="X1225" t="s">
        <v>2644</v>
      </c>
    </row>
    <row r="1226" spans="1:24" ht="15" customHeight="1" x14ac:dyDescent="0.2">
      <c r="A1226" t="s">
        <v>88</v>
      </c>
      <c r="B1226" t="s">
        <v>144</v>
      </c>
      <c r="C1226">
        <v>3</v>
      </c>
      <c r="D1226" t="s">
        <v>618</v>
      </c>
      <c r="E1226">
        <v>3</v>
      </c>
      <c r="F1226">
        <v>20</v>
      </c>
      <c r="G1226">
        <v>28</v>
      </c>
      <c r="H1226">
        <v>30</v>
      </c>
      <c r="I1226">
        <v>29</v>
      </c>
      <c r="J1226">
        <v>37</v>
      </c>
      <c r="K1226">
        <v>39</v>
      </c>
      <c r="L1226">
        <v>0</v>
      </c>
      <c r="M1226" s="1">
        <v>13.022</v>
      </c>
      <c r="N1226" s="1">
        <v>26.01</v>
      </c>
      <c r="P1226">
        <v>1225</v>
      </c>
      <c r="Q1226" t="s">
        <v>2165</v>
      </c>
      <c r="R1226" t="s">
        <v>28</v>
      </c>
      <c r="S1226" s="2">
        <v>16</v>
      </c>
      <c r="T1226" s="2">
        <v>9</v>
      </c>
      <c r="V1226" t="s">
        <v>2165</v>
      </c>
      <c r="W1226" t="s">
        <v>37</v>
      </c>
      <c r="X1226" t="s">
        <v>2645</v>
      </c>
    </row>
    <row r="1227" spans="1:24" ht="15" customHeight="1" x14ac:dyDescent="0.2">
      <c r="A1227" t="s">
        <v>88</v>
      </c>
      <c r="B1227" t="s">
        <v>75</v>
      </c>
      <c r="C1227">
        <v>3</v>
      </c>
      <c r="D1227" t="s">
        <v>2503</v>
      </c>
      <c r="E1227">
        <v>3</v>
      </c>
      <c r="F1227">
        <v>25</v>
      </c>
      <c r="G1227">
        <v>33</v>
      </c>
      <c r="H1227">
        <v>35</v>
      </c>
      <c r="I1227">
        <v>21</v>
      </c>
      <c r="J1227">
        <v>29</v>
      </c>
      <c r="K1227">
        <v>31</v>
      </c>
      <c r="L1227">
        <v>0</v>
      </c>
      <c r="M1227" s="1">
        <v>13.023</v>
      </c>
      <c r="N1227" s="1">
        <v>27.01</v>
      </c>
      <c r="P1227">
        <v>1226</v>
      </c>
      <c r="Q1227" t="s">
        <v>2646</v>
      </c>
      <c r="R1227" t="s">
        <v>221</v>
      </c>
      <c r="S1227" s="2">
        <v>4</v>
      </c>
      <c r="T1227" s="2">
        <v>4</v>
      </c>
      <c r="V1227" t="s">
        <v>2646</v>
      </c>
      <c r="W1227" t="s">
        <v>393</v>
      </c>
      <c r="X1227" t="s">
        <v>2647</v>
      </c>
    </row>
    <row r="1228" spans="1:24" ht="15" customHeight="1" x14ac:dyDescent="0.2">
      <c r="A1228" t="s">
        <v>88</v>
      </c>
      <c r="B1228" t="s">
        <v>81</v>
      </c>
      <c r="C1228">
        <v>3</v>
      </c>
      <c r="D1228" t="s">
        <v>1330</v>
      </c>
      <c r="E1228">
        <v>4</v>
      </c>
      <c r="F1228">
        <v>27</v>
      </c>
      <c r="G1228">
        <v>32</v>
      </c>
      <c r="H1228">
        <v>35</v>
      </c>
      <c r="I1228">
        <v>24</v>
      </c>
      <c r="J1228">
        <v>29</v>
      </c>
      <c r="K1228">
        <v>32</v>
      </c>
      <c r="L1228">
        <v>0</v>
      </c>
      <c r="M1228" s="1">
        <v>13.023999999999999</v>
      </c>
      <c r="N1228" s="1">
        <v>28.010999999999999</v>
      </c>
      <c r="P1228">
        <v>1227</v>
      </c>
      <c r="Q1228" t="s">
        <v>203</v>
      </c>
      <c r="R1228" t="s">
        <v>28</v>
      </c>
      <c r="S1228" s="2">
        <v>18</v>
      </c>
      <c r="T1228" s="2">
        <v>7</v>
      </c>
      <c r="V1228" t="s">
        <v>203</v>
      </c>
      <c r="W1228" t="s">
        <v>49</v>
      </c>
      <c r="X1228" t="s">
        <v>2648</v>
      </c>
    </row>
    <row r="1229" spans="1:24" ht="15" customHeight="1" x14ac:dyDescent="0.2">
      <c r="A1229" t="s">
        <v>88</v>
      </c>
      <c r="B1229" t="s">
        <v>111</v>
      </c>
      <c r="C1229">
        <v>3</v>
      </c>
      <c r="D1229" t="s">
        <v>2589</v>
      </c>
      <c r="E1229">
        <v>4</v>
      </c>
      <c r="F1229">
        <v>29</v>
      </c>
      <c r="G1229">
        <v>34</v>
      </c>
      <c r="H1229">
        <v>37</v>
      </c>
      <c r="I1229">
        <v>25</v>
      </c>
      <c r="J1229">
        <v>30</v>
      </c>
      <c r="K1229">
        <v>33</v>
      </c>
      <c r="L1229">
        <v>0</v>
      </c>
      <c r="M1229" s="1">
        <v>13.025</v>
      </c>
      <c r="N1229" s="1">
        <v>34.01</v>
      </c>
      <c r="P1229">
        <v>1228</v>
      </c>
      <c r="Q1229" t="s">
        <v>1915</v>
      </c>
      <c r="R1229" t="s">
        <v>36</v>
      </c>
      <c r="S1229" s="2">
        <v>11</v>
      </c>
      <c r="T1229" s="2">
        <v>4</v>
      </c>
      <c r="V1229" t="s">
        <v>1915</v>
      </c>
      <c r="W1229" t="s">
        <v>49</v>
      </c>
      <c r="X1229" t="s">
        <v>2649</v>
      </c>
    </row>
    <row r="1230" spans="1:24" ht="15" customHeight="1" x14ac:dyDescent="0.2">
      <c r="A1230" t="s">
        <v>88</v>
      </c>
      <c r="B1230" t="s">
        <v>116</v>
      </c>
      <c r="C1230">
        <v>3</v>
      </c>
      <c r="D1230" t="s">
        <v>1915</v>
      </c>
      <c r="E1230">
        <v>3</v>
      </c>
      <c r="F1230">
        <v>26</v>
      </c>
      <c r="G1230">
        <v>34</v>
      </c>
      <c r="H1230">
        <v>36</v>
      </c>
      <c r="I1230">
        <v>19</v>
      </c>
      <c r="J1230">
        <v>27</v>
      </c>
      <c r="K1230">
        <v>29</v>
      </c>
      <c r="L1230">
        <v>0</v>
      </c>
      <c r="M1230" s="1">
        <v>13.026</v>
      </c>
      <c r="N1230" s="1">
        <v>36.012999999999998</v>
      </c>
      <c r="P1230">
        <v>1229</v>
      </c>
      <c r="Q1230" t="s">
        <v>263</v>
      </c>
      <c r="R1230" t="s">
        <v>221</v>
      </c>
      <c r="S1230" s="2">
        <v>3</v>
      </c>
      <c r="T1230" s="2">
        <v>0</v>
      </c>
      <c r="U1230">
        <v>99</v>
      </c>
      <c r="V1230" t="s">
        <v>263</v>
      </c>
      <c r="W1230" t="s">
        <v>78</v>
      </c>
      <c r="X1230" t="s">
        <v>2650</v>
      </c>
    </row>
    <row r="1231" spans="1:24" ht="15" customHeight="1" x14ac:dyDescent="0.2">
      <c r="A1231" t="s">
        <v>88</v>
      </c>
      <c r="B1231" t="s">
        <v>192</v>
      </c>
      <c r="C1231">
        <v>3</v>
      </c>
      <c r="D1231" t="s">
        <v>747</v>
      </c>
      <c r="E1231">
        <v>4</v>
      </c>
      <c r="F1231">
        <v>30</v>
      </c>
      <c r="G1231">
        <v>35</v>
      </c>
      <c r="H1231">
        <v>38</v>
      </c>
      <c r="I1231">
        <v>23</v>
      </c>
      <c r="J1231">
        <v>28</v>
      </c>
      <c r="K1231">
        <v>31</v>
      </c>
      <c r="L1231">
        <v>0</v>
      </c>
      <c r="M1231" s="1">
        <v>13.026999999999999</v>
      </c>
      <c r="N1231" s="1">
        <v>38.011000000000003</v>
      </c>
      <c r="P1231">
        <v>1230</v>
      </c>
      <c r="Q1231" t="s">
        <v>170</v>
      </c>
      <c r="R1231" t="s">
        <v>36</v>
      </c>
      <c r="S1231" s="2">
        <v>12</v>
      </c>
      <c r="T1231" s="2">
        <v>4</v>
      </c>
      <c r="V1231" t="s">
        <v>170</v>
      </c>
      <c r="W1231" t="s">
        <v>49</v>
      </c>
      <c r="X1231" t="s">
        <v>2651</v>
      </c>
    </row>
    <row r="1232" spans="1:24" ht="15" customHeight="1" x14ac:dyDescent="0.2">
      <c r="A1232" t="s">
        <v>88</v>
      </c>
      <c r="B1232" t="s">
        <v>123</v>
      </c>
      <c r="C1232">
        <v>3</v>
      </c>
      <c r="D1232" t="s">
        <v>616</v>
      </c>
      <c r="E1232">
        <v>4</v>
      </c>
      <c r="F1232">
        <v>28</v>
      </c>
      <c r="G1232">
        <v>33</v>
      </c>
      <c r="H1232">
        <v>36</v>
      </c>
      <c r="I1232">
        <v>26</v>
      </c>
      <c r="J1232">
        <v>31</v>
      </c>
      <c r="K1232">
        <v>34</v>
      </c>
      <c r="L1232">
        <v>0</v>
      </c>
      <c r="M1232" s="1">
        <v>13.028</v>
      </c>
      <c r="N1232" s="1">
        <v>39.01</v>
      </c>
      <c r="P1232">
        <v>1231</v>
      </c>
      <c r="Q1232" t="s">
        <v>1308</v>
      </c>
      <c r="R1232" t="s">
        <v>36</v>
      </c>
      <c r="S1232" s="2">
        <v>9</v>
      </c>
      <c r="T1232" s="2">
        <v>9</v>
      </c>
      <c r="V1232" t="s">
        <v>1308</v>
      </c>
      <c r="W1232" t="s">
        <v>49</v>
      </c>
      <c r="X1232" t="s">
        <v>2652</v>
      </c>
    </row>
    <row r="1233" spans="1:24" ht="15" customHeight="1" x14ac:dyDescent="0.2">
      <c r="A1233" t="s">
        <v>88</v>
      </c>
      <c r="B1233" t="s">
        <v>202</v>
      </c>
      <c r="C1233">
        <v>3</v>
      </c>
      <c r="D1233" t="s">
        <v>2299</v>
      </c>
      <c r="E1233">
        <v>4</v>
      </c>
      <c r="F1233">
        <v>29</v>
      </c>
      <c r="G1233">
        <v>34</v>
      </c>
      <c r="H1233">
        <v>37</v>
      </c>
      <c r="I1233">
        <v>25</v>
      </c>
      <c r="J1233">
        <v>30</v>
      </c>
      <c r="K1233">
        <v>33</v>
      </c>
      <c r="L1233">
        <v>0</v>
      </c>
      <c r="M1233" s="1">
        <v>13.029</v>
      </c>
      <c r="N1233" s="1">
        <v>40.01</v>
      </c>
      <c r="P1233">
        <v>1232</v>
      </c>
      <c r="Q1233" t="s">
        <v>2653</v>
      </c>
      <c r="R1233" t="s">
        <v>36</v>
      </c>
      <c r="S1233" s="2">
        <v>9</v>
      </c>
      <c r="T1233" s="2">
        <v>10</v>
      </c>
      <c r="V1233" t="s">
        <v>2653</v>
      </c>
      <c r="W1233" t="s">
        <v>66</v>
      </c>
      <c r="X1233" t="s">
        <v>2654</v>
      </c>
    </row>
    <row r="1234" spans="1:24" ht="15" customHeight="1" x14ac:dyDescent="0.2">
      <c r="A1234" t="s">
        <v>88</v>
      </c>
      <c r="B1234" t="s">
        <v>128</v>
      </c>
      <c r="C1234">
        <v>3</v>
      </c>
      <c r="D1234" t="s">
        <v>616</v>
      </c>
      <c r="E1234">
        <v>4</v>
      </c>
      <c r="F1234">
        <v>28</v>
      </c>
      <c r="G1234">
        <v>33</v>
      </c>
      <c r="H1234">
        <v>36</v>
      </c>
      <c r="I1234">
        <v>26</v>
      </c>
      <c r="J1234">
        <v>31</v>
      </c>
      <c r="K1234">
        <v>34</v>
      </c>
      <c r="L1234">
        <v>0</v>
      </c>
      <c r="M1234" s="1">
        <v>13.03</v>
      </c>
      <c r="N1234" s="1">
        <v>41.009</v>
      </c>
      <c r="P1234">
        <v>1233</v>
      </c>
      <c r="Q1234" t="s">
        <v>2518</v>
      </c>
      <c r="R1234" t="s">
        <v>36</v>
      </c>
      <c r="S1234" s="2">
        <v>11</v>
      </c>
      <c r="T1234" s="2">
        <v>5</v>
      </c>
      <c r="V1234" t="s">
        <v>2518</v>
      </c>
      <c r="W1234" t="s">
        <v>49</v>
      </c>
      <c r="X1234" t="s">
        <v>2655</v>
      </c>
    </row>
    <row r="1235" spans="1:24" ht="15" customHeight="1" x14ac:dyDescent="0.2">
      <c r="A1235" t="s">
        <v>88</v>
      </c>
      <c r="B1235" t="s">
        <v>132</v>
      </c>
      <c r="C1235">
        <v>3</v>
      </c>
      <c r="D1235" t="s">
        <v>2299</v>
      </c>
      <c r="E1235">
        <v>4</v>
      </c>
      <c r="F1235">
        <v>29</v>
      </c>
      <c r="G1235">
        <v>34</v>
      </c>
      <c r="H1235">
        <v>37</v>
      </c>
      <c r="I1235">
        <v>25</v>
      </c>
      <c r="J1235">
        <v>30</v>
      </c>
      <c r="K1235">
        <v>33</v>
      </c>
      <c r="L1235">
        <v>0</v>
      </c>
      <c r="M1235" s="1">
        <v>13.031000000000001</v>
      </c>
      <c r="N1235" s="1">
        <v>43.011000000000003</v>
      </c>
      <c r="P1235">
        <v>1234</v>
      </c>
      <c r="Q1235" t="s">
        <v>2656</v>
      </c>
      <c r="R1235" t="s">
        <v>28</v>
      </c>
      <c r="S1235" s="2">
        <v>13</v>
      </c>
      <c r="T1235" s="2">
        <v>12</v>
      </c>
      <c r="V1235" t="s">
        <v>2656</v>
      </c>
      <c r="W1235" t="s">
        <v>120</v>
      </c>
      <c r="X1235" t="s">
        <v>2657</v>
      </c>
    </row>
    <row r="1236" spans="1:24" ht="15" customHeight="1" x14ac:dyDescent="0.2">
      <c r="A1236" t="s">
        <v>88</v>
      </c>
      <c r="B1236" t="s">
        <v>138</v>
      </c>
      <c r="C1236">
        <v>3</v>
      </c>
      <c r="D1236" t="s">
        <v>2077</v>
      </c>
      <c r="E1236">
        <v>3</v>
      </c>
      <c r="F1236">
        <v>23</v>
      </c>
      <c r="G1236">
        <v>31</v>
      </c>
      <c r="H1236">
        <v>33</v>
      </c>
      <c r="I1236">
        <v>21</v>
      </c>
      <c r="J1236">
        <v>29</v>
      </c>
      <c r="K1236">
        <v>31</v>
      </c>
      <c r="L1236">
        <v>0</v>
      </c>
      <c r="M1236" s="1">
        <v>13.032</v>
      </c>
      <c r="N1236" s="1">
        <v>44.011000000000003</v>
      </c>
      <c r="P1236">
        <v>1235</v>
      </c>
      <c r="Q1236" t="s">
        <v>2659</v>
      </c>
      <c r="R1236" t="s">
        <v>36</v>
      </c>
      <c r="S1236" s="2">
        <v>14</v>
      </c>
      <c r="T1236" s="2">
        <v>0</v>
      </c>
      <c r="V1236" t="s">
        <v>2659</v>
      </c>
      <c r="W1236" t="s">
        <v>389</v>
      </c>
      <c r="X1236" t="s">
        <v>2660</v>
      </c>
    </row>
    <row r="1237" spans="1:24" ht="15" customHeight="1" x14ac:dyDescent="0.2">
      <c r="A1237" t="s">
        <v>88</v>
      </c>
      <c r="B1237" t="s">
        <v>231</v>
      </c>
      <c r="C1237">
        <v>3</v>
      </c>
      <c r="D1237" t="s">
        <v>1915</v>
      </c>
      <c r="E1237">
        <v>3</v>
      </c>
      <c r="F1237">
        <v>26</v>
      </c>
      <c r="G1237">
        <v>34</v>
      </c>
      <c r="H1237">
        <v>36</v>
      </c>
      <c r="I1237">
        <v>19</v>
      </c>
      <c r="J1237">
        <v>27</v>
      </c>
      <c r="K1237">
        <v>29</v>
      </c>
      <c r="L1237">
        <v>0</v>
      </c>
      <c r="M1237" s="1">
        <v>13.032999999999999</v>
      </c>
      <c r="N1237" s="1">
        <v>45.012999999999998</v>
      </c>
      <c r="P1237">
        <v>1236</v>
      </c>
      <c r="Q1237" t="s">
        <v>269</v>
      </c>
      <c r="R1237" t="s">
        <v>374</v>
      </c>
      <c r="S1237" s="2">
        <v>4</v>
      </c>
      <c r="T1237" s="2">
        <v>3</v>
      </c>
      <c r="U1237">
        <v>100</v>
      </c>
      <c r="V1237" t="s">
        <v>269</v>
      </c>
      <c r="W1237" t="s">
        <v>78</v>
      </c>
      <c r="X1237" t="s">
        <v>2661</v>
      </c>
    </row>
    <row r="1238" spans="1:24" ht="15" customHeight="1" x14ac:dyDescent="0.2">
      <c r="A1238" t="s">
        <v>88</v>
      </c>
      <c r="B1238" t="s">
        <v>237</v>
      </c>
      <c r="C1238">
        <v>3</v>
      </c>
      <c r="D1238" t="s">
        <v>1596</v>
      </c>
      <c r="E1238">
        <v>3</v>
      </c>
      <c r="F1238">
        <v>32</v>
      </c>
      <c r="G1238">
        <v>40</v>
      </c>
      <c r="H1238">
        <v>42</v>
      </c>
      <c r="I1238">
        <v>15</v>
      </c>
      <c r="J1238">
        <v>23</v>
      </c>
      <c r="K1238">
        <v>25</v>
      </c>
      <c r="L1238">
        <v>0</v>
      </c>
      <c r="M1238" s="1">
        <v>13.034000000000001</v>
      </c>
      <c r="N1238" s="1">
        <v>46.012</v>
      </c>
      <c r="P1238">
        <v>1237</v>
      </c>
      <c r="Q1238" t="s">
        <v>2662</v>
      </c>
      <c r="R1238" t="s">
        <v>28</v>
      </c>
      <c r="S1238" s="2">
        <v>13</v>
      </c>
      <c r="T1238" s="2">
        <v>10</v>
      </c>
      <c r="V1238" t="s">
        <v>2662</v>
      </c>
      <c r="W1238" t="s">
        <v>120</v>
      </c>
      <c r="X1238" t="s">
        <v>2663</v>
      </c>
    </row>
    <row r="1239" spans="1:24" ht="15" customHeight="1" x14ac:dyDescent="0.2">
      <c r="A1239" t="s">
        <v>88</v>
      </c>
      <c r="B1239" t="s">
        <v>143</v>
      </c>
      <c r="C1239">
        <v>3</v>
      </c>
      <c r="D1239" t="s">
        <v>2505</v>
      </c>
      <c r="E1239">
        <v>4</v>
      </c>
      <c r="F1239">
        <v>28</v>
      </c>
      <c r="G1239">
        <v>33</v>
      </c>
      <c r="H1239">
        <v>36</v>
      </c>
      <c r="I1239">
        <v>24</v>
      </c>
      <c r="J1239">
        <v>29</v>
      </c>
      <c r="K1239">
        <v>32</v>
      </c>
      <c r="L1239">
        <v>0</v>
      </c>
      <c r="M1239" s="1">
        <v>13.035</v>
      </c>
      <c r="N1239" s="1">
        <v>47.008000000000003</v>
      </c>
      <c r="P1239">
        <v>1238</v>
      </c>
      <c r="Q1239" t="s">
        <v>2664</v>
      </c>
      <c r="R1239" t="s">
        <v>28</v>
      </c>
      <c r="S1239" s="2">
        <v>17</v>
      </c>
      <c r="T1239" s="2">
        <v>8</v>
      </c>
      <c r="V1239" t="s">
        <v>2664</v>
      </c>
      <c r="W1239" t="s">
        <v>37</v>
      </c>
      <c r="X1239" t="s">
        <v>2665</v>
      </c>
    </row>
    <row r="1240" spans="1:24" ht="15" customHeight="1" x14ac:dyDescent="0.2">
      <c r="A1240" t="s">
        <v>88</v>
      </c>
      <c r="B1240" t="s">
        <v>251</v>
      </c>
      <c r="C1240">
        <v>3</v>
      </c>
      <c r="D1240" t="s">
        <v>2507</v>
      </c>
      <c r="E1240">
        <v>3</v>
      </c>
      <c r="F1240">
        <v>26</v>
      </c>
      <c r="G1240">
        <v>34</v>
      </c>
      <c r="H1240">
        <v>36</v>
      </c>
      <c r="I1240">
        <v>20</v>
      </c>
      <c r="J1240">
        <v>28</v>
      </c>
      <c r="K1240">
        <v>30</v>
      </c>
      <c r="L1240">
        <v>0</v>
      </c>
      <c r="M1240" s="1">
        <v>13.036</v>
      </c>
      <c r="N1240" s="1">
        <v>49.012999999999998</v>
      </c>
      <c r="P1240">
        <v>1239</v>
      </c>
      <c r="Q1240" t="s">
        <v>2666</v>
      </c>
      <c r="R1240" t="s">
        <v>28</v>
      </c>
      <c r="S1240" s="2">
        <v>12</v>
      </c>
      <c r="T1240" s="2">
        <v>12</v>
      </c>
      <c r="V1240" t="s">
        <v>2666</v>
      </c>
      <c r="W1240" t="s">
        <v>103</v>
      </c>
      <c r="X1240" t="s">
        <v>2667</v>
      </c>
    </row>
    <row r="1241" spans="1:24" ht="15" customHeight="1" x14ac:dyDescent="0.2">
      <c r="A1241" t="s">
        <v>88</v>
      </c>
      <c r="B1241" t="s">
        <v>259</v>
      </c>
      <c r="C1241">
        <v>3</v>
      </c>
      <c r="D1241" t="s">
        <v>89</v>
      </c>
      <c r="E1241">
        <v>3</v>
      </c>
      <c r="F1241">
        <v>23</v>
      </c>
      <c r="G1241">
        <v>31</v>
      </c>
      <c r="H1241">
        <v>33</v>
      </c>
      <c r="I1241">
        <v>23</v>
      </c>
      <c r="J1241">
        <v>31</v>
      </c>
      <c r="K1241">
        <v>33</v>
      </c>
      <c r="L1241">
        <v>0</v>
      </c>
      <c r="M1241" s="1">
        <v>13.037000000000001</v>
      </c>
      <c r="N1241" s="1">
        <v>50.012999999999998</v>
      </c>
      <c r="P1241">
        <v>1240</v>
      </c>
      <c r="Q1241" t="s">
        <v>922</v>
      </c>
      <c r="R1241" t="s">
        <v>36</v>
      </c>
      <c r="S1241" s="2">
        <v>12</v>
      </c>
      <c r="T1241" s="2">
        <v>6</v>
      </c>
      <c r="V1241" t="s">
        <v>922</v>
      </c>
      <c r="W1241" t="s">
        <v>37</v>
      </c>
      <c r="X1241" t="s">
        <v>2668</v>
      </c>
    </row>
    <row r="1242" spans="1:24" ht="15" customHeight="1" x14ac:dyDescent="0.2">
      <c r="A1242" t="s">
        <v>88</v>
      </c>
      <c r="B1242" t="s">
        <v>264</v>
      </c>
      <c r="C1242">
        <v>3</v>
      </c>
      <c r="D1242" t="s">
        <v>1283</v>
      </c>
      <c r="E1242">
        <v>4</v>
      </c>
      <c r="F1242">
        <v>33</v>
      </c>
      <c r="G1242">
        <v>38</v>
      </c>
      <c r="H1242">
        <v>41</v>
      </c>
      <c r="I1242">
        <v>21</v>
      </c>
      <c r="J1242">
        <v>26</v>
      </c>
      <c r="K1242">
        <v>29</v>
      </c>
      <c r="L1242">
        <v>0</v>
      </c>
      <c r="M1242" s="1">
        <v>13.038</v>
      </c>
      <c r="N1242" s="1">
        <v>51.012</v>
      </c>
      <c r="P1242">
        <v>1241</v>
      </c>
      <c r="Q1242" t="s">
        <v>279</v>
      </c>
      <c r="R1242" t="s">
        <v>36</v>
      </c>
      <c r="S1242" s="2">
        <v>7</v>
      </c>
      <c r="T1242" s="2">
        <v>2</v>
      </c>
      <c r="U1242">
        <v>101</v>
      </c>
      <c r="V1242" t="s">
        <v>279</v>
      </c>
      <c r="W1242" t="s">
        <v>78</v>
      </c>
      <c r="X1242" t="s">
        <v>2669</v>
      </c>
    </row>
    <row r="1243" spans="1:24" ht="15" customHeight="1" x14ac:dyDescent="0.2">
      <c r="A1243" t="s">
        <v>88</v>
      </c>
      <c r="B1243" t="s">
        <v>158</v>
      </c>
      <c r="C1243">
        <v>3</v>
      </c>
      <c r="D1243" t="s">
        <v>2658</v>
      </c>
      <c r="E1243">
        <v>3</v>
      </c>
      <c r="F1243">
        <v>27</v>
      </c>
      <c r="G1243">
        <v>35</v>
      </c>
      <c r="H1243">
        <v>37</v>
      </c>
      <c r="I1243">
        <v>19</v>
      </c>
      <c r="J1243">
        <v>27</v>
      </c>
      <c r="K1243">
        <v>29</v>
      </c>
      <c r="L1243">
        <v>0</v>
      </c>
      <c r="M1243" s="1">
        <v>13.039</v>
      </c>
      <c r="N1243" s="1">
        <v>53.012999999999998</v>
      </c>
      <c r="P1243">
        <v>1242</v>
      </c>
      <c r="Q1243" t="s">
        <v>1349</v>
      </c>
      <c r="R1243" t="s">
        <v>36</v>
      </c>
      <c r="S1243" s="2">
        <v>13</v>
      </c>
      <c r="T1243" s="2">
        <v>5</v>
      </c>
      <c r="V1243" t="s">
        <v>1349</v>
      </c>
      <c r="W1243" t="s">
        <v>120</v>
      </c>
      <c r="X1243" t="s">
        <v>2670</v>
      </c>
    </row>
    <row r="1244" spans="1:24" ht="15" customHeight="1" x14ac:dyDescent="0.2">
      <c r="A1244" t="s">
        <v>88</v>
      </c>
      <c r="B1244" t="s">
        <v>280</v>
      </c>
      <c r="C1244">
        <v>3</v>
      </c>
      <c r="D1244" t="s">
        <v>625</v>
      </c>
      <c r="E1244">
        <v>3</v>
      </c>
      <c r="F1244">
        <v>23</v>
      </c>
      <c r="G1244">
        <v>31</v>
      </c>
      <c r="H1244">
        <v>33</v>
      </c>
      <c r="I1244">
        <v>22</v>
      </c>
      <c r="J1244">
        <v>30</v>
      </c>
      <c r="K1244">
        <v>32</v>
      </c>
      <c r="L1244">
        <v>0</v>
      </c>
      <c r="M1244" s="1">
        <v>13.04</v>
      </c>
      <c r="N1244" s="1">
        <v>54.012</v>
      </c>
      <c r="P1244">
        <v>1243</v>
      </c>
      <c r="Q1244" t="s">
        <v>274</v>
      </c>
      <c r="R1244" t="s">
        <v>374</v>
      </c>
      <c r="S1244" s="2">
        <v>5</v>
      </c>
      <c r="T1244" s="2">
        <v>1</v>
      </c>
      <c r="U1244">
        <v>102</v>
      </c>
      <c r="V1244" t="s">
        <v>274</v>
      </c>
      <c r="W1244" t="s">
        <v>78</v>
      </c>
      <c r="X1244" t="s">
        <v>2671</v>
      </c>
    </row>
    <row r="1245" spans="1:24" ht="15" customHeight="1" x14ac:dyDescent="0.2">
      <c r="A1245" t="s">
        <v>88</v>
      </c>
      <c r="B1245" t="s">
        <v>164</v>
      </c>
      <c r="C1245">
        <v>3</v>
      </c>
      <c r="D1245" t="s">
        <v>48</v>
      </c>
      <c r="E1245">
        <v>4</v>
      </c>
      <c r="F1245">
        <v>31</v>
      </c>
      <c r="G1245">
        <v>36</v>
      </c>
      <c r="H1245">
        <v>39</v>
      </c>
      <c r="I1245">
        <v>23</v>
      </c>
      <c r="J1245">
        <v>28</v>
      </c>
      <c r="K1245">
        <v>31</v>
      </c>
      <c r="L1245">
        <v>0</v>
      </c>
      <c r="M1245" s="1">
        <v>13.041</v>
      </c>
      <c r="N1245" s="1">
        <v>55.012999999999998</v>
      </c>
      <c r="P1245">
        <v>1244</v>
      </c>
      <c r="Q1245" t="s">
        <v>2672</v>
      </c>
      <c r="R1245" t="s">
        <v>36</v>
      </c>
      <c r="S1245" s="2">
        <v>12</v>
      </c>
      <c r="T1245" s="2">
        <v>7</v>
      </c>
      <c r="V1245" t="s">
        <v>2672</v>
      </c>
      <c r="W1245" t="s">
        <v>120</v>
      </c>
      <c r="X1245" t="s">
        <v>2673</v>
      </c>
    </row>
    <row r="1246" spans="1:24" ht="15" customHeight="1" x14ac:dyDescent="0.2">
      <c r="A1246" t="s">
        <v>88</v>
      </c>
      <c r="B1246" t="s">
        <v>169</v>
      </c>
      <c r="C1246">
        <v>3</v>
      </c>
      <c r="D1246" t="s">
        <v>1809</v>
      </c>
      <c r="E1246">
        <v>3</v>
      </c>
      <c r="F1246">
        <v>25</v>
      </c>
      <c r="G1246">
        <v>33</v>
      </c>
      <c r="H1246">
        <v>35</v>
      </c>
      <c r="I1246">
        <v>23</v>
      </c>
      <c r="J1246">
        <v>31</v>
      </c>
      <c r="K1246">
        <v>33</v>
      </c>
      <c r="L1246">
        <v>0</v>
      </c>
      <c r="M1246" s="1">
        <v>13.042</v>
      </c>
      <c r="N1246" s="1">
        <v>56.012999999999998</v>
      </c>
      <c r="P1246">
        <v>1245</v>
      </c>
      <c r="Q1246" t="s">
        <v>2674</v>
      </c>
      <c r="R1246" t="s">
        <v>28</v>
      </c>
      <c r="S1246" s="2">
        <v>13</v>
      </c>
      <c r="T1246" s="2">
        <v>9</v>
      </c>
      <c r="V1246" t="s">
        <v>2674</v>
      </c>
      <c r="W1246" t="s">
        <v>37</v>
      </c>
      <c r="X1246" t="s">
        <v>2675</v>
      </c>
    </row>
    <row r="1247" spans="1:24" ht="15" customHeight="1" x14ac:dyDescent="0.2">
      <c r="A1247" t="s">
        <v>88</v>
      </c>
      <c r="B1247" t="s">
        <v>174</v>
      </c>
      <c r="C1247">
        <v>3</v>
      </c>
      <c r="D1247" t="s">
        <v>1283</v>
      </c>
      <c r="E1247">
        <v>4</v>
      </c>
      <c r="F1247">
        <v>33</v>
      </c>
      <c r="G1247">
        <v>38</v>
      </c>
      <c r="H1247">
        <v>41</v>
      </c>
      <c r="I1247">
        <v>21</v>
      </c>
      <c r="J1247">
        <v>26</v>
      </c>
      <c r="K1247">
        <v>29</v>
      </c>
      <c r="L1247">
        <v>0</v>
      </c>
      <c r="M1247" s="1">
        <v>13.042999999999999</v>
      </c>
      <c r="N1247" s="1">
        <v>57.012999999999998</v>
      </c>
      <c r="P1247">
        <v>1246</v>
      </c>
      <c r="Q1247" t="s">
        <v>2676</v>
      </c>
      <c r="R1247" t="s">
        <v>28</v>
      </c>
      <c r="S1247" s="2">
        <v>12</v>
      </c>
      <c r="T1247" s="2">
        <v>11</v>
      </c>
      <c r="V1247" t="s">
        <v>1142</v>
      </c>
      <c r="W1247" t="s">
        <v>37</v>
      </c>
      <c r="X1247" t="s">
        <v>2677</v>
      </c>
    </row>
    <row r="1248" spans="1:24" ht="15" customHeight="1" x14ac:dyDescent="0.2">
      <c r="A1248" t="s">
        <v>88</v>
      </c>
      <c r="B1248" t="s">
        <v>180</v>
      </c>
      <c r="C1248">
        <v>3</v>
      </c>
      <c r="D1248" t="s">
        <v>1809</v>
      </c>
      <c r="E1248">
        <v>3</v>
      </c>
      <c r="F1248">
        <v>25</v>
      </c>
      <c r="G1248">
        <v>33</v>
      </c>
      <c r="H1248">
        <v>35</v>
      </c>
      <c r="I1248">
        <v>23</v>
      </c>
      <c r="J1248">
        <v>31</v>
      </c>
      <c r="K1248">
        <v>33</v>
      </c>
      <c r="L1248">
        <v>0</v>
      </c>
      <c r="M1248" s="1">
        <v>13.044</v>
      </c>
      <c r="N1248" s="1">
        <v>58.011000000000003</v>
      </c>
      <c r="P1248">
        <v>1247</v>
      </c>
      <c r="Q1248" t="s">
        <v>2678</v>
      </c>
      <c r="R1248" t="s">
        <v>36</v>
      </c>
      <c r="S1248" s="2">
        <v>13</v>
      </c>
      <c r="T1248" s="2">
        <v>6</v>
      </c>
      <c r="V1248" t="s">
        <v>2679</v>
      </c>
      <c r="W1248" t="s">
        <v>49</v>
      </c>
      <c r="X1248" t="s">
        <v>2680</v>
      </c>
    </row>
    <row r="1249" spans="1:24" ht="15" customHeight="1" x14ac:dyDescent="0.2">
      <c r="A1249" t="s">
        <v>88</v>
      </c>
      <c r="B1249" t="s">
        <v>185</v>
      </c>
      <c r="C1249">
        <v>3</v>
      </c>
      <c r="D1249" t="s">
        <v>1283</v>
      </c>
      <c r="E1249">
        <v>4</v>
      </c>
      <c r="F1249">
        <v>33</v>
      </c>
      <c r="G1249">
        <v>38</v>
      </c>
      <c r="H1249">
        <v>41</v>
      </c>
      <c r="I1249">
        <v>21</v>
      </c>
      <c r="J1249">
        <v>26</v>
      </c>
      <c r="K1249">
        <v>29</v>
      </c>
      <c r="L1249">
        <v>0</v>
      </c>
      <c r="M1249" s="1">
        <v>13.045</v>
      </c>
      <c r="N1249" s="1">
        <v>60.011000000000003</v>
      </c>
      <c r="P1249">
        <v>1248</v>
      </c>
      <c r="Q1249" t="s">
        <v>2681</v>
      </c>
      <c r="R1249" t="s">
        <v>28</v>
      </c>
      <c r="S1249" s="2">
        <v>14</v>
      </c>
      <c r="T1249" s="2">
        <v>10</v>
      </c>
      <c r="V1249" t="s">
        <v>2681</v>
      </c>
      <c r="W1249" t="s">
        <v>37</v>
      </c>
      <c r="X1249" t="s">
        <v>2682</v>
      </c>
    </row>
    <row r="1250" spans="1:24" ht="15" customHeight="1" x14ac:dyDescent="0.2">
      <c r="A1250" t="s">
        <v>88</v>
      </c>
      <c r="B1250" t="s">
        <v>191</v>
      </c>
      <c r="C1250">
        <v>3</v>
      </c>
      <c r="D1250" t="s">
        <v>2077</v>
      </c>
      <c r="E1250">
        <v>3</v>
      </c>
      <c r="F1250">
        <v>23</v>
      </c>
      <c r="G1250">
        <v>31</v>
      </c>
      <c r="H1250">
        <v>33</v>
      </c>
      <c r="I1250">
        <v>21</v>
      </c>
      <c r="J1250">
        <v>29</v>
      </c>
      <c r="K1250">
        <v>31</v>
      </c>
      <c r="L1250">
        <v>0</v>
      </c>
      <c r="M1250" s="1">
        <v>13.045999999999999</v>
      </c>
      <c r="N1250" s="1">
        <v>61.012</v>
      </c>
      <c r="P1250">
        <v>1249</v>
      </c>
      <c r="Q1250" t="s">
        <v>2683</v>
      </c>
      <c r="R1250" t="s">
        <v>28</v>
      </c>
      <c r="S1250" s="2">
        <v>13</v>
      </c>
      <c r="T1250" s="2">
        <v>8</v>
      </c>
      <c r="V1250" t="s">
        <v>2683</v>
      </c>
      <c r="W1250" t="s">
        <v>49</v>
      </c>
      <c r="X1250" t="s">
        <v>2684</v>
      </c>
    </row>
    <row r="1251" spans="1:24" ht="15" customHeight="1" x14ac:dyDescent="0.2">
      <c r="A1251" t="s">
        <v>88</v>
      </c>
      <c r="B1251" t="s">
        <v>316</v>
      </c>
      <c r="C1251">
        <v>3</v>
      </c>
      <c r="D1251" t="s">
        <v>2589</v>
      </c>
      <c r="E1251">
        <v>4</v>
      </c>
      <c r="F1251">
        <v>29</v>
      </c>
      <c r="G1251">
        <v>34</v>
      </c>
      <c r="H1251">
        <v>37</v>
      </c>
      <c r="I1251">
        <v>25</v>
      </c>
      <c r="J1251">
        <v>30</v>
      </c>
      <c r="K1251">
        <v>33</v>
      </c>
      <c r="L1251">
        <v>0</v>
      </c>
      <c r="M1251" s="1">
        <v>13.047000000000001</v>
      </c>
      <c r="N1251" s="1">
        <v>62.012</v>
      </c>
      <c r="P1251">
        <v>1250</v>
      </c>
      <c r="Q1251" t="s">
        <v>3057</v>
      </c>
      <c r="R1251" t="s">
        <v>28</v>
      </c>
      <c r="S1251" s="2">
        <v>14</v>
      </c>
      <c r="T1251" s="2">
        <v>8</v>
      </c>
      <c r="V1251" t="s">
        <v>3057</v>
      </c>
      <c r="W1251" t="s">
        <v>103</v>
      </c>
      <c r="X1251" t="s">
        <v>3072</v>
      </c>
    </row>
    <row r="1252" spans="1:24" ht="15" customHeight="1" x14ac:dyDescent="0.2">
      <c r="A1252" t="s">
        <v>88</v>
      </c>
      <c r="B1252" t="s">
        <v>322</v>
      </c>
      <c r="C1252">
        <v>3</v>
      </c>
      <c r="D1252" t="s">
        <v>48</v>
      </c>
      <c r="E1252">
        <v>4</v>
      </c>
      <c r="F1252">
        <v>31</v>
      </c>
      <c r="G1252">
        <v>36</v>
      </c>
      <c r="H1252">
        <v>39</v>
      </c>
      <c r="I1252">
        <v>23</v>
      </c>
      <c r="J1252">
        <v>28</v>
      </c>
      <c r="K1252">
        <v>31</v>
      </c>
      <c r="L1252">
        <v>0</v>
      </c>
      <c r="M1252" s="1">
        <v>13.048</v>
      </c>
      <c r="N1252" s="1">
        <v>63.012</v>
      </c>
      <c r="P1252">
        <v>1251</v>
      </c>
      <c r="Q1252" t="s">
        <v>2685</v>
      </c>
      <c r="R1252" t="s">
        <v>28</v>
      </c>
      <c r="S1252" s="2">
        <v>16</v>
      </c>
      <c r="T1252" s="2">
        <v>9</v>
      </c>
      <c r="V1252" t="s">
        <v>2685</v>
      </c>
      <c r="W1252" t="s">
        <v>49</v>
      </c>
      <c r="X1252" t="s">
        <v>2686</v>
      </c>
    </row>
    <row r="1253" spans="1:24" ht="15" customHeight="1" x14ac:dyDescent="0.2">
      <c r="A1253" t="s">
        <v>88</v>
      </c>
      <c r="B1253" t="s">
        <v>197</v>
      </c>
      <c r="C1253">
        <v>3</v>
      </c>
      <c r="D1253" t="s">
        <v>1142</v>
      </c>
      <c r="E1253">
        <v>4</v>
      </c>
      <c r="F1253">
        <v>27</v>
      </c>
      <c r="G1253">
        <v>32</v>
      </c>
      <c r="H1253">
        <v>35</v>
      </c>
      <c r="I1253">
        <v>26</v>
      </c>
      <c r="J1253">
        <v>31</v>
      </c>
      <c r="K1253">
        <v>34</v>
      </c>
      <c r="L1253">
        <v>0</v>
      </c>
      <c r="M1253" s="1">
        <v>13.048999999999999</v>
      </c>
      <c r="N1253" s="1">
        <v>64.012</v>
      </c>
      <c r="P1253">
        <v>1252</v>
      </c>
      <c r="Q1253" t="s">
        <v>2687</v>
      </c>
      <c r="R1253" t="s">
        <v>36</v>
      </c>
      <c r="S1253" s="2">
        <v>2</v>
      </c>
      <c r="T1253" s="2">
        <v>16</v>
      </c>
      <c r="V1253" t="s">
        <v>2687</v>
      </c>
      <c r="W1253" t="s">
        <v>66</v>
      </c>
      <c r="X1253" t="s">
        <v>2688</v>
      </c>
    </row>
    <row r="1254" spans="1:24" ht="15" customHeight="1" x14ac:dyDescent="0.2">
      <c r="A1254" t="s">
        <v>88</v>
      </c>
      <c r="B1254" t="s">
        <v>332</v>
      </c>
      <c r="C1254">
        <v>3</v>
      </c>
      <c r="D1254" t="s">
        <v>1283</v>
      </c>
      <c r="E1254">
        <v>4</v>
      </c>
      <c r="F1254">
        <v>33</v>
      </c>
      <c r="G1254">
        <v>38</v>
      </c>
      <c r="H1254">
        <v>41</v>
      </c>
      <c r="I1254">
        <v>21</v>
      </c>
      <c r="J1254">
        <v>26</v>
      </c>
      <c r="K1254">
        <v>29</v>
      </c>
      <c r="L1254">
        <v>0</v>
      </c>
      <c r="M1254" s="1">
        <v>13.05</v>
      </c>
      <c r="N1254" s="1">
        <v>65.010999999999996</v>
      </c>
      <c r="P1254">
        <v>1253</v>
      </c>
      <c r="Q1254" t="s">
        <v>2689</v>
      </c>
      <c r="R1254" t="s">
        <v>28</v>
      </c>
      <c r="S1254" s="2">
        <v>10</v>
      </c>
      <c r="T1254" s="2">
        <v>12</v>
      </c>
      <c r="V1254" t="s">
        <v>2690</v>
      </c>
      <c r="W1254" t="s">
        <v>49</v>
      </c>
      <c r="X1254" t="s">
        <v>2691</v>
      </c>
    </row>
    <row r="1255" spans="1:24" ht="15" customHeight="1" x14ac:dyDescent="0.2">
      <c r="A1255" t="s">
        <v>88</v>
      </c>
      <c r="B1255" t="s">
        <v>336</v>
      </c>
      <c r="C1255">
        <v>3</v>
      </c>
      <c r="D1255" t="s">
        <v>208</v>
      </c>
      <c r="E1255">
        <v>4</v>
      </c>
      <c r="F1255">
        <v>31</v>
      </c>
      <c r="G1255">
        <v>36</v>
      </c>
      <c r="H1255">
        <v>39</v>
      </c>
      <c r="I1255">
        <v>22</v>
      </c>
      <c r="J1255">
        <v>27</v>
      </c>
      <c r="K1255">
        <v>30</v>
      </c>
      <c r="L1255">
        <v>0</v>
      </c>
      <c r="M1255" s="1">
        <v>13.051</v>
      </c>
      <c r="N1255" s="1">
        <v>66.012</v>
      </c>
      <c r="P1255">
        <v>1254</v>
      </c>
      <c r="Q1255" t="s">
        <v>2692</v>
      </c>
      <c r="R1255" t="s">
        <v>28</v>
      </c>
      <c r="S1255" s="2">
        <v>17</v>
      </c>
      <c r="T1255" s="2">
        <v>7</v>
      </c>
      <c r="V1255" t="s">
        <v>2692</v>
      </c>
      <c r="W1255" t="s">
        <v>37</v>
      </c>
      <c r="X1255" t="s">
        <v>2693</v>
      </c>
    </row>
    <row r="1256" spans="1:24" ht="15" customHeight="1" x14ac:dyDescent="0.2">
      <c r="A1256" t="s">
        <v>88</v>
      </c>
      <c r="B1256" t="s">
        <v>201</v>
      </c>
      <c r="C1256">
        <v>3</v>
      </c>
      <c r="D1256" t="s">
        <v>747</v>
      </c>
      <c r="E1256">
        <v>4</v>
      </c>
      <c r="F1256">
        <v>30</v>
      </c>
      <c r="G1256">
        <v>35</v>
      </c>
      <c r="H1256">
        <v>38</v>
      </c>
      <c r="I1256">
        <v>23</v>
      </c>
      <c r="J1256">
        <v>28</v>
      </c>
      <c r="K1256">
        <v>31</v>
      </c>
      <c r="L1256">
        <v>0</v>
      </c>
      <c r="M1256" s="1">
        <v>13.052</v>
      </c>
      <c r="N1256" s="1">
        <v>68.013000000000005</v>
      </c>
      <c r="P1256">
        <v>1255</v>
      </c>
      <c r="Q1256" t="s">
        <v>2694</v>
      </c>
      <c r="R1256" t="s">
        <v>28</v>
      </c>
      <c r="S1256" s="2">
        <v>16</v>
      </c>
      <c r="T1256" s="2">
        <v>9</v>
      </c>
      <c r="V1256" t="s">
        <v>2694</v>
      </c>
      <c r="W1256" t="s">
        <v>49</v>
      </c>
      <c r="X1256" t="s">
        <v>2695</v>
      </c>
    </row>
    <row r="1257" spans="1:24" ht="15" customHeight="1" x14ac:dyDescent="0.2">
      <c r="A1257" t="s">
        <v>88</v>
      </c>
      <c r="B1257" t="s">
        <v>352</v>
      </c>
      <c r="C1257">
        <v>3</v>
      </c>
      <c r="D1257" t="s">
        <v>613</v>
      </c>
      <c r="E1257">
        <v>4</v>
      </c>
      <c r="F1257">
        <v>29</v>
      </c>
      <c r="G1257">
        <v>34</v>
      </c>
      <c r="H1257">
        <v>37</v>
      </c>
      <c r="I1257">
        <v>26</v>
      </c>
      <c r="J1257">
        <v>31</v>
      </c>
      <c r="K1257">
        <v>34</v>
      </c>
      <c r="L1257">
        <v>0</v>
      </c>
      <c r="M1257" s="1">
        <v>13.053000000000001</v>
      </c>
      <c r="N1257" s="1">
        <v>69.013000000000005</v>
      </c>
      <c r="P1257">
        <v>1256</v>
      </c>
      <c r="Q1257" t="s">
        <v>2696</v>
      </c>
      <c r="R1257" t="s">
        <v>36</v>
      </c>
      <c r="S1257" s="2">
        <v>12</v>
      </c>
      <c r="T1257" s="2">
        <v>6</v>
      </c>
      <c r="V1257" t="s">
        <v>2696</v>
      </c>
      <c r="W1257" t="s">
        <v>49</v>
      </c>
      <c r="X1257" t="s">
        <v>2697</v>
      </c>
    </row>
    <row r="1258" spans="1:24" ht="15" customHeight="1" x14ac:dyDescent="0.2">
      <c r="A1258" t="s">
        <v>88</v>
      </c>
      <c r="B1258" t="s">
        <v>356</v>
      </c>
      <c r="C1258">
        <v>3</v>
      </c>
      <c r="D1258" t="s">
        <v>747</v>
      </c>
      <c r="E1258">
        <v>4</v>
      </c>
      <c r="F1258">
        <v>30</v>
      </c>
      <c r="G1258">
        <v>35</v>
      </c>
      <c r="H1258">
        <v>38</v>
      </c>
      <c r="I1258">
        <v>23</v>
      </c>
      <c r="J1258">
        <v>28</v>
      </c>
      <c r="K1258">
        <v>31</v>
      </c>
      <c r="L1258">
        <v>0</v>
      </c>
      <c r="M1258" s="1">
        <v>13.054</v>
      </c>
      <c r="N1258" s="1">
        <v>70.013000000000005</v>
      </c>
      <c r="P1258">
        <v>1257</v>
      </c>
      <c r="Q1258" t="s">
        <v>2698</v>
      </c>
      <c r="R1258" t="s">
        <v>28</v>
      </c>
      <c r="S1258" s="2">
        <v>5</v>
      </c>
      <c r="T1258" s="2">
        <v>18</v>
      </c>
      <c r="V1258" t="s">
        <v>2698</v>
      </c>
      <c r="W1258" t="s">
        <v>66</v>
      </c>
      <c r="X1258" t="s">
        <v>2699</v>
      </c>
    </row>
    <row r="1259" spans="1:24" ht="15" customHeight="1" x14ac:dyDescent="0.2">
      <c r="A1259" t="s">
        <v>88</v>
      </c>
      <c r="B1259" t="s">
        <v>359</v>
      </c>
      <c r="C1259">
        <v>3</v>
      </c>
      <c r="D1259" t="s">
        <v>622</v>
      </c>
      <c r="E1259">
        <v>3</v>
      </c>
      <c r="F1259">
        <v>28</v>
      </c>
      <c r="G1259">
        <v>36</v>
      </c>
      <c r="H1259">
        <v>38</v>
      </c>
      <c r="I1259">
        <v>22</v>
      </c>
      <c r="J1259">
        <v>30</v>
      </c>
      <c r="K1259">
        <v>32</v>
      </c>
      <c r="L1259">
        <v>0</v>
      </c>
      <c r="M1259" s="1">
        <v>13.055</v>
      </c>
      <c r="N1259" s="1">
        <v>71.007999999999996</v>
      </c>
      <c r="P1259">
        <v>1258</v>
      </c>
      <c r="Q1259" t="s">
        <v>2700</v>
      </c>
      <c r="R1259" t="s">
        <v>36</v>
      </c>
      <c r="S1259" s="2">
        <v>9</v>
      </c>
      <c r="T1259" s="2">
        <v>10</v>
      </c>
      <c r="V1259" t="s">
        <v>2700</v>
      </c>
      <c r="W1259" t="s">
        <v>66</v>
      </c>
      <c r="X1259" t="s">
        <v>2701</v>
      </c>
    </row>
    <row r="1260" spans="1:24" ht="15" customHeight="1" x14ac:dyDescent="0.2">
      <c r="A1260" t="s">
        <v>88</v>
      </c>
      <c r="B1260" t="s">
        <v>367</v>
      </c>
      <c r="C1260">
        <v>3</v>
      </c>
      <c r="D1260" t="s">
        <v>747</v>
      </c>
      <c r="E1260">
        <v>4</v>
      </c>
      <c r="F1260">
        <v>30</v>
      </c>
      <c r="G1260">
        <v>35</v>
      </c>
      <c r="H1260">
        <v>38</v>
      </c>
      <c r="I1260">
        <v>23</v>
      </c>
      <c r="J1260">
        <v>28</v>
      </c>
      <c r="K1260">
        <v>31</v>
      </c>
      <c r="L1260">
        <v>0</v>
      </c>
      <c r="M1260" s="1">
        <v>13.055999999999999</v>
      </c>
      <c r="N1260" s="1">
        <v>73.012</v>
      </c>
      <c r="P1260">
        <v>1259</v>
      </c>
      <c r="Q1260" t="s">
        <v>2209</v>
      </c>
      <c r="R1260" t="s">
        <v>28</v>
      </c>
      <c r="S1260" s="2">
        <v>13</v>
      </c>
      <c r="T1260" s="2">
        <v>10</v>
      </c>
      <c r="V1260" t="s">
        <v>2209</v>
      </c>
      <c r="W1260" t="s">
        <v>120</v>
      </c>
      <c r="X1260" t="s">
        <v>2702</v>
      </c>
    </row>
    <row r="1261" spans="1:24" ht="15" customHeight="1" x14ac:dyDescent="0.2">
      <c r="A1261" t="s">
        <v>88</v>
      </c>
      <c r="B1261" t="s">
        <v>371</v>
      </c>
      <c r="C1261">
        <v>3</v>
      </c>
      <c r="D1261" t="s">
        <v>48</v>
      </c>
      <c r="E1261">
        <v>4</v>
      </c>
      <c r="F1261">
        <v>31</v>
      </c>
      <c r="G1261">
        <v>36</v>
      </c>
      <c r="H1261">
        <v>39</v>
      </c>
      <c r="I1261">
        <v>23</v>
      </c>
      <c r="J1261">
        <v>28</v>
      </c>
      <c r="K1261">
        <v>31</v>
      </c>
      <c r="L1261">
        <v>0</v>
      </c>
      <c r="M1261" s="1">
        <v>13.057</v>
      </c>
      <c r="N1261" s="1">
        <v>74.013000000000005</v>
      </c>
      <c r="P1261">
        <v>1260</v>
      </c>
      <c r="Q1261" t="s">
        <v>2703</v>
      </c>
      <c r="R1261" t="s">
        <v>36</v>
      </c>
      <c r="S1261" s="2">
        <v>0</v>
      </c>
      <c r="T1261" s="2">
        <v>16</v>
      </c>
      <c r="V1261" t="s">
        <v>2703</v>
      </c>
      <c r="W1261" t="s">
        <v>66</v>
      </c>
      <c r="X1261" t="s">
        <v>2704</v>
      </c>
    </row>
    <row r="1262" spans="1:24" ht="15" customHeight="1" x14ac:dyDescent="0.2">
      <c r="A1262" t="s">
        <v>88</v>
      </c>
      <c r="B1262" t="s">
        <v>381</v>
      </c>
      <c r="C1262">
        <v>3</v>
      </c>
      <c r="D1262" t="s">
        <v>613</v>
      </c>
      <c r="E1262">
        <v>4</v>
      </c>
      <c r="F1262">
        <v>29</v>
      </c>
      <c r="G1262">
        <v>34</v>
      </c>
      <c r="H1262">
        <v>37</v>
      </c>
      <c r="I1262">
        <v>26</v>
      </c>
      <c r="J1262">
        <v>31</v>
      </c>
      <c r="K1262">
        <v>34</v>
      </c>
      <c r="L1262">
        <v>0</v>
      </c>
      <c r="M1262" s="1">
        <v>13.058</v>
      </c>
      <c r="N1262" s="1">
        <v>76.010999999999996</v>
      </c>
      <c r="P1262">
        <v>1261</v>
      </c>
      <c r="Q1262" t="s">
        <v>1283</v>
      </c>
      <c r="R1262" t="s">
        <v>28</v>
      </c>
      <c r="S1262" s="2">
        <v>18</v>
      </c>
      <c r="T1262" s="2">
        <v>6</v>
      </c>
      <c r="V1262" t="s">
        <v>1283</v>
      </c>
      <c r="W1262" t="s">
        <v>103</v>
      </c>
      <c r="X1262" t="s">
        <v>2706</v>
      </c>
    </row>
    <row r="1263" spans="1:24" ht="15" customHeight="1" x14ac:dyDescent="0.2">
      <c r="A1263" t="s">
        <v>88</v>
      </c>
      <c r="B1263" t="s">
        <v>207</v>
      </c>
      <c r="C1263">
        <v>3</v>
      </c>
      <c r="D1263" t="s">
        <v>1096</v>
      </c>
      <c r="E1263">
        <v>3</v>
      </c>
      <c r="F1263">
        <v>31</v>
      </c>
      <c r="G1263">
        <v>39</v>
      </c>
      <c r="H1263">
        <v>41</v>
      </c>
      <c r="I1263">
        <v>15</v>
      </c>
      <c r="J1263">
        <v>23</v>
      </c>
      <c r="K1263">
        <v>25</v>
      </c>
      <c r="L1263">
        <v>0</v>
      </c>
      <c r="M1263" s="1">
        <v>13.058999999999999</v>
      </c>
      <c r="N1263" s="1">
        <v>77.009</v>
      </c>
      <c r="P1263">
        <v>1262</v>
      </c>
      <c r="Q1263" t="s">
        <v>2707</v>
      </c>
      <c r="R1263" t="s">
        <v>28</v>
      </c>
      <c r="S1263" s="2">
        <v>11</v>
      </c>
      <c r="T1263" s="2">
        <v>10</v>
      </c>
      <c r="V1263" t="s">
        <v>2707</v>
      </c>
      <c r="W1263" t="s">
        <v>103</v>
      </c>
      <c r="X1263" t="s">
        <v>2708</v>
      </c>
    </row>
    <row r="1264" spans="1:24" ht="15" customHeight="1" x14ac:dyDescent="0.2">
      <c r="A1264" t="s">
        <v>88</v>
      </c>
      <c r="B1264" t="s">
        <v>212</v>
      </c>
      <c r="C1264">
        <v>3</v>
      </c>
      <c r="D1264" t="s">
        <v>1330</v>
      </c>
      <c r="E1264">
        <v>4</v>
      </c>
      <c r="F1264">
        <v>27</v>
      </c>
      <c r="G1264">
        <v>32</v>
      </c>
      <c r="H1264">
        <v>35</v>
      </c>
      <c r="I1264">
        <v>24</v>
      </c>
      <c r="J1264">
        <v>29</v>
      </c>
      <c r="K1264">
        <v>32</v>
      </c>
      <c r="L1264">
        <v>0</v>
      </c>
      <c r="M1264" s="1">
        <v>13.06</v>
      </c>
      <c r="N1264" s="1">
        <v>79.010999999999996</v>
      </c>
      <c r="P1264">
        <v>1263</v>
      </c>
      <c r="Q1264" t="s">
        <v>2709</v>
      </c>
      <c r="R1264" t="s">
        <v>28</v>
      </c>
      <c r="S1264" s="2">
        <v>15</v>
      </c>
      <c r="T1264" s="2">
        <v>10</v>
      </c>
      <c r="V1264" t="s">
        <v>2709</v>
      </c>
      <c r="W1264" t="s">
        <v>120</v>
      </c>
      <c r="X1264" t="s">
        <v>2710</v>
      </c>
    </row>
    <row r="1265" spans="1:24" ht="15" customHeight="1" x14ac:dyDescent="0.2">
      <c r="A1265" t="s">
        <v>88</v>
      </c>
      <c r="B1265" t="s">
        <v>395</v>
      </c>
      <c r="C1265">
        <v>3</v>
      </c>
      <c r="D1265" t="s">
        <v>2471</v>
      </c>
      <c r="E1265">
        <v>3</v>
      </c>
      <c r="F1265">
        <v>28</v>
      </c>
      <c r="G1265">
        <v>36</v>
      </c>
      <c r="H1265">
        <v>38</v>
      </c>
      <c r="I1265">
        <v>18</v>
      </c>
      <c r="J1265">
        <v>26</v>
      </c>
      <c r="K1265">
        <v>28</v>
      </c>
      <c r="L1265">
        <v>0</v>
      </c>
      <c r="M1265" s="1">
        <v>13.061</v>
      </c>
      <c r="N1265" s="1">
        <v>80.012</v>
      </c>
      <c r="P1265">
        <v>1264</v>
      </c>
      <c r="Q1265" t="s">
        <v>285</v>
      </c>
      <c r="R1265" t="s">
        <v>36</v>
      </c>
      <c r="S1265" s="2">
        <v>4</v>
      </c>
      <c r="T1265" s="2">
        <v>5</v>
      </c>
      <c r="U1265">
        <v>103</v>
      </c>
      <c r="V1265" t="s">
        <v>285</v>
      </c>
      <c r="W1265" t="s">
        <v>78</v>
      </c>
      <c r="X1265" t="s">
        <v>2711</v>
      </c>
    </row>
    <row r="1266" spans="1:24" ht="15" customHeight="1" x14ac:dyDescent="0.2">
      <c r="A1266" t="s">
        <v>88</v>
      </c>
      <c r="B1266" t="s">
        <v>218</v>
      </c>
      <c r="C1266">
        <v>3</v>
      </c>
      <c r="D1266" t="s">
        <v>747</v>
      </c>
      <c r="E1266">
        <v>4</v>
      </c>
      <c r="F1266">
        <v>30</v>
      </c>
      <c r="G1266">
        <v>35</v>
      </c>
      <c r="H1266">
        <v>38</v>
      </c>
      <c r="I1266">
        <v>23</v>
      </c>
      <c r="J1266">
        <v>28</v>
      </c>
      <c r="K1266">
        <v>31</v>
      </c>
      <c r="L1266">
        <v>0</v>
      </c>
      <c r="M1266" s="1">
        <v>13.061999999999999</v>
      </c>
      <c r="N1266" s="1">
        <v>81.009</v>
      </c>
      <c r="P1266">
        <v>1265</v>
      </c>
      <c r="Q1266" t="s">
        <v>760</v>
      </c>
      <c r="R1266" t="s">
        <v>28</v>
      </c>
      <c r="S1266" s="2">
        <v>17</v>
      </c>
      <c r="T1266" s="2">
        <v>7</v>
      </c>
      <c r="V1266" t="s">
        <v>760</v>
      </c>
      <c r="W1266" t="s">
        <v>103</v>
      </c>
      <c r="X1266" t="s">
        <v>2712</v>
      </c>
    </row>
    <row r="1267" spans="1:24" ht="15" customHeight="1" x14ac:dyDescent="0.2">
      <c r="A1267" t="s">
        <v>88</v>
      </c>
      <c r="B1267" t="s">
        <v>225</v>
      </c>
      <c r="C1267">
        <v>3</v>
      </c>
      <c r="D1267" t="s">
        <v>1915</v>
      </c>
      <c r="E1267">
        <v>3</v>
      </c>
      <c r="F1267">
        <v>26</v>
      </c>
      <c r="G1267">
        <v>34</v>
      </c>
      <c r="H1267">
        <v>36</v>
      </c>
      <c r="I1267">
        <v>19</v>
      </c>
      <c r="J1267">
        <v>27</v>
      </c>
      <c r="K1267">
        <v>29</v>
      </c>
      <c r="L1267">
        <v>0</v>
      </c>
      <c r="M1267" s="1">
        <v>13.063000000000001</v>
      </c>
      <c r="N1267" s="1">
        <v>82.009</v>
      </c>
      <c r="P1267">
        <v>1266</v>
      </c>
      <c r="Q1267" t="s">
        <v>2713</v>
      </c>
      <c r="R1267" t="s">
        <v>36</v>
      </c>
      <c r="S1267" s="2">
        <v>10</v>
      </c>
      <c r="T1267" s="2">
        <v>8</v>
      </c>
      <c r="V1267" t="s">
        <v>2713</v>
      </c>
      <c r="W1267" t="s">
        <v>49</v>
      </c>
      <c r="X1267" t="s">
        <v>2714</v>
      </c>
    </row>
    <row r="1268" spans="1:24" ht="15" customHeight="1" x14ac:dyDescent="0.2">
      <c r="A1268" t="s">
        <v>88</v>
      </c>
      <c r="B1268" t="s">
        <v>402</v>
      </c>
      <c r="C1268">
        <v>3</v>
      </c>
      <c r="D1268" t="s">
        <v>2705</v>
      </c>
      <c r="E1268">
        <v>3</v>
      </c>
      <c r="F1268">
        <v>32</v>
      </c>
      <c r="G1268">
        <v>40</v>
      </c>
      <c r="H1268">
        <v>42</v>
      </c>
      <c r="I1268">
        <v>15</v>
      </c>
      <c r="J1268">
        <v>23</v>
      </c>
      <c r="K1268">
        <v>25</v>
      </c>
      <c r="L1268">
        <v>0</v>
      </c>
      <c r="M1268" s="1">
        <v>13.064</v>
      </c>
      <c r="N1268" s="1">
        <v>83.010999999999996</v>
      </c>
      <c r="P1268">
        <v>1267</v>
      </c>
      <c r="Q1268" t="s">
        <v>2715</v>
      </c>
      <c r="R1268" t="s">
        <v>36</v>
      </c>
      <c r="S1268" s="2">
        <v>11</v>
      </c>
      <c r="T1268" s="2">
        <v>7</v>
      </c>
      <c r="V1268" t="s">
        <v>2716</v>
      </c>
      <c r="W1268" t="s">
        <v>376</v>
      </c>
      <c r="X1268" t="s">
        <v>2717</v>
      </c>
    </row>
    <row r="1269" spans="1:24" ht="15" customHeight="1" x14ac:dyDescent="0.2">
      <c r="A1269" t="s">
        <v>88</v>
      </c>
      <c r="B1269" t="s">
        <v>405</v>
      </c>
      <c r="C1269">
        <v>3</v>
      </c>
      <c r="D1269" t="s">
        <v>2512</v>
      </c>
      <c r="E1269">
        <v>4</v>
      </c>
      <c r="F1269">
        <v>30</v>
      </c>
      <c r="G1269">
        <v>35</v>
      </c>
      <c r="H1269">
        <v>38</v>
      </c>
      <c r="I1269">
        <v>21</v>
      </c>
      <c r="J1269">
        <v>26</v>
      </c>
      <c r="K1269">
        <v>29</v>
      </c>
      <c r="L1269">
        <v>0</v>
      </c>
      <c r="M1269" s="1">
        <v>13.065</v>
      </c>
      <c r="N1269" s="1">
        <v>84.01</v>
      </c>
      <c r="P1269">
        <v>1268</v>
      </c>
      <c r="Q1269" t="s">
        <v>2718</v>
      </c>
      <c r="R1269" t="s">
        <v>28</v>
      </c>
      <c r="S1269" s="2">
        <v>5</v>
      </c>
      <c r="T1269" s="2">
        <v>18</v>
      </c>
      <c r="V1269" t="s">
        <v>2718</v>
      </c>
      <c r="W1269" t="s">
        <v>66</v>
      </c>
      <c r="X1269" t="s">
        <v>2719</v>
      </c>
    </row>
    <row r="1270" spans="1:24" ht="15" customHeight="1" x14ac:dyDescent="0.2">
      <c r="A1270" t="s">
        <v>88</v>
      </c>
      <c r="B1270" t="s">
        <v>408</v>
      </c>
      <c r="C1270">
        <v>3</v>
      </c>
      <c r="D1270" t="s">
        <v>1142</v>
      </c>
      <c r="E1270">
        <v>4</v>
      </c>
      <c r="F1270">
        <v>27</v>
      </c>
      <c r="G1270">
        <v>32</v>
      </c>
      <c r="H1270">
        <v>35</v>
      </c>
      <c r="I1270">
        <v>26</v>
      </c>
      <c r="J1270">
        <v>31</v>
      </c>
      <c r="K1270">
        <v>34</v>
      </c>
      <c r="L1270">
        <v>0</v>
      </c>
      <c r="M1270" s="1">
        <v>13.066000000000001</v>
      </c>
      <c r="N1270" s="1">
        <v>85.010999999999996</v>
      </c>
      <c r="P1270">
        <v>1269</v>
      </c>
      <c r="Q1270" t="s">
        <v>417</v>
      </c>
      <c r="R1270" t="s">
        <v>28</v>
      </c>
      <c r="S1270" s="2">
        <v>12</v>
      </c>
      <c r="T1270" s="2">
        <v>11</v>
      </c>
      <c r="V1270" t="s">
        <v>417</v>
      </c>
      <c r="W1270" t="s">
        <v>103</v>
      </c>
      <c r="X1270" t="s">
        <v>2720</v>
      </c>
    </row>
    <row r="1271" spans="1:24" ht="15" customHeight="1" x14ac:dyDescent="0.2">
      <c r="A1271" t="s">
        <v>88</v>
      </c>
      <c r="B1271" t="s">
        <v>411</v>
      </c>
      <c r="C1271">
        <v>3</v>
      </c>
      <c r="D1271" t="s">
        <v>613</v>
      </c>
      <c r="E1271">
        <v>4</v>
      </c>
      <c r="F1271">
        <v>29</v>
      </c>
      <c r="G1271">
        <v>34</v>
      </c>
      <c r="H1271">
        <v>37</v>
      </c>
      <c r="I1271">
        <v>26</v>
      </c>
      <c r="J1271">
        <v>31</v>
      </c>
      <c r="K1271">
        <v>34</v>
      </c>
      <c r="L1271">
        <v>0</v>
      </c>
      <c r="M1271" s="1">
        <v>13.067</v>
      </c>
      <c r="N1271" s="1">
        <v>86.009</v>
      </c>
      <c r="P1271">
        <v>1270</v>
      </c>
      <c r="Q1271" t="s">
        <v>3056</v>
      </c>
      <c r="R1271" t="s">
        <v>36</v>
      </c>
      <c r="S1271" s="2">
        <v>8</v>
      </c>
      <c r="T1271" s="2">
        <v>8</v>
      </c>
      <c r="V1271" t="s">
        <v>3056</v>
      </c>
      <c r="W1271" t="s">
        <v>120</v>
      </c>
      <c r="X1271" t="s">
        <v>3073</v>
      </c>
    </row>
    <row r="1272" spans="1:24" ht="15" customHeight="1" x14ac:dyDescent="0.2">
      <c r="A1272" t="s">
        <v>88</v>
      </c>
      <c r="B1272" t="s">
        <v>414</v>
      </c>
      <c r="C1272">
        <v>3</v>
      </c>
      <c r="D1272" t="s">
        <v>89</v>
      </c>
      <c r="E1272">
        <v>3</v>
      </c>
      <c r="F1272">
        <v>23</v>
      </c>
      <c r="G1272">
        <v>31</v>
      </c>
      <c r="H1272">
        <v>33</v>
      </c>
      <c r="I1272">
        <v>23</v>
      </c>
      <c r="J1272">
        <v>31</v>
      </c>
      <c r="K1272">
        <v>33</v>
      </c>
      <c r="L1272">
        <v>0</v>
      </c>
      <c r="M1272" s="1">
        <v>13.068</v>
      </c>
      <c r="N1272" s="1">
        <v>87.01</v>
      </c>
      <c r="P1272">
        <v>1271</v>
      </c>
      <c r="Q1272" t="s">
        <v>2721</v>
      </c>
      <c r="R1272" t="s">
        <v>36</v>
      </c>
      <c r="S1272" s="2">
        <v>0</v>
      </c>
      <c r="T1272" s="2">
        <v>18</v>
      </c>
      <c r="V1272" t="s">
        <v>2721</v>
      </c>
      <c r="W1272" t="s">
        <v>66</v>
      </c>
      <c r="X1272" t="s">
        <v>2722</v>
      </c>
    </row>
    <row r="1273" spans="1:24" ht="15" customHeight="1" x14ac:dyDescent="0.2">
      <c r="A1273" t="s">
        <v>88</v>
      </c>
      <c r="B1273" t="s">
        <v>416</v>
      </c>
      <c r="C1273">
        <v>3</v>
      </c>
      <c r="D1273" t="s">
        <v>1283</v>
      </c>
      <c r="E1273">
        <v>4</v>
      </c>
      <c r="F1273">
        <v>33</v>
      </c>
      <c r="G1273">
        <v>38</v>
      </c>
      <c r="H1273">
        <v>41</v>
      </c>
      <c r="I1273">
        <v>21</v>
      </c>
      <c r="J1273">
        <v>26</v>
      </c>
      <c r="K1273">
        <v>29</v>
      </c>
      <c r="L1273">
        <v>0</v>
      </c>
      <c r="M1273" s="1">
        <v>13.069000000000001</v>
      </c>
      <c r="N1273" s="1">
        <v>88.010999999999996</v>
      </c>
      <c r="P1273">
        <v>1272</v>
      </c>
      <c r="Q1273" t="s">
        <v>2723</v>
      </c>
      <c r="R1273" t="s">
        <v>28</v>
      </c>
      <c r="S1273" s="2">
        <v>9</v>
      </c>
      <c r="T1273" s="2">
        <v>13</v>
      </c>
      <c r="V1273" t="s">
        <v>2723</v>
      </c>
      <c r="W1273" t="s">
        <v>29</v>
      </c>
      <c r="X1273" t="s">
        <v>2724</v>
      </c>
    </row>
    <row r="1274" spans="1:24" ht="15" customHeight="1" x14ac:dyDescent="0.2">
      <c r="A1274" t="s">
        <v>88</v>
      </c>
      <c r="B1274" t="s">
        <v>230</v>
      </c>
      <c r="C1274">
        <v>3</v>
      </c>
      <c r="D1274" t="s">
        <v>1142</v>
      </c>
      <c r="E1274">
        <v>4</v>
      </c>
      <c r="F1274">
        <v>27</v>
      </c>
      <c r="G1274">
        <v>32</v>
      </c>
      <c r="H1274">
        <v>35</v>
      </c>
      <c r="I1274">
        <v>26</v>
      </c>
      <c r="J1274">
        <v>31</v>
      </c>
      <c r="K1274">
        <v>34</v>
      </c>
      <c r="L1274">
        <v>0</v>
      </c>
      <c r="M1274" s="1">
        <v>13.07</v>
      </c>
      <c r="N1274" s="1">
        <v>89.013000000000005</v>
      </c>
      <c r="P1274">
        <v>1273</v>
      </c>
      <c r="Q1274" t="s">
        <v>2725</v>
      </c>
      <c r="R1274" t="s">
        <v>28</v>
      </c>
      <c r="S1274" s="2">
        <v>14</v>
      </c>
      <c r="T1274" s="2">
        <v>9</v>
      </c>
      <c r="V1274" t="s">
        <v>2725</v>
      </c>
      <c r="W1274" t="s">
        <v>37</v>
      </c>
      <c r="X1274" t="s">
        <v>2726</v>
      </c>
    </row>
    <row r="1275" spans="1:24" ht="15" customHeight="1" x14ac:dyDescent="0.2">
      <c r="A1275" t="s">
        <v>88</v>
      </c>
      <c r="B1275" t="s">
        <v>236</v>
      </c>
      <c r="C1275">
        <v>3</v>
      </c>
      <c r="D1275" t="s">
        <v>2205</v>
      </c>
      <c r="E1275">
        <v>3</v>
      </c>
      <c r="F1275">
        <v>28</v>
      </c>
      <c r="G1275">
        <v>36</v>
      </c>
      <c r="H1275">
        <v>38</v>
      </c>
      <c r="I1275">
        <v>19</v>
      </c>
      <c r="J1275">
        <v>27</v>
      </c>
      <c r="K1275">
        <v>29</v>
      </c>
      <c r="L1275">
        <v>0</v>
      </c>
      <c r="M1275" s="1">
        <v>13.071</v>
      </c>
      <c r="N1275" s="1">
        <v>90.012</v>
      </c>
      <c r="P1275">
        <v>1274</v>
      </c>
      <c r="Q1275" t="s">
        <v>2727</v>
      </c>
      <c r="R1275" t="s">
        <v>36</v>
      </c>
      <c r="S1275" s="2">
        <v>9</v>
      </c>
      <c r="T1275" s="2">
        <v>10</v>
      </c>
      <c r="V1275" t="s">
        <v>2727</v>
      </c>
      <c r="W1275" t="s">
        <v>66</v>
      </c>
      <c r="X1275" t="s">
        <v>2728</v>
      </c>
    </row>
    <row r="1276" spans="1:24" ht="15" customHeight="1" x14ac:dyDescent="0.2">
      <c r="A1276" t="s">
        <v>88</v>
      </c>
      <c r="B1276" t="s">
        <v>425</v>
      </c>
      <c r="C1276">
        <v>3</v>
      </c>
      <c r="D1276" t="s">
        <v>2705</v>
      </c>
      <c r="E1276">
        <v>3</v>
      </c>
      <c r="F1276">
        <v>32</v>
      </c>
      <c r="G1276">
        <v>40</v>
      </c>
      <c r="H1276">
        <v>42</v>
      </c>
      <c r="I1276">
        <v>15</v>
      </c>
      <c r="J1276">
        <v>23</v>
      </c>
      <c r="K1276">
        <v>25</v>
      </c>
      <c r="L1276">
        <v>0</v>
      </c>
      <c r="M1276" s="1">
        <v>13.071999999999999</v>
      </c>
      <c r="N1276" s="1">
        <v>91.012</v>
      </c>
      <c r="P1276">
        <v>1275</v>
      </c>
      <c r="Q1276" t="s">
        <v>1174</v>
      </c>
      <c r="R1276" t="s">
        <v>28</v>
      </c>
      <c r="S1276" s="2">
        <v>14</v>
      </c>
      <c r="T1276" s="2">
        <v>10</v>
      </c>
      <c r="V1276" t="s">
        <v>1174</v>
      </c>
      <c r="W1276" t="s">
        <v>37</v>
      </c>
      <c r="X1276" t="s">
        <v>2729</v>
      </c>
    </row>
    <row r="1277" spans="1:24" ht="15" customHeight="1" x14ac:dyDescent="0.2">
      <c r="A1277" t="s">
        <v>88</v>
      </c>
      <c r="B1277" t="s">
        <v>668</v>
      </c>
      <c r="C1277">
        <v>3</v>
      </c>
      <c r="D1277" t="s">
        <v>613</v>
      </c>
      <c r="E1277">
        <v>4</v>
      </c>
      <c r="F1277">
        <v>29</v>
      </c>
      <c r="G1277">
        <v>34</v>
      </c>
      <c r="H1277">
        <v>37</v>
      </c>
      <c r="I1277">
        <v>26</v>
      </c>
      <c r="J1277">
        <v>31</v>
      </c>
      <c r="K1277">
        <v>34</v>
      </c>
      <c r="L1277">
        <v>0</v>
      </c>
      <c r="M1277" s="1">
        <v>13.073</v>
      </c>
      <c r="N1277" s="1">
        <v>92.010999999999996</v>
      </c>
      <c r="P1277">
        <v>1276</v>
      </c>
      <c r="Q1277" t="s">
        <v>2730</v>
      </c>
      <c r="R1277" t="s">
        <v>36</v>
      </c>
      <c r="S1277" s="2">
        <v>11</v>
      </c>
      <c r="T1277" s="2">
        <v>5</v>
      </c>
      <c r="V1277" t="s">
        <v>2730</v>
      </c>
      <c r="W1277" t="s">
        <v>49</v>
      </c>
      <c r="X1277" t="s">
        <v>2731</v>
      </c>
    </row>
    <row r="1278" spans="1:24" ht="15" customHeight="1" x14ac:dyDescent="0.2">
      <c r="A1278" t="s">
        <v>88</v>
      </c>
      <c r="B1278" t="s">
        <v>241</v>
      </c>
      <c r="C1278">
        <v>3</v>
      </c>
      <c r="D1278" t="s">
        <v>2512</v>
      </c>
      <c r="E1278">
        <v>4</v>
      </c>
      <c r="F1278">
        <v>30</v>
      </c>
      <c r="G1278">
        <v>35</v>
      </c>
      <c r="H1278">
        <v>38</v>
      </c>
      <c r="I1278">
        <v>21</v>
      </c>
      <c r="J1278">
        <v>26</v>
      </c>
      <c r="K1278">
        <v>29</v>
      </c>
      <c r="L1278">
        <v>0</v>
      </c>
      <c r="M1278" s="1">
        <v>13.074</v>
      </c>
      <c r="N1278" s="1">
        <v>94.01</v>
      </c>
      <c r="P1278">
        <v>1277</v>
      </c>
      <c r="Q1278" t="s">
        <v>1156</v>
      </c>
      <c r="R1278" t="s">
        <v>36</v>
      </c>
      <c r="S1278" s="2">
        <v>10</v>
      </c>
      <c r="T1278" s="2">
        <v>6</v>
      </c>
      <c r="V1278" t="s">
        <v>1156</v>
      </c>
      <c r="W1278" t="s">
        <v>37</v>
      </c>
      <c r="X1278" t="s">
        <v>2732</v>
      </c>
    </row>
    <row r="1279" spans="1:24" ht="15" customHeight="1" x14ac:dyDescent="0.2">
      <c r="A1279" t="s">
        <v>88</v>
      </c>
      <c r="B1279" t="s">
        <v>436</v>
      </c>
      <c r="C1279">
        <v>3</v>
      </c>
      <c r="D1279" t="s">
        <v>998</v>
      </c>
      <c r="E1279">
        <v>4</v>
      </c>
      <c r="F1279">
        <v>32</v>
      </c>
      <c r="G1279">
        <v>37</v>
      </c>
      <c r="H1279">
        <v>40</v>
      </c>
      <c r="I1279">
        <v>21</v>
      </c>
      <c r="J1279">
        <v>26</v>
      </c>
      <c r="K1279">
        <v>29</v>
      </c>
      <c r="L1279">
        <v>0</v>
      </c>
      <c r="M1279" s="1">
        <v>13.074999999999999</v>
      </c>
      <c r="N1279" s="1">
        <v>96.012</v>
      </c>
      <c r="P1279">
        <v>1278</v>
      </c>
      <c r="Q1279" t="s">
        <v>2733</v>
      </c>
      <c r="R1279" t="s">
        <v>28</v>
      </c>
      <c r="S1279" s="2">
        <v>14</v>
      </c>
      <c r="T1279" s="2">
        <v>10</v>
      </c>
      <c r="V1279" t="s">
        <v>2733</v>
      </c>
      <c r="W1279" t="s">
        <v>120</v>
      </c>
      <c r="X1279" t="s">
        <v>2734</v>
      </c>
    </row>
    <row r="1280" spans="1:24" ht="15" customHeight="1" x14ac:dyDescent="0.2">
      <c r="A1280" t="s">
        <v>88</v>
      </c>
      <c r="B1280" t="s">
        <v>250</v>
      </c>
      <c r="C1280">
        <v>3</v>
      </c>
      <c r="D1280" t="s">
        <v>1915</v>
      </c>
      <c r="E1280">
        <v>3</v>
      </c>
      <c r="F1280">
        <v>26</v>
      </c>
      <c r="G1280">
        <v>34</v>
      </c>
      <c r="H1280">
        <v>36</v>
      </c>
      <c r="I1280">
        <v>19</v>
      </c>
      <c r="J1280">
        <v>27</v>
      </c>
      <c r="K1280">
        <v>29</v>
      </c>
      <c r="L1280">
        <v>0</v>
      </c>
      <c r="M1280" s="1">
        <v>13.076000000000001</v>
      </c>
      <c r="N1280" s="1">
        <v>97.010999999999996</v>
      </c>
      <c r="P1280">
        <v>1279</v>
      </c>
      <c r="Q1280" t="s">
        <v>2735</v>
      </c>
      <c r="R1280" t="s">
        <v>36</v>
      </c>
      <c r="S1280" s="2">
        <v>10</v>
      </c>
      <c r="T1280" s="2">
        <v>5</v>
      </c>
      <c r="V1280" t="s">
        <v>2735</v>
      </c>
      <c r="W1280" t="s">
        <v>37</v>
      </c>
      <c r="X1280" t="s">
        <v>2736</v>
      </c>
    </row>
    <row r="1281" spans="1:24" ht="15" customHeight="1" x14ac:dyDescent="0.2">
      <c r="A1281" t="s">
        <v>88</v>
      </c>
      <c r="B1281" t="s">
        <v>258</v>
      </c>
      <c r="C1281">
        <v>3</v>
      </c>
      <c r="D1281" t="s">
        <v>2147</v>
      </c>
      <c r="E1281">
        <v>4</v>
      </c>
      <c r="F1281">
        <v>28</v>
      </c>
      <c r="G1281">
        <v>33</v>
      </c>
      <c r="H1281">
        <v>36</v>
      </c>
      <c r="I1281">
        <v>25</v>
      </c>
      <c r="J1281">
        <v>30</v>
      </c>
      <c r="K1281">
        <v>33</v>
      </c>
      <c r="L1281">
        <v>0</v>
      </c>
      <c r="M1281" s="1">
        <v>13.077</v>
      </c>
      <c r="N1281" s="1">
        <v>98.013000000000005</v>
      </c>
      <c r="P1281">
        <v>1280</v>
      </c>
      <c r="Q1281" t="s">
        <v>2737</v>
      </c>
      <c r="R1281" t="s">
        <v>374</v>
      </c>
      <c r="S1281" s="2">
        <v>5</v>
      </c>
      <c r="T1281" s="2">
        <v>9</v>
      </c>
      <c r="V1281" t="s">
        <v>2738</v>
      </c>
      <c r="W1281" t="s">
        <v>393</v>
      </c>
      <c r="X1281" t="s">
        <v>2739</v>
      </c>
    </row>
    <row r="1282" spans="1:24" ht="15" customHeight="1" x14ac:dyDescent="0.2">
      <c r="A1282" t="s">
        <v>88</v>
      </c>
      <c r="B1282" t="s">
        <v>263</v>
      </c>
      <c r="C1282">
        <v>3</v>
      </c>
      <c r="D1282" t="s">
        <v>1198</v>
      </c>
      <c r="E1282">
        <v>3</v>
      </c>
      <c r="F1282">
        <v>28</v>
      </c>
      <c r="G1282">
        <v>36</v>
      </c>
      <c r="H1282">
        <v>38</v>
      </c>
      <c r="I1282">
        <v>20</v>
      </c>
      <c r="J1282">
        <v>28</v>
      </c>
      <c r="K1282">
        <v>30</v>
      </c>
      <c r="L1282">
        <v>0</v>
      </c>
      <c r="M1282" s="1">
        <v>13.077999999999999</v>
      </c>
      <c r="N1282" s="1">
        <v>99.009</v>
      </c>
      <c r="P1282">
        <v>1281</v>
      </c>
      <c r="Q1282" t="s">
        <v>2301</v>
      </c>
      <c r="R1282" t="s">
        <v>36</v>
      </c>
      <c r="S1282" s="2">
        <v>12</v>
      </c>
      <c r="T1282" s="2">
        <v>5</v>
      </c>
      <c r="V1282" t="s">
        <v>2301</v>
      </c>
      <c r="W1282" t="s">
        <v>49</v>
      </c>
      <c r="X1282" t="s">
        <v>2740</v>
      </c>
    </row>
    <row r="1283" spans="1:24" ht="15" customHeight="1" x14ac:dyDescent="0.2">
      <c r="A1283" t="s">
        <v>88</v>
      </c>
      <c r="B1283" t="s">
        <v>269</v>
      </c>
      <c r="C1283">
        <v>3</v>
      </c>
      <c r="D1283" t="s">
        <v>2605</v>
      </c>
      <c r="E1283">
        <v>2</v>
      </c>
      <c r="F1283">
        <v>20</v>
      </c>
      <c r="G1283">
        <v>33</v>
      </c>
      <c r="H1283">
        <v>35</v>
      </c>
      <c r="I1283">
        <v>18</v>
      </c>
      <c r="J1283">
        <v>31</v>
      </c>
      <c r="K1283">
        <v>33</v>
      </c>
      <c r="L1283">
        <v>0</v>
      </c>
      <c r="M1283" s="1">
        <v>13.079000000000001</v>
      </c>
      <c r="N1283" s="1">
        <v>100.01300000000001</v>
      </c>
      <c r="P1283">
        <v>1282</v>
      </c>
      <c r="Q1283" t="s">
        <v>2741</v>
      </c>
      <c r="R1283" t="s">
        <v>28</v>
      </c>
      <c r="S1283" s="2">
        <v>16</v>
      </c>
      <c r="T1283" s="2">
        <v>7</v>
      </c>
      <c r="V1283" t="s">
        <v>2741</v>
      </c>
      <c r="W1283" t="s">
        <v>37</v>
      </c>
      <c r="X1283" t="s">
        <v>2742</v>
      </c>
    </row>
    <row r="1284" spans="1:24" ht="15" customHeight="1" x14ac:dyDescent="0.2">
      <c r="A1284" t="s">
        <v>88</v>
      </c>
      <c r="B1284" t="s">
        <v>279</v>
      </c>
      <c r="C1284">
        <v>3</v>
      </c>
      <c r="D1284" t="s">
        <v>1915</v>
      </c>
      <c r="E1284">
        <v>3</v>
      </c>
      <c r="F1284">
        <v>26</v>
      </c>
      <c r="G1284">
        <v>34</v>
      </c>
      <c r="H1284">
        <v>36</v>
      </c>
      <c r="I1284">
        <v>19</v>
      </c>
      <c r="J1284">
        <v>27</v>
      </c>
      <c r="K1284">
        <v>29</v>
      </c>
      <c r="L1284">
        <v>0</v>
      </c>
      <c r="M1284" s="1">
        <v>13.08</v>
      </c>
      <c r="N1284" s="1">
        <v>101.01</v>
      </c>
      <c r="P1284">
        <v>1283</v>
      </c>
      <c r="Q1284" t="s">
        <v>2743</v>
      </c>
      <c r="R1284" t="s">
        <v>36</v>
      </c>
      <c r="S1284" s="2">
        <v>8</v>
      </c>
      <c r="T1284" s="2">
        <v>11</v>
      </c>
      <c r="V1284" t="s">
        <v>2743</v>
      </c>
      <c r="W1284" t="s">
        <v>103</v>
      </c>
      <c r="X1284" t="s">
        <v>509</v>
      </c>
    </row>
    <row r="1285" spans="1:24" ht="15" customHeight="1" x14ac:dyDescent="0.2">
      <c r="A1285" t="s">
        <v>88</v>
      </c>
      <c r="B1285" t="s">
        <v>274</v>
      </c>
      <c r="C1285">
        <v>3</v>
      </c>
      <c r="D1285" t="s">
        <v>620</v>
      </c>
      <c r="E1285">
        <v>3</v>
      </c>
      <c r="F1285">
        <v>26</v>
      </c>
      <c r="G1285">
        <v>34</v>
      </c>
      <c r="H1285">
        <v>36</v>
      </c>
      <c r="I1285">
        <v>20</v>
      </c>
      <c r="J1285">
        <v>28</v>
      </c>
      <c r="K1285">
        <v>30</v>
      </c>
      <c r="L1285">
        <v>0</v>
      </c>
      <c r="M1285" s="1">
        <v>13.081</v>
      </c>
      <c r="N1285" s="1">
        <v>102.011</v>
      </c>
      <c r="P1285">
        <v>1284</v>
      </c>
      <c r="Q1285" t="s">
        <v>2744</v>
      </c>
      <c r="R1285" t="s">
        <v>36</v>
      </c>
      <c r="S1285" s="2">
        <v>2</v>
      </c>
      <c r="T1285" s="2">
        <v>13</v>
      </c>
      <c r="V1285" t="s">
        <v>2744</v>
      </c>
      <c r="W1285" t="s">
        <v>66</v>
      </c>
      <c r="X1285" t="s">
        <v>2745</v>
      </c>
    </row>
    <row r="1286" spans="1:24" ht="15" customHeight="1" x14ac:dyDescent="0.2">
      <c r="A1286" t="s">
        <v>88</v>
      </c>
      <c r="B1286" t="s">
        <v>290</v>
      </c>
      <c r="C1286">
        <v>3</v>
      </c>
      <c r="D1286" t="s">
        <v>1330</v>
      </c>
      <c r="E1286">
        <v>4</v>
      </c>
      <c r="F1286">
        <v>27</v>
      </c>
      <c r="G1286">
        <v>32</v>
      </c>
      <c r="H1286">
        <v>35</v>
      </c>
      <c r="I1286">
        <v>24</v>
      </c>
      <c r="J1286">
        <v>29</v>
      </c>
      <c r="K1286">
        <v>32</v>
      </c>
      <c r="L1286">
        <v>0</v>
      </c>
      <c r="M1286" s="1">
        <v>13.082000000000001</v>
      </c>
      <c r="N1286" s="1">
        <v>104.009</v>
      </c>
      <c r="P1286">
        <v>1285</v>
      </c>
      <c r="Q1286" t="s">
        <v>2746</v>
      </c>
      <c r="R1286" t="s">
        <v>28</v>
      </c>
      <c r="S1286" s="2">
        <v>10</v>
      </c>
      <c r="T1286" s="2">
        <v>12</v>
      </c>
      <c r="V1286" t="s">
        <v>2747</v>
      </c>
      <c r="W1286" t="s">
        <v>120</v>
      </c>
      <c r="X1286" t="s">
        <v>2748</v>
      </c>
    </row>
    <row r="1287" spans="1:24" ht="15" customHeight="1" x14ac:dyDescent="0.2">
      <c r="A1287" t="s">
        <v>88</v>
      </c>
      <c r="B1287" t="s">
        <v>294</v>
      </c>
      <c r="C1287">
        <v>3</v>
      </c>
      <c r="D1287" t="s">
        <v>622</v>
      </c>
      <c r="E1287">
        <v>3</v>
      </c>
      <c r="F1287">
        <v>28</v>
      </c>
      <c r="G1287">
        <v>36</v>
      </c>
      <c r="H1287">
        <v>38</v>
      </c>
      <c r="I1287">
        <v>22</v>
      </c>
      <c r="J1287">
        <v>30</v>
      </c>
      <c r="K1287">
        <v>32</v>
      </c>
      <c r="L1287">
        <v>0</v>
      </c>
      <c r="M1287" s="1">
        <v>13.083</v>
      </c>
      <c r="N1287" s="1">
        <v>105.01</v>
      </c>
      <c r="P1287">
        <v>1286</v>
      </c>
      <c r="Q1287" t="s">
        <v>2749</v>
      </c>
      <c r="R1287" t="s">
        <v>374</v>
      </c>
      <c r="S1287" s="2">
        <v>7</v>
      </c>
      <c r="T1287" s="2">
        <v>4</v>
      </c>
      <c r="V1287" t="s">
        <v>2749</v>
      </c>
      <c r="W1287" t="s">
        <v>376</v>
      </c>
      <c r="X1287" t="s">
        <v>2750</v>
      </c>
    </row>
    <row r="1288" spans="1:24" ht="15" customHeight="1" x14ac:dyDescent="0.2">
      <c r="A1288" t="s">
        <v>88</v>
      </c>
      <c r="B1288" t="s">
        <v>302</v>
      </c>
      <c r="C1288">
        <v>3</v>
      </c>
      <c r="D1288" t="s">
        <v>2611</v>
      </c>
      <c r="E1288">
        <v>4</v>
      </c>
      <c r="F1288">
        <v>31</v>
      </c>
      <c r="G1288">
        <v>36</v>
      </c>
      <c r="H1288">
        <v>39</v>
      </c>
      <c r="I1288">
        <v>22</v>
      </c>
      <c r="J1288">
        <v>27</v>
      </c>
      <c r="K1288">
        <v>30</v>
      </c>
      <c r="L1288">
        <v>0</v>
      </c>
      <c r="M1288" s="1">
        <v>13.084</v>
      </c>
      <c r="N1288" s="1">
        <v>107.009</v>
      </c>
      <c r="P1288">
        <v>1287</v>
      </c>
      <c r="Q1288" t="s">
        <v>2751</v>
      </c>
      <c r="R1288" t="s">
        <v>36</v>
      </c>
      <c r="S1288" s="2">
        <v>16</v>
      </c>
      <c r="T1288" s="2">
        <v>3</v>
      </c>
      <c r="V1288" t="s">
        <v>2751</v>
      </c>
      <c r="W1288" t="s">
        <v>49</v>
      </c>
      <c r="X1288" t="s">
        <v>2752</v>
      </c>
    </row>
    <row r="1289" spans="1:24" ht="15" customHeight="1" x14ac:dyDescent="0.2">
      <c r="A1289" t="s">
        <v>88</v>
      </c>
      <c r="B1289" t="s">
        <v>699</v>
      </c>
      <c r="C1289">
        <v>3</v>
      </c>
      <c r="D1289" t="s">
        <v>1198</v>
      </c>
      <c r="E1289">
        <v>3</v>
      </c>
      <c r="F1289">
        <v>28</v>
      </c>
      <c r="G1289">
        <v>36</v>
      </c>
      <c r="H1289">
        <v>38</v>
      </c>
      <c r="I1289">
        <v>20</v>
      </c>
      <c r="J1289">
        <v>28</v>
      </c>
      <c r="K1289">
        <v>30</v>
      </c>
      <c r="L1289">
        <v>0</v>
      </c>
      <c r="M1289" s="1">
        <v>13.085000000000001</v>
      </c>
      <c r="N1289" s="1">
        <v>109.009</v>
      </c>
      <c r="P1289">
        <v>1288</v>
      </c>
      <c r="Q1289" t="s">
        <v>2753</v>
      </c>
      <c r="R1289" t="s">
        <v>36</v>
      </c>
      <c r="S1289" s="2">
        <v>10</v>
      </c>
      <c r="T1289" s="2">
        <v>5</v>
      </c>
      <c r="V1289" t="s">
        <v>2753</v>
      </c>
      <c r="W1289" t="s">
        <v>37</v>
      </c>
      <c r="X1289" t="s">
        <v>2754</v>
      </c>
    </row>
    <row r="1290" spans="1:24" ht="15" customHeight="1" x14ac:dyDescent="0.2">
      <c r="A1290" t="s">
        <v>88</v>
      </c>
      <c r="B1290" t="s">
        <v>124</v>
      </c>
      <c r="C1290">
        <v>3</v>
      </c>
      <c r="D1290" t="s">
        <v>89</v>
      </c>
      <c r="E1290">
        <v>3</v>
      </c>
      <c r="F1290">
        <v>23</v>
      </c>
      <c r="G1290">
        <v>31</v>
      </c>
      <c r="H1290">
        <v>33</v>
      </c>
      <c r="I1290">
        <v>23</v>
      </c>
      <c r="J1290">
        <v>31</v>
      </c>
      <c r="K1290">
        <v>33</v>
      </c>
      <c r="L1290">
        <v>0</v>
      </c>
      <c r="M1290" s="1">
        <v>13.086</v>
      </c>
      <c r="N1290" s="1">
        <v>110.01</v>
      </c>
      <c r="P1290">
        <v>1289</v>
      </c>
      <c r="Q1290" t="s">
        <v>2755</v>
      </c>
      <c r="R1290" t="s">
        <v>36</v>
      </c>
      <c r="S1290" s="2">
        <v>9</v>
      </c>
      <c r="T1290" s="2">
        <v>9</v>
      </c>
      <c r="V1290" t="s">
        <v>2755</v>
      </c>
      <c r="W1290" t="s">
        <v>255</v>
      </c>
      <c r="X1290" t="s">
        <v>2756</v>
      </c>
    </row>
    <row r="1291" spans="1:24" ht="15" customHeight="1" x14ac:dyDescent="0.2">
      <c r="A1291" t="s">
        <v>88</v>
      </c>
      <c r="B1291" t="s">
        <v>703</v>
      </c>
      <c r="C1291">
        <v>3</v>
      </c>
      <c r="D1291" t="s">
        <v>774</v>
      </c>
      <c r="E1291">
        <v>4</v>
      </c>
      <c r="F1291">
        <v>27</v>
      </c>
      <c r="G1291">
        <v>32</v>
      </c>
      <c r="H1291">
        <v>35</v>
      </c>
      <c r="I1291">
        <v>26</v>
      </c>
      <c r="J1291">
        <v>31</v>
      </c>
      <c r="K1291">
        <v>34</v>
      </c>
      <c r="L1291">
        <v>0</v>
      </c>
      <c r="M1291" s="1">
        <v>13.087</v>
      </c>
      <c r="N1291" s="1">
        <v>111.009</v>
      </c>
      <c r="P1291">
        <v>1290</v>
      </c>
      <c r="Q1291" t="s">
        <v>2757</v>
      </c>
      <c r="R1291" t="s">
        <v>36</v>
      </c>
      <c r="S1291" s="2">
        <v>9</v>
      </c>
      <c r="T1291" s="2">
        <v>9</v>
      </c>
      <c r="V1291" t="s">
        <v>2757</v>
      </c>
      <c r="W1291" t="s">
        <v>120</v>
      </c>
      <c r="X1291" t="s">
        <v>2758</v>
      </c>
    </row>
    <row r="1292" spans="1:24" ht="15" customHeight="1" x14ac:dyDescent="0.2">
      <c r="A1292" t="s">
        <v>88</v>
      </c>
      <c r="B1292" t="s">
        <v>470</v>
      </c>
      <c r="C1292">
        <v>3</v>
      </c>
      <c r="D1292" t="s">
        <v>1279</v>
      </c>
      <c r="E1292">
        <v>4</v>
      </c>
      <c r="F1292">
        <v>28</v>
      </c>
      <c r="G1292">
        <v>33</v>
      </c>
      <c r="H1292">
        <v>36</v>
      </c>
      <c r="I1292">
        <v>24</v>
      </c>
      <c r="J1292">
        <v>29</v>
      </c>
      <c r="K1292">
        <v>32</v>
      </c>
      <c r="L1292">
        <v>0</v>
      </c>
      <c r="M1292" s="1">
        <v>13.087999999999999</v>
      </c>
      <c r="N1292" s="1">
        <v>112.01300000000001</v>
      </c>
      <c r="P1292">
        <v>1291</v>
      </c>
      <c r="Q1292" t="s">
        <v>2759</v>
      </c>
      <c r="R1292" t="s">
        <v>28</v>
      </c>
      <c r="S1292" s="2">
        <v>13</v>
      </c>
      <c r="T1292" s="2">
        <v>10</v>
      </c>
      <c r="V1292" t="s">
        <v>2759</v>
      </c>
      <c r="W1292" t="s">
        <v>29</v>
      </c>
      <c r="X1292" t="s">
        <v>2760</v>
      </c>
    </row>
    <row r="1293" spans="1:24" ht="15" customHeight="1" x14ac:dyDescent="0.2">
      <c r="A1293" t="s">
        <v>88</v>
      </c>
      <c r="B1293" t="s">
        <v>53</v>
      </c>
      <c r="C1293">
        <v>3</v>
      </c>
      <c r="D1293" t="s">
        <v>1582</v>
      </c>
      <c r="E1293">
        <v>3</v>
      </c>
      <c r="F1293">
        <v>30</v>
      </c>
      <c r="G1293">
        <v>38</v>
      </c>
      <c r="H1293">
        <v>40</v>
      </c>
      <c r="I1293">
        <v>18</v>
      </c>
      <c r="J1293">
        <v>26</v>
      </c>
      <c r="K1293">
        <v>28</v>
      </c>
      <c r="L1293">
        <v>0</v>
      </c>
      <c r="M1293" s="1">
        <v>13.089</v>
      </c>
      <c r="N1293" s="1">
        <v>113.009</v>
      </c>
      <c r="P1293">
        <v>1292</v>
      </c>
      <c r="Q1293" t="s">
        <v>2761</v>
      </c>
      <c r="R1293" t="s">
        <v>28</v>
      </c>
      <c r="S1293" s="2">
        <v>12</v>
      </c>
      <c r="T1293" s="2">
        <v>10</v>
      </c>
      <c r="V1293" t="s">
        <v>2761</v>
      </c>
      <c r="W1293" t="s">
        <v>103</v>
      </c>
      <c r="X1293" t="s">
        <v>2762</v>
      </c>
    </row>
    <row r="1294" spans="1:24" ht="15" customHeight="1" x14ac:dyDescent="0.2">
      <c r="A1294" t="s">
        <v>88</v>
      </c>
      <c r="B1294" t="s">
        <v>476</v>
      </c>
      <c r="C1294">
        <v>3</v>
      </c>
      <c r="D1294" t="s">
        <v>998</v>
      </c>
      <c r="E1294">
        <v>4</v>
      </c>
      <c r="F1294">
        <v>32</v>
      </c>
      <c r="G1294">
        <v>37</v>
      </c>
      <c r="H1294">
        <v>40</v>
      </c>
      <c r="I1294">
        <v>21</v>
      </c>
      <c r="J1294">
        <v>26</v>
      </c>
      <c r="K1294">
        <v>29</v>
      </c>
      <c r="L1294">
        <v>0</v>
      </c>
      <c r="M1294" s="1">
        <v>13.09</v>
      </c>
      <c r="N1294" s="1">
        <v>114.00700000000001</v>
      </c>
      <c r="P1294">
        <v>1293</v>
      </c>
      <c r="Q1294" t="s">
        <v>360</v>
      </c>
      <c r="R1294" t="s">
        <v>28</v>
      </c>
      <c r="S1294" s="2">
        <v>14</v>
      </c>
      <c r="T1294" s="2">
        <v>7</v>
      </c>
      <c r="V1294" t="s">
        <v>360</v>
      </c>
      <c r="W1294" t="s">
        <v>49</v>
      </c>
      <c r="X1294" t="s">
        <v>2763</v>
      </c>
    </row>
    <row r="1295" spans="1:24" ht="15" customHeight="1" x14ac:dyDescent="0.2">
      <c r="A1295" t="s">
        <v>88</v>
      </c>
      <c r="B1295" t="s">
        <v>315</v>
      </c>
      <c r="C1295">
        <v>3</v>
      </c>
      <c r="D1295" t="s">
        <v>2205</v>
      </c>
      <c r="E1295">
        <v>3</v>
      </c>
      <c r="F1295">
        <v>28</v>
      </c>
      <c r="G1295">
        <v>36</v>
      </c>
      <c r="H1295">
        <v>38</v>
      </c>
      <c r="I1295">
        <v>19</v>
      </c>
      <c r="J1295">
        <v>27</v>
      </c>
      <c r="K1295">
        <v>29</v>
      </c>
      <c r="L1295">
        <v>0</v>
      </c>
      <c r="M1295" s="1">
        <v>13.090999999999999</v>
      </c>
      <c r="N1295" s="1">
        <v>115.012</v>
      </c>
      <c r="P1295">
        <v>1294</v>
      </c>
      <c r="Q1295" t="s">
        <v>2006</v>
      </c>
      <c r="R1295" t="s">
        <v>36</v>
      </c>
      <c r="S1295" s="2">
        <v>18</v>
      </c>
      <c r="T1295" s="2">
        <v>1</v>
      </c>
      <c r="V1295" t="s">
        <v>2006</v>
      </c>
      <c r="W1295" t="s">
        <v>103</v>
      </c>
      <c r="X1295" t="s">
        <v>2764</v>
      </c>
    </row>
    <row r="1296" spans="1:24" ht="15" customHeight="1" x14ac:dyDescent="0.2">
      <c r="A1296" t="s">
        <v>88</v>
      </c>
      <c r="B1296" t="s">
        <v>321</v>
      </c>
      <c r="C1296">
        <v>3</v>
      </c>
      <c r="D1296" t="s">
        <v>2147</v>
      </c>
      <c r="E1296">
        <v>4</v>
      </c>
      <c r="F1296">
        <v>28</v>
      </c>
      <c r="G1296">
        <v>33</v>
      </c>
      <c r="H1296">
        <v>36</v>
      </c>
      <c r="I1296">
        <v>25</v>
      </c>
      <c r="J1296">
        <v>30</v>
      </c>
      <c r="K1296">
        <v>33</v>
      </c>
      <c r="L1296">
        <v>0</v>
      </c>
      <c r="M1296" s="1">
        <v>13.092000000000001</v>
      </c>
      <c r="N1296" s="1">
        <v>116.01</v>
      </c>
      <c r="P1296">
        <v>1295</v>
      </c>
      <c r="Q1296" t="s">
        <v>2765</v>
      </c>
      <c r="R1296" t="s">
        <v>28</v>
      </c>
      <c r="S1296" s="2">
        <v>7</v>
      </c>
      <c r="T1296" s="2">
        <v>15</v>
      </c>
      <c r="V1296" t="s">
        <v>2765</v>
      </c>
      <c r="W1296" t="s">
        <v>66</v>
      </c>
      <c r="X1296" t="s">
        <v>2766</v>
      </c>
    </row>
    <row r="1297" spans="1:24" ht="15" customHeight="1" x14ac:dyDescent="0.2">
      <c r="A1297" t="s">
        <v>88</v>
      </c>
      <c r="B1297" t="s">
        <v>326</v>
      </c>
      <c r="C1297">
        <v>3</v>
      </c>
      <c r="D1297" t="s">
        <v>774</v>
      </c>
      <c r="E1297">
        <v>4</v>
      </c>
      <c r="F1297">
        <v>27</v>
      </c>
      <c r="G1297">
        <v>32</v>
      </c>
      <c r="H1297">
        <v>35</v>
      </c>
      <c r="I1297">
        <v>26</v>
      </c>
      <c r="J1297">
        <v>31</v>
      </c>
      <c r="K1297">
        <v>34</v>
      </c>
      <c r="L1297">
        <v>0</v>
      </c>
      <c r="M1297" s="1">
        <v>13.093</v>
      </c>
      <c r="N1297" s="1">
        <v>118.012</v>
      </c>
      <c r="P1297">
        <v>1296</v>
      </c>
      <c r="Q1297" t="s">
        <v>2142</v>
      </c>
      <c r="R1297" t="s">
        <v>28</v>
      </c>
      <c r="S1297" s="2">
        <v>17</v>
      </c>
      <c r="T1297" s="2">
        <v>7</v>
      </c>
      <c r="V1297" t="s">
        <v>2142</v>
      </c>
      <c r="W1297" t="s">
        <v>37</v>
      </c>
      <c r="X1297" t="s">
        <v>2767</v>
      </c>
    </row>
    <row r="1298" spans="1:24" ht="15" customHeight="1" x14ac:dyDescent="0.2">
      <c r="A1298" t="s">
        <v>88</v>
      </c>
      <c r="B1298" t="s">
        <v>492</v>
      </c>
      <c r="C1298">
        <v>3</v>
      </c>
      <c r="D1298" t="s">
        <v>1034</v>
      </c>
      <c r="E1298">
        <v>3</v>
      </c>
      <c r="F1298">
        <v>26</v>
      </c>
      <c r="G1298">
        <v>34</v>
      </c>
      <c r="H1298">
        <v>36</v>
      </c>
      <c r="I1298">
        <v>20</v>
      </c>
      <c r="J1298">
        <v>28</v>
      </c>
      <c r="K1298">
        <v>30</v>
      </c>
      <c r="L1298">
        <v>0</v>
      </c>
      <c r="M1298" s="1">
        <v>13.093999999999999</v>
      </c>
      <c r="N1298" s="1">
        <v>121.01300000000001</v>
      </c>
      <c r="P1298">
        <v>1297</v>
      </c>
      <c r="Q1298" t="s">
        <v>290</v>
      </c>
      <c r="R1298" t="s">
        <v>36</v>
      </c>
      <c r="S1298" s="2">
        <v>5</v>
      </c>
      <c r="T1298" s="2">
        <v>5</v>
      </c>
      <c r="U1298">
        <v>104</v>
      </c>
      <c r="V1298" t="s">
        <v>290</v>
      </c>
      <c r="W1298" t="s">
        <v>78</v>
      </c>
      <c r="X1298" t="s">
        <v>2768</v>
      </c>
    </row>
    <row r="1299" spans="1:24" ht="15" customHeight="1" x14ac:dyDescent="0.2">
      <c r="A1299" t="s">
        <v>88</v>
      </c>
      <c r="B1299" t="s">
        <v>335</v>
      </c>
      <c r="C1299">
        <v>3</v>
      </c>
      <c r="D1299" t="s">
        <v>618</v>
      </c>
      <c r="E1299">
        <v>3</v>
      </c>
      <c r="F1299">
        <v>20</v>
      </c>
      <c r="G1299">
        <v>28</v>
      </c>
      <c r="H1299">
        <v>30</v>
      </c>
      <c r="I1299">
        <v>29</v>
      </c>
      <c r="J1299">
        <v>37</v>
      </c>
      <c r="K1299">
        <v>39</v>
      </c>
      <c r="L1299">
        <v>0</v>
      </c>
      <c r="M1299" s="1">
        <v>13.095000000000001</v>
      </c>
      <c r="N1299" s="1">
        <v>122.009</v>
      </c>
      <c r="P1299">
        <v>1298</v>
      </c>
      <c r="Q1299" t="s">
        <v>2769</v>
      </c>
      <c r="R1299" t="s">
        <v>36</v>
      </c>
      <c r="S1299" s="2">
        <v>11</v>
      </c>
      <c r="T1299" s="2">
        <v>8</v>
      </c>
      <c r="V1299" t="s">
        <v>2769</v>
      </c>
      <c r="W1299" t="s">
        <v>103</v>
      </c>
      <c r="X1299" t="s">
        <v>2770</v>
      </c>
    </row>
    <row r="1300" spans="1:24" ht="15" customHeight="1" x14ac:dyDescent="0.2">
      <c r="A1300" t="s">
        <v>88</v>
      </c>
      <c r="B1300" t="s">
        <v>340</v>
      </c>
      <c r="C1300">
        <v>3</v>
      </c>
      <c r="D1300" t="s">
        <v>1096</v>
      </c>
      <c r="E1300">
        <v>3</v>
      </c>
      <c r="F1300">
        <v>31</v>
      </c>
      <c r="G1300">
        <v>39</v>
      </c>
      <c r="H1300">
        <v>41</v>
      </c>
      <c r="I1300">
        <v>15</v>
      </c>
      <c r="J1300">
        <v>23</v>
      </c>
      <c r="K1300">
        <v>25</v>
      </c>
      <c r="L1300">
        <v>0</v>
      </c>
      <c r="M1300" s="1">
        <v>13.096</v>
      </c>
      <c r="N1300" s="1">
        <v>123.009</v>
      </c>
      <c r="P1300">
        <v>1299</v>
      </c>
      <c r="Q1300" t="s">
        <v>2771</v>
      </c>
      <c r="R1300" t="s">
        <v>28</v>
      </c>
      <c r="S1300" s="2">
        <v>13</v>
      </c>
      <c r="T1300" s="2">
        <v>9</v>
      </c>
      <c r="V1300" t="s">
        <v>2771</v>
      </c>
      <c r="W1300" t="s">
        <v>37</v>
      </c>
      <c r="X1300" t="s">
        <v>2772</v>
      </c>
    </row>
    <row r="1301" spans="1:24" ht="15" customHeight="1" x14ac:dyDescent="0.2">
      <c r="A1301" t="s">
        <v>88</v>
      </c>
      <c r="B1301" t="s">
        <v>346</v>
      </c>
      <c r="C1301">
        <v>3</v>
      </c>
      <c r="D1301" t="s">
        <v>2503</v>
      </c>
      <c r="E1301">
        <v>3</v>
      </c>
      <c r="F1301">
        <v>25</v>
      </c>
      <c r="G1301">
        <v>33</v>
      </c>
      <c r="H1301">
        <v>35</v>
      </c>
      <c r="I1301">
        <v>21</v>
      </c>
      <c r="J1301">
        <v>29</v>
      </c>
      <c r="K1301">
        <v>31</v>
      </c>
      <c r="L1301">
        <v>0</v>
      </c>
      <c r="M1301" s="1">
        <v>13.097</v>
      </c>
      <c r="N1301" s="1">
        <v>124.009</v>
      </c>
      <c r="P1301">
        <v>1300</v>
      </c>
      <c r="Q1301" t="s">
        <v>2774</v>
      </c>
      <c r="R1301" t="s">
        <v>28</v>
      </c>
      <c r="S1301" s="2">
        <v>12</v>
      </c>
      <c r="T1301" s="2">
        <v>10</v>
      </c>
      <c r="V1301" t="s">
        <v>2774</v>
      </c>
      <c r="W1301" t="s">
        <v>120</v>
      </c>
      <c r="X1301" t="s">
        <v>2775</v>
      </c>
    </row>
    <row r="1302" spans="1:24" ht="15" customHeight="1" x14ac:dyDescent="0.2">
      <c r="A1302" t="s">
        <v>88</v>
      </c>
      <c r="B1302" t="s">
        <v>498</v>
      </c>
      <c r="C1302">
        <v>3</v>
      </c>
      <c r="D1302" t="s">
        <v>89</v>
      </c>
      <c r="E1302">
        <v>3</v>
      </c>
      <c r="F1302">
        <v>23</v>
      </c>
      <c r="G1302">
        <v>31</v>
      </c>
      <c r="H1302">
        <v>33</v>
      </c>
      <c r="I1302">
        <v>23</v>
      </c>
      <c r="J1302">
        <v>31</v>
      </c>
      <c r="K1302">
        <v>33</v>
      </c>
      <c r="L1302">
        <v>0</v>
      </c>
      <c r="M1302" s="1">
        <v>13.098000000000001</v>
      </c>
      <c r="N1302" s="1">
        <v>125.012</v>
      </c>
      <c r="P1302">
        <v>1301</v>
      </c>
      <c r="Q1302" t="s">
        <v>2776</v>
      </c>
      <c r="R1302" t="s">
        <v>36</v>
      </c>
      <c r="S1302" s="2">
        <v>0</v>
      </c>
      <c r="T1302" s="2">
        <v>15</v>
      </c>
      <c r="V1302" t="s">
        <v>2776</v>
      </c>
      <c r="W1302" t="s">
        <v>66</v>
      </c>
      <c r="X1302" t="s">
        <v>2777</v>
      </c>
    </row>
    <row r="1303" spans="1:24" ht="15" customHeight="1" x14ac:dyDescent="0.2">
      <c r="A1303" t="s">
        <v>88</v>
      </c>
      <c r="B1303" t="s">
        <v>351</v>
      </c>
      <c r="C1303">
        <v>3</v>
      </c>
      <c r="D1303" t="s">
        <v>2509</v>
      </c>
      <c r="E1303">
        <v>2</v>
      </c>
      <c r="F1303">
        <v>20</v>
      </c>
      <c r="G1303">
        <v>33</v>
      </c>
      <c r="H1303">
        <v>35</v>
      </c>
      <c r="I1303">
        <v>14</v>
      </c>
      <c r="J1303">
        <v>27</v>
      </c>
      <c r="K1303">
        <v>29</v>
      </c>
      <c r="L1303">
        <v>0</v>
      </c>
      <c r="M1303" s="1">
        <v>13.099</v>
      </c>
      <c r="N1303" s="1">
        <v>126.012</v>
      </c>
      <c r="P1303">
        <v>1302</v>
      </c>
      <c r="Q1303" t="s">
        <v>2778</v>
      </c>
      <c r="R1303" t="s">
        <v>36</v>
      </c>
      <c r="S1303" s="2">
        <v>7</v>
      </c>
      <c r="T1303" s="2">
        <v>9</v>
      </c>
      <c r="V1303" t="s">
        <v>2778</v>
      </c>
      <c r="W1303" t="s">
        <v>49</v>
      </c>
    </row>
    <row r="1304" spans="1:24" ht="15" customHeight="1" x14ac:dyDescent="0.2">
      <c r="A1304" t="s">
        <v>88</v>
      </c>
      <c r="B1304" t="s">
        <v>504</v>
      </c>
      <c r="C1304">
        <v>3</v>
      </c>
      <c r="D1304" t="s">
        <v>2716</v>
      </c>
      <c r="E1304">
        <v>3</v>
      </c>
      <c r="F1304">
        <v>26</v>
      </c>
      <c r="G1304">
        <v>34</v>
      </c>
      <c r="H1304">
        <v>36</v>
      </c>
      <c r="I1304">
        <v>22</v>
      </c>
      <c r="J1304">
        <v>30</v>
      </c>
      <c r="K1304">
        <v>32</v>
      </c>
      <c r="L1304">
        <v>0</v>
      </c>
      <c r="M1304" s="1">
        <v>13.1</v>
      </c>
      <c r="N1304" s="1">
        <v>127.01</v>
      </c>
      <c r="P1304">
        <v>1303</v>
      </c>
      <c r="Q1304" t="s">
        <v>1074</v>
      </c>
      <c r="R1304" t="s">
        <v>28</v>
      </c>
      <c r="S1304" s="2">
        <v>12</v>
      </c>
      <c r="T1304" s="2">
        <v>10</v>
      </c>
      <c r="V1304" t="s">
        <v>1074</v>
      </c>
      <c r="W1304" t="s">
        <v>49</v>
      </c>
      <c r="X1304" t="s">
        <v>2779</v>
      </c>
    </row>
    <row r="1305" spans="1:24" ht="15" customHeight="1" x14ac:dyDescent="0.2">
      <c r="A1305" t="s">
        <v>88</v>
      </c>
      <c r="B1305" t="s">
        <v>355</v>
      </c>
      <c r="C1305">
        <v>3</v>
      </c>
      <c r="D1305" t="s">
        <v>618</v>
      </c>
      <c r="E1305">
        <v>3</v>
      </c>
      <c r="F1305">
        <v>20</v>
      </c>
      <c r="G1305">
        <v>28</v>
      </c>
      <c r="H1305">
        <v>30</v>
      </c>
      <c r="I1305">
        <v>29</v>
      </c>
      <c r="J1305">
        <v>37</v>
      </c>
      <c r="K1305">
        <v>39</v>
      </c>
      <c r="L1305">
        <v>0</v>
      </c>
      <c r="M1305" s="1">
        <v>13.101000000000001</v>
      </c>
      <c r="N1305" s="1">
        <v>128.01</v>
      </c>
      <c r="P1305">
        <v>1304</v>
      </c>
      <c r="Q1305" t="s">
        <v>1001</v>
      </c>
      <c r="R1305" t="s">
        <v>28</v>
      </c>
      <c r="S1305" s="2">
        <v>14</v>
      </c>
      <c r="T1305" s="2">
        <v>11</v>
      </c>
      <c r="V1305" t="s">
        <v>1001</v>
      </c>
      <c r="W1305" t="s">
        <v>120</v>
      </c>
      <c r="X1305" t="s">
        <v>2780</v>
      </c>
    </row>
    <row r="1306" spans="1:24" ht="15" customHeight="1" x14ac:dyDescent="0.2">
      <c r="A1306" t="s">
        <v>94</v>
      </c>
      <c r="B1306" t="s">
        <v>3027</v>
      </c>
      <c r="C1306">
        <v>3</v>
      </c>
      <c r="D1306" t="s">
        <v>642</v>
      </c>
      <c r="E1306">
        <v>4</v>
      </c>
      <c r="F1306">
        <v>31</v>
      </c>
      <c r="G1306">
        <v>36</v>
      </c>
      <c r="H1306">
        <v>39</v>
      </c>
      <c r="I1306">
        <v>23</v>
      </c>
      <c r="J1306">
        <v>28</v>
      </c>
      <c r="K1306">
        <v>31</v>
      </c>
      <c r="L1306">
        <v>0</v>
      </c>
      <c r="M1306" s="1">
        <v>14.013</v>
      </c>
      <c r="N1306" s="1">
        <v>15.013</v>
      </c>
      <c r="P1306">
        <v>1305</v>
      </c>
      <c r="Q1306" t="s">
        <v>2781</v>
      </c>
      <c r="R1306" t="s">
        <v>28</v>
      </c>
      <c r="S1306" s="2">
        <v>7</v>
      </c>
      <c r="T1306" s="2">
        <v>14</v>
      </c>
      <c r="V1306" t="s">
        <v>2781</v>
      </c>
      <c r="W1306" t="s">
        <v>103</v>
      </c>
      <c r="X1306" t="s">
        <v>2782</v>
      </c>
    </row>
    <row r="1307" spans="1:24" ht="15" customHeight="1" x14ac:dyDescent="0.2">
      <c r="A1307" t="s">
        <v>94</v>
      </c>
      <c r="B1307" t="s">
        <v>534</v>
      </c>
      <c r="C1307">
        <v>3</v>
      </c>
      <c r="D1307" t="s">
        <v>2773</v>
      </c>
      <c r="E1307">
        <v>4</v>
      </c>
      <c r="F1307">
        <v>28</v>
      </c>
      <c r="G1307">
        <v>33</v>
      </c>
      <c r="H1307">
        <v>36</v>
      </c>
      <c r="I1307">
        <v>26</v>
      </c>
      <c r="J1307">
        <v>31</v>
      </c>
      <c r="K1307">
        <v>34</v>
      </c>
      <c r="L1307">
        <v>0</v>
      </c>
      <c r="M1307" s="1">
        <v>14.013999999999999</v>
      </c>
      <c r="N1307" s="1">
        <v>16.013000000000002</v>
      </c>
      <c r="P1307">
        <v>1306</v>
      </c>
      <c r="Q1307" t="s">
        <v>1412</v>
      </c>
      <c r="R1307" t="s">
        <v>36</v>
      </c>
      <c r="S1307" s="2">
        <v>8</v>
      </c>
      <c r="T1307" s="2">
        <v>10</v>
      </c>
      <c r="V1307" t="s">
        <v>1412</v>
      </c>
      <c r="W1307" t="s">
        <v>66</v>
      </c>
      <c r="X1307" t="s">
        <v>2783</v>
      </c>
    </row>
    <row r="1308" spans="1:24" ht="15" customHeight="1" x14ac:dyDescent="0.2">
      <c r="A1308" t="s">
        <v>94</v>
      </c>
      <c r="B1308" t="s">
        <v>107</v>
      </c>
      <c r="C1308">
        <v>3</v>
      </c>
      <c r="D1308" t="s">
        <v>2550</v>
      </c>
      <c r="E1308">
        <v>3</v>
      </c>
      <c r="F1308">
        <v>28</v>
      </c>
      <c r="G1308">
        <v>36</v>
      </c>
      <c r="H1308">
        <v>38</v>
      </c>
      <c r="I1308">
        <v>19</v>
      </c>
      <c r="J1308">
        <v>27</v>
      </c>
      <c r="K1308">
        <v>29</v>
      </c>
      <c r="L1308">
        <v>0</v>
      </c>
      <c r="M1308" s="1">
        <v>14.015000000000001</v>
      </c>
      <c r="N1308" s="1">
        <v>18.013999999999999</v>
      </c>
      <c r="P1308">
        <v>1307</v>
      </c>
      <c r="Q1308" t="s">
        <v>176</v>
      </c>
      <c r="R1308" t="s">
        <v>28</v>
      </c>
      <c r="S1308" s="2">
        <v>15</v>
      </c>
      <c r="T1308" s="2">
        <v>6</v>
      </c>
      <c r="V1308" t="s">
        <v>176</v>
      </c>
      <c r="W1308" t="s">
        <v>49</v>
      </c>
      <c r="X1308" t="s">
        <v>2784</v>
      </c>
    </row>
    <row r="1309" spans="1:24" ht="15" customHeight="1" x14ac:dyDescent="0.2">
      <c r="A1309" t="s">
        <v>94</v>
      </c>
      <c r="B1309" t="s">
        <v>57</v>
      </c>
      <c r="C1309">
        <v>3</v>
      </c>
      <c r="D1309" t="s">
        <v>2100</v>
      </c>
      <c r="E1309">
        <v>3</v>
      </c>
      <c r="F1309">
        <v>26</v>
      </c>
      <c r="G1309">
        <v>34</v>
      </c>
      <c r="H1309">
        <v>36</v>
      </c>
      <c r="I1309">
        <v>21</v>
      </c>
      <c r="J1309">
        <v>29</v>
      </c>
      <c r="K1309">
        <v>31</v>
      </c>
      <c r="L1309">
        <v>0</v>
      </c>
      <c r="M1309" s="1">
        <v>14.016</v>
      </c>
      <c r="N1309" s="1">
        <v>19.010999999999999</v>
      </c>
      <c r="P1309">
        <v>1308</v>
      </c>
      <c r="Q1309" t="s">
        <v>2785</v>
      </c>
      <c r="R1309" t="s">
        <v>36</v>
      </c>
      <c r="S1309" s="2">
        <v>7</v>
      </c>
      <c r="T1309" s="2">
        <v>12</v>
      </c>
      <c r="V1309" t="s">
        <v>2785</v>
      </c>
      <c r="W1309" t="s">
        <v>66</v>
      </c>
      <c r="X1309" t="s">
        <v>2786</v>
      </c>
    </row>
    <row r="1310" spans="1:24" ht="15" customHeight="1" x14ac:dyDescent="0.2">
      <c r="A1310" t="s">
        <v>94</v>
      </c>
      <c r="B1310" t="s">
        <v>165</v>
      </c>
      <c r="C1310">
        <v>3</v>
      </c>
      <c r="D1310" t="s">
        <v>968</v>
      </c>
      <c r="E1310">
        <v>4</v>
      </c>
      <c r="F1310">
        <v>26</v>
      </c>
      <c r="G1310">
        <v>31</v>
      </c>
      <c r="H1310">
        <v>34</v>
      </c>
      <c r="I1310">
        <v>25</v>
      </c>
      <c r="J1310">
        <v>30</v>
      </c>
      <c r="K1310">
        <v>33</v>
      </c>
      <c r="L1310">
        <v>0</v>
      </c>
      <c r="M1310" s="1">
        <v>14.016999999999999</v>
      </c>
      <c r="N1310" s="1">
        <v>20.013000000000002</v>
      </c>
      <c r="P1310">
        <v>1309</v>
      </c>
      <c r="Q1310" t="s">
        <v>2787</v>
      </c>
      <c r="R1310" t="s">
        <v>36</v>
      </c>
      <c r="S1310" s="2">
        <v>10</v>
      </c>
      <c r="T1310" s="2">
        <v>9</v>
      </c>
      <c r="V1310" t="s">
        <v>2787</v>
      </c>
      <c r="W1310" t="s">
        <v>29</v>
      </c>
      <c r="X1310" t="s">
        <v>2788</v>
      </c>
    </row>
    <row r="1311" spans="1:24" ht="15" customHeight="1" x14ac:dyDescent="0.2">
      <c r="A1311" t="s">
        <v>94</v>
      </c>
      <c r="B1311" t="s">
        <v>117</v>
      </c>
      <c r="C1311">
        <v>3</v>
      </c>
      <c r="D1311" t="s">
        <v>1540</v>
      </c>
      <c r="E1311">
        <v>3</v>
      </c>
      <c r="F1311">
        <v>30</v>
      </c>
      <c r="G1311">
        <v>38</v>
      </c>
      <c r="H1311">
        <v>40</v>
      </c>
      <c r="I1311">
        <v>16</v>
      </c>
      <c r="J1311">
        <v>24</v>
      </c>
      <c r="K1311">
        <v>26</v>
      </c>
      <c r="L1311">
        <v>0</v>
      </c>
      <c r="M1311" s="1">
        <v>14.018000000000001</v>
      </c>
      <c r="N1311" s="1">
        <v>21.013999999999999</v>
      </c>
      <c r="P1311">
        <v>1310</v>
      </c>
      <c r="Q1311" t="s">
        <v>294</v>
      </c>
      <c r="R1311" t="s">
        <v>36</v>
      </c>
      <c r="S1311" s="2">
        <v>5</v>
      </c>
      <c r="T1311" s="2">
        <v>4</v>
      </c>
      <c r="U1311">
        <v>105</v>
      </c>
      <c r="V1311" t="s">
        <v>294</v>
      </c>
      <c r="W1311" t="s">
        <v>78</v>
      </c>
      <c r="X1311" t="s">
        <v>2789</v>
      </c>
    </row>
    <row r="1312" spans="1:24" ht="15" customHeight="1" x14ac:dyDescent="0.2">
      <c r="A1312" t="s">
        <v>94</v>
      </c>
      <c r="B1312" t="s">
        <v>62</v>
      </c>
      <c r="C1312">
        <v>3</v>
      </c>
      <c r="D1312" t="s">
        <v>2467</v>
      </c>
      <c r="E1312">
        <v>3</v>
      </c>
      <c r="F1312">
        <v>32</v>
      </c>
      <c r="G1312">
        <v>40</v>
      </c>
      <c r="H1312">
        <v>42</v>
      </c>
      <c r="I1312">
        <v>15</v>
      </c>
      <c r="J1312">
        <v>23</v>
      </c>
      <c r="K1312">
        <v>25</v>
      </c>
      <c r="L1312">
        <v>0</v>
      </c>
      <c r="M1312" s="1">
        <v>14.019</v>
      </c>
      <c r="N1312" s="1">
        <v>22.010999999999999</v>
      </c>
      <c r="P1312">
        <v>1311</v>
      </c>
      <c r="Q1312" t="s">
        <v>3049</v>
      </c>
      <c r="R1312" t="s">
        <v>36</v>
      </c>
      <c r="S1312" s="2">
        <v>13</v>
      </c>
      <c r="T1312" s="2">
        <v>7</v>
      </c>
      <c r="V1312" t="s">
        <v>3049</v>
      </c>
      <c r="W1312" t="s">
        <v>120</v>
      </c>
      <c r="X1312" t="s">
        <v>3074</v>
      </c>
    </row>
    <row r="1313" spans="1:24" ht="15" customHeight="1" x14ac:dyDescent="0.2">
      <c r="A1313" t="s">
        <v>94</v>
      </c>
      <c r="B1313" t="s">
        <v>69</v>
      </c>
      <c r="C1313">
        <v>3</v>
      </c>
      <c r="D1313" t="s">
        <v>690</v>
      </c>
      <c r="E1313">
        <v>4</v>
      </c>
      <c r="F1313">
        <v>31</v>
      </c>
      <c r="G1313">
        <v>36</v>
      </c>
      <c r="H1313">
        <v>39</v>
      </c>
      <c r="I1313">
        <v>21</v>
      </c>
      <c r="J1313">
        <v>26</v>
      </c>
      <c r="K1313">
        <v>29</v>
      </c>
      <c r="L1313">
        <v>0</v>
      </c>
      <c r="M1313" s="1">
        <v>14.02</v>
      </c>
      <c r="N1313" s="1">
        <v>23.013000000000002</v>
      </c>
      <c r="P1313">
        <v>1312</v>
      </c>
      <c r="Q1313" t="s">
        <v>583</v>
      </c>
      <c r="R1313" t="s">
        <v>28</v>
      </c>
      <c r="S1313" s="2">
        <v>17</v>
      </c>
      <c r="T1313" s="2">
        <v>7</v>
      </c>
      <c r="V1313" t="s">
        <v>583</v>
      </c>
      <c r="W1313" t="s">
        <v>120</v>
      </c>
      <c r="X1313" t="s">
        <v>2790</v>
      </c>
    </row>
    <row r="1314" spans="1:24" ht="15" customHeight="1" x14ac:dyDescent="0.2">
      <c r="A1314" t="s">
        <v>94</v>
      </c>
      <c r="B1314" t="s">
        <v>133</v>
      </c>
      <c r="C1314">
        <v>3</v>
      </c>
      <c r="D1314" t="s">
        <v>1006</v>
      </c>
      <c r="E1314">
        <v>4</v>
      </c>
      <c r="F1314">
        <v>28</v>
      </c>
      <c r="G1314">
        <v>33</v>
      </c>
      <c r="H1314">
        <v>36</v>
      </c>
      <c r="I1314">
        <v>24</v>
      </c>
      <c r="J1314">
        <v>29</v>
      </c>
      <c r="K1314">
        <v>32</v>
      </c>
      <c r="L1314">
        <v>0</v>
      </c>
      <c r="M1314" s="1">
        <v>14.021000000000001</v>
      </c>
      <c r="N1314" s="1">
        <v>24.010999999999999</v>
      </c>
      <c r="P1314">
        <v>1313</v>
      </c>
      <c r="Q1314" t="s">
        <v>2791</v>
      </c>
      <c r="R1314" t="s">
        <v>36</v>
      </c>
      <c r="S1314" s="2">
        <v>13</v>
      </c>
      <c r="T1314" s="2">
        <v>5</v>
      </c>
      <c r="V1314" t="s">
        <v>2791</v>
      </c>
      <c r="W1314" t="s">
        <v>120</v>
      </c>
      <c r="X1314" t="s">
        <v>2792</v>
      </c>
    </row>
    <row r="1315" spans="1:24" ht="15" customHeight="1" x14ac:dyDescent="0.2">
      <c r="A1315" t="s">
        <v>94</v>
      </c>
      <c r="B1315" t="s">
        <v>139</v>
      </c>
      <c r="C1315">
        <v>3</v>
      </c>
      <c r="D1315" t="s">
        <v>642</v>
      </c>
      <c r="E1315">
        <v>4</v>
      </c>
      <c r="F1315">
        <v>31</v>
      </c>
      <c r="G1315">
        <v>36</v>
      </c>
      <c r="H1315">
        <v>39</v>
      </c>
      <c r="I1315">
        <v>23</v>
      </c>
      <c r="J1315">
        <v>28</v>
      </c>
      <c r="K1315">
        <v>31</v>
      </c>
      <c r="L1315">
        <v>0</v>
      </c>
      <c r="M1315" s="1">
        <v>14.022</v>
      </c>
      <c r="N1315" s="1">
        <v>25.012</v>
      </c>
      <c r="P1315">
        <v>1314</v>
      </c>
      <c r="Q1315" t="s">
        <v>2793</v>
      </c>
      <c r="R1315" t="s">
        <v>28</v>
      </c>
      <c r="S1315" s="2">
        <v>12</v>
      </c>
      <c r="T1315" s="2">
        <v>12</v>
      </c>
      <c r="V1315" t="s">
        <v>2793</v>
      </c>
      <c r="W1315" t="s">
        <v>66</v>
      </c>
      <c r="X1315" t="s">
        <v>2794</v>
      </c>
    </row>
    <row r="1316" spans="1:24" ht="15" customHeight="1" x14ac:dyDescent="0.2">
      <c r="A1316" t="s">
        <v>94</v>
      </c>
      <c r="B1316" t="s">
        <v>144</v>
      </c>
      <c r="C1316">
        <v>3</v>
      </c>
      <c r="D1316" t="s">
        <v>2567</v>
      </c>
      <c r="E1316">
        <v>3</v>
      </c>
      <c r="F1316">
        <v>27</v>
      </c>
      <c r="G1316">
        <v>35</v>
      </c>
      <c r="H1316">
        <v>37</v>
      </c>
      <c r="I1316">
        <v>20</v>
      </c>
      <c r="J1316">
        <v>28</v>
      </c>
      <c r="K1316">
        <v>30</v>
      </c>
      <c r="L1316">
        <v>0</v>
      </c>
      <c r="M1316" s="1">
        <v>14.023</v>
      </c>
      <c r="N1316" s="1">
        <v>26.010999999999999</v>
      </c>
      <c r="P1316">
        <v>1315</v>
      </c>
      <c r="Q1316" t="s">
        <v>1906</v>
      </c>
      <c r="R1316" t="s">
        <v>36</v>
      </c>
      <c r="S1316" s="2">
        <v>14</v>
      </c>
      <c r="T1316" s="2">
        <v>4</v>
      </c>
      <c r="V1316" t="s">
        <v>1906</v>
      </c>
      <c r="W1316" t="s">
        <v>103</v>
      </c>
      <c r="X1316" t="s">
        <v>2795</v>
      </c>
    </row>
    <row r="1317" spans="1:24" ht="15" customHeight="1" x14ac:dyDescent="0.2">
      <c r="A1317" t="s">
        <v>94</v>
      </c>
      <c r="B1317" t="s">
        <v>75</v>
      </c>
      <c r="C1317">
        <v>3</v>
      </c>
      <c r="D1317" t="s">
        <v>2231</v>
      </c>
      <c r="E1317">
        <v>4</v>
      </c>
      <c r="F1317">
        <v>31</v>
      </c>
      <c r="G1317">
        <v>36</v>
      </c>
      <c r="H1317">
        <v>39</v>
      </c>
      <c r="I1317">
        <v>24</v>
      </c>
      <c r="J1317">
        <v>29</v>
      </c>
      <c r="K1317">
        <v>32</v>
      </c>
      <c r="L1317">
        <v>0</v>
      </c>
      <c r="M1317" s="1">
        <v>14.023999999999999</v>
      </c>
      <c r="N1317" s="1">
        <v>27.010999999999999</v>
      </c>
      <c r="P1317">
        <v>1316</v>
      </c>
      <c r="Q1317" t="s">
        <v>2796</v>
      </c>
      <c r="R1317" t="s">
        <v>28</v>
      </c>
      <c r="S1317" s="2">
        <v>18</v>
      </c>
      <c r="T1317" s="2">
        <v>6</v>
      </c>
      <c r="V1317" t="s">
        <v>2796</v>
      </c>
      <c r="W1317" t="s">
        <v>103</v>
      </c>
      <c r="X1317" t="s">
        <v>2797</v>
      </c>
    </row>
    <row r="1318" spans="1:24" ht="15" customHeight="1" x14ac:dyDescent="0.2">
      <c r="A1318" t="s">
        <v>94</v>
      </c>
      <c r="B1318" t="s">
        <v>81</v>
      </c>
      <c r="C1318">
        <v>3</v>
      </c>
      <c r="D1318" t="s">
        <v>2666</v>
      </c>
      <c r="E1318">
        <v>4</v>
      </c>
      <c r="F1318">
        <v>27</v>
      </c>
      <c r="G1318">
        <v>32</v>
      </c>
      <c r="H1318">
        <v>35</v>
      </c>
      <c r="I1318">
        <v>27</v>
      </c>
      <c r="J1318">
        <v>32</v>
      </c>
      <c r="K1318">
        <v>35</v>
      </c>
      <c r="L1318">
        <v>0</v>
      </c>
      <c r="M1318" s="1">
        <v>14.025</v>
      </c>
      <c r="N1318" s="1">
        <v>28.012</v>
      </c>
      <c r="P1318">
        <v>1317</v>
      </c>
      <c r="Q1318" t="s">
        <v>2798</v>
      </c>
      <c r="R1318" t="s">
        <v>28</v>
      </c>
      <c r="S1318" s="2">
        <v>18</v>
      </c>
      <c r="T1318" s="2">
        <v>5</v>
      </c>
      <c r="V1318" t="s">
        <v>2798</v>
      </c>
      <c r="W1318" t="s">
        <v>103</v>
      </c>
      <c r="X1318" t="s">
        <v>2799</v>
      </c>
    </row>
    <row r="1319" spans="1:24" ht="15" customHeight="1" x14ac:dyDescent="0.2">
      <c r="A1319" t="s">
        <v>94</v>
      </c>
      <c r="B1319" t="s">
        <v>93</v>
      </c>
      <c r="C1319">
        <v>3</v>
      </c>
      <c r="D1319" t="s">
        <v>981</v>
      </c>
      <c r="E1319">
        <v>4</v>
      </c>
      <c r="F1319">
        <v>34</v>
      </c>
      <c r="G1319">
        <v>39</v>
      </c>
      <c r="H1319">
        <v>42</v>
      </c>
      <c r="I1319">
        <v>17</v>
      </c>
      <c r="J1319">
        <v>22</v>
      </c>
      <c r="K1319">
        <v>25</v>
      </c>
      <c r="L1319">
        <v>0</v>
      </c>
      <c r="M1319" s="1">
        <v>14.026</v>
      </c>
      <c r="N1319" s="1">
        <v>30.01</v>
      </c>
      <c r="P1319">
        <v>1318</v>
      </c>
      <c r="Q1319" t="s">
        <v>2800</v>
      </c>
      <c r="R1319" t="s">
        <v>374</v>
      </c>
      <c r="S1319" s="2">
        <v>8</v>
      </c>
      <c r="T1319" s="2">
        <v>6</v>
      </c>
      <c r="V1319" t="s">
        <v>2800</v>
      </c>
      <c r="W1319" t="s">
        <v>255</v>
      </c>
      <c r="X1319" t="s">
        <v>2801</v>
      </c>
    </row>
    <row r="1320" spans="1:24" ht="15" customHeight="1" x14ac:dyDescent="0.2">
      <c r="A1320" t="s">
        <v>94</v>
      </c>
      <c r="B1320" t="s">
        <v>159</v>
      </c>
      <c r="C1320">
        <v>3</v>
      </c>
      <c r="D1320" t="s">
        <v>1632</v>
      </c>
      <c r="E1320">
        <v>3</v>
      </c>
      <c r="F1320">
        <v>27</v>
      </c>
      <c r="G1320">
        <v>35</v>
      </c>
      <c r="H1320">
        <v>37</v>
      </c>
      <c r="I1320">
        <v>22</v>
      </c>
      <c r="J1320">
        <v>30</v>
      </c>
      <c r="K1320">
        <v>32</v>
      </c>
      <c r="L1320">
        <v>0</v>
      </c>
      <c r="M1320" s="1">
        <v>14.026999999999999</v>
      </c>
      <c r="N1320" s="1">
        <v>31.01</v>
      </c>
      <c r="P1320">
        <v>1319</v>
      </c>
      <c r="Q1320" t="s">
        <v>298</v>
      </c>
      <c r="R1320" t="s">
        <v>221</v>
      </c>
      <c r="S1320" s="2">
        <v>0</v>
      </c>
      <c r="T1320" s="2">
        <v>4</v>
      </c>
      <c r="U1320">
        <v>106</v>
      </c>
      <c r="V1320" t="s">
        <v>298</v>
      </c>
      <c r="W1320" t="s">
        <v>78</v>
      </c>
      <c r="X1320" t="s">
        <v>2802</v>
      </c>
    </row>
    <row r="1321" spans="1:24" ht="15" customHeight="1" x14ac:dyDescent="0.2">
      <c r="A1321" t="s">
        <v>94</v>
      </c>
      <c r="B1321" t="s">
        <v>99</v>
      </c>
      <c r="C1321">
        <v>3</v>
      </c>
      <c r="D1321" t="s">
        <v>764</v>
      </c>
      <c r="E1321">
        <v>3</v>
      </c>
      <c r="F1321">
        <v>20</v>
      </c>
      <c r="G1321">
        <v>28</v>
      </c>
      <c r="H1321">
        <v>30</v>
      </c>
      <c r="I1321">
        <v>30</v>
      </c>
      <c r="J1321">
        <v>38</v>
      </c>
      <c r="K1321">
        <v>40</v>
      </c>
      <c r="L1321">
        <v>0</v>
      </c>
      <c r="M1321" s="1">
        <v>14.028</v>
      </c>
      <c r="N1321" s="1">
        <v>32.009</v>
      </c>
      <c r="P1321">
        <v>1320</v>
      </c>
      <c r="Q1321" t="s">
        <v>2803</v>
      </c>
      <c r="R1321" t="s">
        <v>36</v>
      </c>
      <c r="S1321" s="2">
        <v>7</v>
      </c>
      <c r="T1321" s="2">
        <v>7</v>
      </c>
      <c r="V1321" t="s">
        <v>2803</v>
      </c>
      <c r="W1321" t="s">
        <v>222</v>
      </c>
      <c r="X1321" t="s">
        <v>2804</v>
      </c>
    </row>
    <row r="1322" spans="1:24" ht="15" customHeight="1" x14ac:dyDescent="0.2">
      <c r="A1322" t="s">
        <v>94</v>
      </c>
      <c r="B1322" t="s">
        <v>106</v>
      </c>
      <c r="C1322">
        <v>3</v>
      </c>
      <c r="D1322" t="s">
        <v>784</v>
      </c>
      <c r="E1322">
        <v>4</v>
      </c>
      <c r="F1322">
        <v>29</v>
      </c>
      <c r="G1322">
        <v>34</v>
      </c>
      <c r="H1322">
        <v>37</v>
      </c>
      <c r="I1322">
        <v>25</v>
      </c>
      <c r="J1322">
        <v>30</v>
      </c>
      <c r="K1322">
        <v>33</v>
      </c>
      <c r="L1322">
        <v>0</v>
      </c>
      <c r="M1322" s="1">
        <v>14.029</v>
      </c>
      <c r="N1322" s="1">
        <v>33.011000000000003</v>
      </c>
      <c r="P1322">
        <v>1321</v>
      </c>
      <c r="Q1322" t="s">
        <v>2805</v>
      </c>
      <c r="R1322" t="s">
        <v>28</v>
      </c>
      <c r="S1322" s="2">
        <v>16</v>
      </c>
      <c r="T1322" s="2">
        <v>8</v>
      </c>
      <c r="V1322" t="s">
        <v>2805</v>
      </c>
      <c r="W1322" t="s">
        <v>37</v>
      </c>
      <c r="X1322" t="s">
        <v>2806</v>
      </c>
    </row>
    <row r="1323" spans="1:24" ht="15" customHeight="1" x14ac:dyDescent="0.2">
      <c r="A1323" t="s">
        <v>94</v>
      </c>
      <c r="B1323" t="s">
        <v>111</v>
      </c>
      <c r="C1323">
        <v>3</v>
      </c>
      <c r="D1323" t="s">
        <v>1415</v>
      </c>
      <c r="E1323">
        <v>4</v>
      </c>
      <c r="F1323">
        <v>33</v>
      </c>
      <c r="G1323">
        <v>38</v>
      </c>
      <c r="H1323">
        <v>41</v>
      </c>
      <c r="I1323">
        <v>22</v>
      </c>
      <c r="J1323">
        <v>27</v>
      </c>
      <c r="K1323">
        <v>30</v>
      </c>
      <c r="L1323">
        <v>0</v>
      </c>
      <c r="M1323" s="1">
        <v>14.03</v>
      </c>
      <c r="N1323" s="1">
        <v>34.011000000000003</v>
      </c>
      <c r="P1323">
        <v>1322</v>
      </c>
      <c r="Q1323" t="s">
        <v>302</v>
      </c>
      <c r="R1323" t="s">
        <v>221</v>
      </c>
      <c r="S1323" s="2">
        <v>4</v>
      </c>
      <c r="T1323" s="2">
        <v>0</v>
      </c>
      <c r="U1323">
        <v>107</v>
      </c>
      <c r="V1323" t="s">
        <v>302</v>
      </c>
      <c r="W1323" t="s">
        <v>78</v>
      </c>
      <c r="X1323" t="s">
        <v>2807</v>
      </c>
    </row>
    <row r="1324" spans="1:24" ht="15" customHeight="1" x14ac:dyDescent="0.2">
      <c r="A1324" t="s">
        <v>94</v>
      </c>
      <c r="B1324" t="s">
        <v>116</v>
      </c>
      <c r="C1324">
        <v>3</v>
      </c>
      <c r="D1324" t="s">
        <v>181</v>
      </c>
      <c r="E1324">
        <v>3</v>
      </c>
      <c r="F1324">
        <v>28</v>
      </c>
      <c r="G1324">
        <v>36</v>
      </c>
      <c r="H1324">
        <v>38</v>
      </c>
      <c r="I1324">
        <v>19</v>
      </c>
      <c r="J1324">
        <v>27</v>
      </c>
      <c r="K1324">
        <v>29</v>
      </c>
      <c r="L1324">
        <v>0</v>
      </c>
      <c r="M1324" s="1">
        <v>14.031000000000001</v>
      </c>
      <c r="N1324" s="1">
        <v>36.014000000000003</v>
      </c>
      <c r="P1324">
        <v>1323</v>
      </c>
      <c r="Q1324" t="s">
        <v>2808</v>
      </c>
      <c r="R1324" t="s">
        <v>28</v>
      </c>
      <c r="S1324" s="2">
        <v>14</v>
      </c>
      <c r="T1324" s="2">
        <v>9</v>
      </c>
      <c r="V1324" t="s">
        <v>2808</v>
      </c>
      <c r="W1324" t="s">
        <v>120</v>
      </c>
      <c r="X1324" t="s">
        <v>2809</v>
      </c>
    </row>
    <row r="1325" spans="1:24" ht="15" customHeight="1" x14ac:dyDescent="0.2">
      <c r="A1325" t="s">
        <v>94</v>
      </c>
      <c r="B1325" t="s">
        <v>186</v>
      </c>
      <c r="C1325">
        <v>3</v>
      </c>
      <c r="D1325" t="s">
        <v>640</v>
      </c>
      <c r="E1325">
        <v>4</v>
      </c>
      <c r="F1325">
        <v>31</v>
      </c>
      <c r="G1325">
        <v>36</v>
      </c>
      <c r="H1325">
        <v>39</v>
      </c>
      <c r="I1325">
        <v>24</v>
      </c>
      <c r="J1325">
        <v>29</v>
      </c>
      <c r="K1325">
        <v>32</v>
      </c>
      <c r="L1325">
        <v>0</v>
      </c>
      <c r="M1325" s="1">
        <v>14.032</v>
      </c>
      <c r="N1325" s="1">
        <v>37.012</v>
      </c>
      <c r="P1325">
        <v>1324</v>
      </c>
      <c r="Q1325" t="s">
        <v>2810</v>
      </c>
      <c r="R1325" t="s">
        <v>28</v>
      </c>
      <c r="S1325" s="2">
        <v>13</v>
      </c>
      <c r="T1325" s="2">
        <v>8</v>
      </c>
      <c r="V1325" t="s">
        <v>2810</v>
      </c>
      <c r="W1325" t="s">
        <v>120</v>
      </c>
      <c r="X1325" t="s">
        <v>2811</v>
      </c>
    </row>
    <row r="1326" spans="1:24" ht="15" customHeight="1" x14ac:dyDescent="0.2">
      <c r="A1326" t="s">
        <v>94</v>
      </c>
      <c r="B1326" t="s">
        <v>192</v>
      </c>
      <c r="C1326">
        <v>3</v>
      </c>
      <c r="D1326" t="s">
        <v>2016</v>
      </c>
      <c r="E1326">
        <v>4</v>
      </c>
      <c r="F1326">
        <v>29</v>
      </c>
      <c r="G1326">
        <v>34</v>
      </c>
      <c r="H1326">
        <v>37</v>
      </c>
      <c r="I1326">
        <v>26</v>
      </c>
      <c r="J1326">
        <v>31</v>
      </c>
      <c r="K1326">
        <v>34</v>
      </c>
      <c r="L1326">
        <v>0</v>
      </c>
      <c r="M1326" s="1">
        <v>14.032999999999999</v>
      </c>
      <c r="N1326" s="1">
        <v>38.012</v>
      </c>
      <c r="P1326">
        <v>1325</v>
      </c>
      <c r="Q1326" t="s">
        <v>2812</v>
      </c>
      <c r="R1326" t="s">
        <v>36</v>
      </c>
      <c r="S1326" s="2">
        <v>15</v>
      </c>
      <c r="T1326" s="2">
        <v>4</v>
      </c>
      <c r="V1326" t="s">
        <v>2812</v>
      </c>
      <c r="W1326" t="s">
        <v>37</v>
      </c>
      <c r="X1326" t="s">
        <v>2813</v>
      </c>
    </row>
    <row r="1327" spans="1:24" ht="15" customHeight="1" x14ac:dyDescent="0.2">
      <c r="A1327" t="s">
        <v>94</v>
      </c>
      <c r="B1327" t="s">
        <v>123</v>
      </c>
      <c r="C1327">
        <v>3</v>
      </c>
      <c r="D1327" t="s">
        <v>532</v>
      </c>
      <c r="E1327">
        <v>4</v>
      </c>
      <c r="F1327">
        <v>29</v>
      </c>
      <c r="G1327">
        <v>34</v>
      </c>
      <c r="H1327">
        <v>37</v>
      </c>
      <c r="I1327">
        <v>24</v>
      </c>
      <c r="J1327">
        <v>29</v>
      </c>
      <c r="K1327">
        <v>32</v>
      </c>
      <c r="L1327">
        <v>0</v>
      </c>
      <c r="M1327" s="1">
        <v>14.034000000000001</v>
      </c>
      <c r="N1327" s="1">
        <v>39.011000000000003</v>
      </c>
      <c r="P1327">
        <v>1326</v>
      </c>
      <c r="Q1327" t="s">
        <v>696</v>
      </c>
      <c r="R1327" t="s">
        <v>36</v>
      </c>
      <c r="S1327" s="2">
        <v>9</v>
      </c>
      <c r="T1327" s="2">
        <v>8</v>
      </c>
      <c r="V1327" t="s">
        <v>696</v>
      </c>
      <c r="W1327" t="s">
        <v>49</v>
      </c>
      <c r="X1327" t="s">
        <v>2814</v>
      </c>
    </row>
    <row r="1328" spans="1:24" ht="15" customHeight="1" x14ac:dyDescent="0.2">
      <c r="A1328" t="s">
        <v>94</v>
      </c>
      <c r="B1328" t="s">
        <v>202</v>
      </c>
      <c r="C1328">
        <v>3</v>
      </c>
      <c r="D1328" t="s">
        <v>2805</v>
      </c>
      <c r="E1328">
        <v>4</v>
      </c>
      <c r="F1328">
        <v>31</v>
      </c>
      <c r="G1328">
        <v>36</v>
      </c>
      <c r="H1328">
        <v>39</v>
      </c>
      <c r="I1328">
        <v>23</v>
      </c>
      <c r="J1328">
        <v>28</v>
      </c>
      <c r="K1328">
        <v>31</v>
      </c>
      <c r="L1328">
        <v>0</v>
      </c>
      <c r="M1328" s="1">
        <v>14.035</v>
      </c>
      <c r="N1328" s="1">
        <v>40.011000000000003</v>
      </c>
      <c r="P1328">
        <v>1327</v>
      </c>
      <c r="Q1328" t="s">
        <v>464</v>
      </c>
      <c r="R1328" t="s">
        <v>36</v>
      </c>
      <c r="S1328" s="2">
        <v>5</v>
      </c>
      <c r="T1328" s="2">
        <v>4</v>
      </c>
      <c r="U1328">
        <v>108</v>
      </c>
      <c r="V1328" t="s">
        <v>464</v>
      </c>
      <c r="W1328" t="s">
        <v>78</v>
      </c>
      <c r="X1328" t="s">
        <v>2815</v>
      </c>
    </row>
    <row r="1329" spans="1:24" ht="15" customHeight="1" x14ac:dyDescent="0.2">
      <c r="A1329" t="s">
        <v>94</v>
      </c>
      <c r="B1329" t="s">
        <v>128</v>
      </c>
      <c r="C1329">
        <v>3</v>
      </c>
      <c r="D1329" t="s">
        <v>2808</v>
      </c>
      <c r="E1329">
        <v>4</v>
      </c>
      <c r="F1329">
        <v>29</v>
      </c>
      <c r="G1329">
        <v>34</v>
      </c>
      <c r="H1329">
        <v>37</v>
      </c>
      <c r="I1329">
        <v>24</v>
      </c>
      <c r="J1329">
        <v>29</v>
      </c>
      <c r="K1329">
        <v>32</v>
      </c>
      <c r="L1329">
        <v>0</v>
      </c>
      <c r="M1329" s="1">
        <v>14.036</v>
      </c>
      <c r="N1329" s="1">
        <v>41.01</v>
      </c>
      <c r="P1329">
        <v>1328</v>
      </c>
      <c r="Q1329" t="s">
        <v>465</v>
      </c>
      <c r="R1329" t="s">
        <v>28</v>
      </c>
      <c r="S1329" s="2">
        <v>16</v>
      </c>
      <c r="T1329" s="2">
        <v>8</v>
      </c>
      <c r="V1329" t="s">
        <v>465</v>
      </c>
      <c r="W1329" t="s">
        <v>29</v>
      </c>
      <c r="X1329" t="s">
        <v>2816</v>
      </c>
    </row>
    <row r="1330" spans="1:24" ht="15" customHeight="1" x14ac:dyDescent="0.2">
      <c r="A1330" t="s">
        <v>94</v>
      </c>
      <c r="B1330" t="s">
        <v>213</v>
      </c>
      <c r="C1330">
        <v>3</v>
      </c>
      <c r="D1330" t="s">
        <v>2539</v>
      </c>
      <c r="E1330">
        <v>4</v>
      </c>
      <c r="F1330">
        <v>30</v>
      </c>
      <c r="G1330">
        <v>35</v>
      </c>
      <c r="H1330">
        <v>38</v>
      </c>
      <c r="I1330">
        <v>22</v>
      </c>
      <c r="J1330">
        <v>27</v>
      </c>
      <c r="K1330">
        <v>30</v>
      </c>
      <c r="L1330">
        <v>0</v>
      </c>
      <c r="M1330" s="1">
        <v>14.037000000000001</v>
      </c>
      <c r="N1330" s="1">
        <v>42.01</v>
      </c>
      <c r="P1330">
        <v>1329</v>
      </c>
      <c r="Q1330" t="s">
        <v>2134</v>
      </c>
      <c r="R1330" t="s">
        <v>28</v>
      </c>
      <c r="S1330" s="2">
        <v>14</v>
      </c>
      <c r="T1330" s="2">
        <v>10</v>
      </c>
      <c r="V1330" t="s">
        <v>2134</v>
      </c>
      <c r="W1330" t="s">
        <v>120</v>
      </c>
      <c r="X1330" t="s">
        <v>2817</v>
      </c>
    </row>
    <row r="1331" spans="1:24" ht="15" customHeight="1" x14ac:dyDescent="0.2">
      <c r="A1331" t="s">
        <v>94</v>
      </c>
      <c r="B1331" t="s">
        <v>132</v>
      </c>
      <c r="C1331">
        <v>3</v>
      </c>
      <c r="D1331" t="s">
        <v>1416</v>
      </c>
      <c r="E1331">
        <v>3</v>
      </c>
      <c r="F1331">
        <v>19</v>
      </c>
      <c r="G1331">
        <v>27</v>
      </c>
      <c r="H1331">
        <v>29</v>
      </c>
      <c r="I1331">
        <v>31</v>
      </c>
      <c r="J1331">
        <v>39</v>
      </c>
      <c r="K1331">
        <v>41</v>
      </c>
      <c r="L1331">
        <v>0</v>
      </c>
      <c r="M1331" s="1">
        <v>14.038</v>
      </c>
      <c r="N1331" s="1">
        <v>43.012</v>
      </c>
      <c r="P1331">
        <v>1330</v>
      </c>
      <c r="Q1331" t="s">
        <v>699</v>
      </c>
      <c r="R1331" t="s">
        <v>36</v>
      </c>
      <c r="S1331" s="2">
        <v>0</v>
      </c>
      <c r="T1331" s="2">
        <v>9</v>
      </c>
      <c r="U1331">
        <v>109</v>
      </c>
      <c r="V1331" t="s">
        <v>699</v>
      </c>
      <c r="W1331" t="s">
        <v>78</v>
      </c>
      <c r="X1331" t="s">
        <v>2818</v>
      </c>
    </row>
    <row r="1332" spans="1:24" ht="15" customHeight="1" x14ac:dyDescent="0.2">
      <c r="A1332" t="s">
        <v>94</v>
      </c>
      <c r="B1332" t="s">
        <v>138</v>
      </c>
      <c r="C1332">
        <v>3</v>
      </c>
      <c r="D1332" t="s">
        <v>1583</v>
      </c>
      <c r="E1332">
        <v>3</v>
      </c>
      <c r="F1332">
        <v>24</v>
      </c>
      <c r="G1332">
        <v>32</v>
      </c>
      <c r="H1332">
        <v>34</v>
      </c>
      <c r="I1332">
        <v>24</v>
      </c>
      <c r="J1332">
        <v>32</v>
      </c>
      <c r="K1332">
        <v>34</v>
      </c>
      <c r="L1332">
        <v>0</v>
      </c>
      <c r="M1332" s="1">
        <v>14.039</v>
      </c>
      <c r="N1332" s="1">
        <v>44.012</v>
      </c>
      <c r="P1332">
        <v>1331</v>
      </c>
      <c r="Q1332" t="s">
        <v>2819</v>
      </c>
      <c r="R1332" t="s">
        <v>28</v>
      </c>
      <c r="S1332" s="2">
        <v>14</v>
      </c>
      <c r="T1332" s="2">
        <v>8</v>
      </c>
      <c r="V1332" t="s">
        <v>2819</v>
      </c>
      <c r="W1332" t="s">
        <v>120</v>
      </c>
      <c r="X1332" t="s">
        <v>2820</v>
      </c>
    </row>
    <row r="1333" spans="1:24" ht="15" customHeight="1" x14ac:dyDescent="0.2">
      <c r="A1333" t="s">
        <v>94</v>
      </c>
      <c r="B1333" t="s">
        <v>231</v>
      </c>
      <c r="C1333">
        <v>3</v>
      </c>
      <c r="D1333" t="s">
        <v>2460</v>
      </c>
      <c r="E1333">
        <v>4</v>
      </c>
      <c r="F1333">
        <v>30</v>
      </c>
      <c r="G1333">
        <v>35</v>
      </c>
      <c r="H1333">
        <v>38</v>
      </c>
      <c r="I1333">
        <v>24</v>
      </c>
      <c r="J1333">
        <v>29</v>
      </c>
      <c r="K1333">
        <v>32</v>
      </c>
      <c r="L1333">
        <v>0</v>
      </c>
      <c r="M1333" s="1">
        <v>14.04</v>
      </c>
      <c r="N1333" s="1">
        <v>45.014000000000003</v>
      </c>
      <c r="P1333">
        <v>1332</v>
      </c>
      <c r="Q1333" t="s">
        <v>2168</v>
      </c>
      <c r="R1333" t="s">
        <v>36</v>
      </c>
      <c r="S1333" s="2">
        <v>10</v>
      </c>
      <c r="T1333" s="2">
        <v>5</v>
      </c>
      <c r="V1333" t="s">
        <v>2168</v>
      </c>
      <c r="W1333" t="s">
        <v>49</v>
      </c>
      <c r="X1333" t="s">
        <v>2352</v>
      </c>
    </row>
    <row r="1334" spans="1:24" ht="15" customHeight="1" x14ac:dyDescent="0.2">
      <c r="A1334" t="s">
        <v>94</v>
      </c>
      <c r="B1334" t="s">
        <v>237</v>
      </c>
      <c r="C1334">
        <v>3</v>
      </c>
      <c r="D1334" t="s">
        <v>2397</v>
      </c>
      <c r="E1334">
        <v>4</v>
      </c>
      <c r="F1334">
        <v>27</v>
      </c>
      <c r="G1334">
        <v>32</v>
      </c>
      <c r="H1334">
        <v>35</v>
      </c>
      <c r="I1334">
        <v>27</v>
      </c>
      <c r="J1334">
        <v>32</v>
      </c>
      <c r="K1334">
        <v>35</v>
      </c>
      <c r="L1334">
        <v>0</v>
      </c>
      <c r="M1334" s="1">
        <v>14.041</v>
      </c>
      <c r="N1334" s="1">
        <v>46.012999999999998</v>
      </c>
      <c r="P1334">
        <v>1333</v>
      </c>
      <c r="Q1334" t="s">
        <v>2821</v>
      </c>
      <c r="R1334" t="s">
        <v>28</v>
      </c>
      <c r="S1334" s="2">
        <v>10</v>
      </c>
      <c r="T1334" s="2">
        <v>14</v>
      </c>
      <c r="V1334" t="s">
        <v>2821</v>
      </c>
      <c r="W1334" t="s">
        <v>66</v>
      </c>
      <c r="X1334" t="s">
        <v>2822</v>
      </c>
    </row>
    <row r="1335" spans="1:24" ht="15" customHeight="1" x14ac:dyDescent="0.2">
      <c r="A1335" t="s">
        <v>94</v>
      </c>
      <c r="B1335" t="s">
        <v>143</v>
      </c>
      <c r="C1335">
        <v>3</v>
      </c>
      <c r="D1335" t="s">
        <v>2808</v>
      </c>
      <c r="E1335">
        <v>4</v>
      </c>
      <c r="F1335">
        <v>29</v>
      </c>
      <c r="G1335">
        <v>34</v>
      </c>
      <c r="H1335">
        <v>37</v>
      </c>
      <c r="I1335">
        <v>24</v>
      </c>
      <c r="J1335">
        <v>29</v>
      </c>
      <c r="K1335">
        <v>32</v>
      </c>
      <c r="L1335">
        <v>0</v>
      </c>
      <c r="M1335" s="1">
        <v>14.042</v>
      </c>
      <c r="N1335" s="1">
        <v>47.009</v>
      </c>
      <c r="P1335">
        <v>1334</v>
      </c>
      <c r="Q1335" t="s">
        <v>893</v>
      </c>
      <c r="R1335" t="s">
        <v>28</v>
      </c>
      <c r="S1335" s="2">
        <v>15</v>
      </c>
      <c r="T1335" s="2">
        <v>10</v>
      </c>
      <c r="V1335" t="s">
        <v>893</v>
      </c>
      <c r="W1335" t="s">
        <v>120</v>
      </c>
      <c r="X1335" t="s">
        <v>2823</v>
      </c>
    </row>
    <row r="1336" spans="1:24" ht="15" customHeight="1" x14ac:dyDescent="0.2">
      <c r="A1336" t="s">
        <v>94</v>
      </c>
      <c r="B1336" t="s">
        <v>148</v>
      </c>
      <c r="C1336">
        <v>3</v>
      </c>
      <c r="D1336" t="s">
        <v>1702</v>
      </c>
      <c r="E1336">
        <v>3</v>
      </c>
      <c r="F1336">
        <v>25</v>
      </c>
      <c r="G1336">
        <v>33</v>
      </c>
      <c r="H1336">
        <v>35</v>
      </c>
      <c r="I1336">
        <v>23</v>
      </c>
      <c r="J1336">
        <v>31</v>
      </c>
      <c r="K1336">
        <v>33</v>
      </c>
      <c r="L1336">
        <v>0</v>
      </c>
      <c r="M1336" s="1">
        <v>14.042999999999999</v>
      </c>
      <c r="N1336" s="1">
        <v>48.012999999999998</v>
      </c>
      <c r="P1336">
        <v>1335</v>
      </c>
      <c r="Q1336" t="s">
        <v>2824</v>
      </c>
      <c r="R1336" t="s">
        <v>28</v>
      </c>
      <c r="S1336" s="2">
        <v>13</v>
      </c>
      <c r="T1336" s="2">
        <v>10</v>
      </c>
      <c r="V1336" t="s">
        <v>2824</v>
      </c>
      <c r="W1336" t="s">
        <v>103</v>
      </c>
      <c r="X1336" t="s">
        <v>2825</v>
      </c>
    </row>
    <row r="1337" spans="1:24" ht="15" customHeight="1" x14ac:dyDescent="0.2">
      <c r="A1337" t="s">
        <v>94</v>
      </c>
      <c r="B1337" t="s">
        <v>251</v>
      </c>
      <c r="C1337">
        <v>3</v>
      </c>
      <c r="D1337" t="s">
        <v>2016</v>
      </c>
      <c r="E1337">
        <v>4</v>
      </c>
      <c r="F1337">
        <v>29</v>
      </c>
      <c r="G1337">
        <v>34</v>
      </c>
      <c r="H1337">
        <v>37</v>
      </c>
      <c r="I1337">
        <v>26</v>
      </c>
      <c r="J1337">
        <v>31</v>
      </c>
      <c r="K1337">
        <v>34</v>
      </c>
      <c r="L1337">
        <v>0</v>
      </c>
      <c r="M1337" s="1">
        <v>14.044</v>
      </c>
      <c r="N1337" s="1">
        <v>49.014000000000003</v>
      </c>
      <c r="P1337">
        <v>1336</v>
      </c>
      <c r="Q1337" t="s">
        <v>2773</v>
      </c>
      <c r="R1337" t="s">
        <v>28</v>
      </c>
      <c r="S1337" s="2">
        <v>13</v>
      </c>
      <c r="T1337" s="2">
        <v>11</v>
      </c>
      <c r="V1337" t="s">
        <v>2773</v>
      </c>
      <c r="W1337" t="s">
        <v>37</v>
      </c>
      <c r="X1337" t="s">
        <v>2826</v>
      </c>
    </row>
    <row r="1338" spans="1:24" ht="15" customHeight="1" x14ac:dyDescent="0.2">
      <c r="A1338" t="s">
        <v>94</v>
      </c>
      <c r="B1338" t="s">
        <v>259</v>
      </c>
      <c r="C1338">
        <v>3</v>
      </c>
      <c r="D1338" t="s">
        <v>1352</v>
      </c>
      <c r="E1338">
        <v>4</v>
      </c>
      <c r="F1338">
        <v>34</v>
      </c>
      <c r="G1338">
        <v>39</v>
      </c>
      <c r="H1338">
        <v>42</v>
      </c>
      <c r="I1338">
        <v>19</v>
      </c>
      <c r="J1338">
        <v>24</v>
      </c>
      <c r="K1338">
        <v>27</v>
      </c>
      <c r="L1338">
        <v>0</v>
      </c>
      <c r="M1338" s="1">
        <v>14.045</v>
      </c>
      <c r="N1338" s="1">
        <v>50.014000000000003</v>
      </c>
      <c r="P1338">
        <v>1337</v>
      </c>
      <c r="Q1338" t="s">
        <v>2827</v>
      </c>
      <c r="R1338" t="s">
        <v>36</v>
      </c>
      <c r="S1338" s="2">
        <v>13</v>
      </c>
      <c r="T1338" s="2">
        <v>3</v>
      </c>
      <c r="V1338" t="s">
        <v>2827</v>
      </c>
      <c r="W1338" t="s">
        <v>389</v>
      </c>
      <c r="X1338" t="s">
        <v>2828</v>
      </c>
    </row>
    <row r="1339" spans="1:24" ht="15" customHeight="1" x14ac:dyDescent="0.2">
      <c r="A1339" t="s">
        <v>94</v>
      </c>
      <c r="B1339" t="s">
        <v>264</v>
      </c>
      <c r="C1339">
        <v>3</v>
      </c>
      <c r="D1339" t="s">
        <v>265</v>
      </c>
      <c r="E1339">
        <v>3</v>
      </c>
      <c r="F1339">
        <v>27</v>
      </c>
      <c r="G1339">
        <v>35</v>
      </c>
      <c r="H1339">
        <v>37</v>
      </c>
      <c r="I1339">
        <v>19</v>
      </c>
      <c r="J1339">
        <v>27</v>
      </c>
      <c r="K1339">
        <v>29</v>
      </c>
      <c r="L1339">
        <v>0</v>
      </c>
      <c r="M1339" s="1">
        <v>14.045999999999999</v>
      </c>
      <c r="N1339" s="1">
        <v>51.012999999999998</v>
      </c>
      <c r="P1339">
        <v>1338</v>
      </c>
      <c r="Q1339" t="s">
        <v>2829</v>
      </c>
      <c r="R1339" t="s">
        <v>36</v>
      </c>
      <c r="S1339" s="2">
        <v>0</v>
      </c>
      <c r="T1339" s="2">
        <v>18</v>
      </c>
      <c r="V1339" t="s">
        <v>2830</v>
      </c>
      <c r="W1339" t="s">
        <v>66</v>
      </c>
      <c r="X1339" t="s">
        <v>2831</v>
      </c>
    </row>
    <row r="1340" spans="1:24" ht="15" customHeight="1" x14ac:dyDescent="0.2">
      <c r="A1340" t="s">
        <v>94</v>
      </c>
      <c r="B1340" t="s">
        <v>153</v>
      </c>
      <c r="C1340">
        <v>3</v>
      </c>
      <c r="D1340" t="s">
        <v>1794</v>
      </c>
      <c r="E1340">
        <v>3</v>
      </c>
      <c r="F1340">
        <v>27</v>
      </c>
      <c r="G1340">
        <v>35</v>
      </c>
      <c r="H1340">
        <v>37</v>
      </c>
      <c r="I1340">
        <v>19</v>
      </c>
      <c r="J1340">
        <v>27</v>
      </c>
      <c r="K1340">
        <v>29</v>
      </c>
      <c r="L1340">
        <v>0</v>
      </c>
      <c r="M1340" s="1">
        <v>14.047000000000001</v>
      </c>
      <c r="N1340" s="1">
        <v>52.012</v>
      </c>
      <c r="P1340">
        <v>1339</v>
      </c>
      <c r="Q1340" t="s">
        <v>2832</v>
      </c>
      <c r="R1340" t="s">
        <v>374</v>
      </c>
      <c r="S1340" s="2">
        <v>8</v>
      </c>
      <c r="T1340" s="2">
        <v>7</v>
      </c>
      <c r="V1340" t="s">
        <v>2833</v>
      </c>
      <c r="W1340" t="s">
        <v>389</v>
      </c>
      <c r="X1340" t="s">
        <v>2834</v>
      </c>
    </row>
    <row r="1341" spans="1:24" ht="15" customHeight="1" x14ac:dyDescent="0.2">
      <c r="A1341" t="s">
        <v>94</v>
      </c>
      <c r="B1341" t="s">
        <v>158</v>
      </c>
      <c r="C1341">
        <v>3</v>
      </c>
      <c r="D1341" t="s">
        <v>931</v>
      </c>
      <c r="E1341">
        <v>3</v>
      </c>
      <c r="F1341">
        <v>27</v>
      </c>
      <c r="G1341">
        <v>35</v>
      </c>
      <c r="H1341">
        <v>37</v>
      </c>
      <c r="I1341">
        <v>20</v>
      </c>
      <c r="J1341">
        <v>28</v>
      </c>
      <c r="K1341">
        <v>30</v>
      </c>
      <c r="L1341">
        <v>0</v>
      </c>
      <c r="M1341" s="1">
        <v>14.048</v>
      </c>
      <c r="N1341" s="1">
        <v>53.014000000000003</v>
      </c>
      <c r="P1341">
        <v>1340</v>
      </c>
      <c r="Q1341" t="s">
        <v>2115</v>
      </c>
      <c r="R1341" t="s">
        <v>36</v>
      </c>
      <c r="S1341" s="2">
        <v>10</v>
      </c>
      <c r="T1341" s="2">
        <v>5</v>
      </c>
      <c r="V1341" t="s">
        <v>2115</v>
      </c>
      <c r="W1341" t="s">
        <v>49</v>
      </c>
      <c r="X1341" t="s">
        <v>2835</v>
      </c>
    </row>
    <row r="1342" spans="1:24" ht="15" customHeight="1" x14ac:dyDescent="0.2">
      <c r="A1342" t="s">
        <v>94</v>
      </c>
      <c r="B1342" t="s">
        <v>280</v>
      </c>
      <c r="C1342">
        <v>3</v>
      </c>
      <c r="D1342" t="s">
        <v>1972</v>
      </c>
      <c r="E1342">
        <v>3</v>
      </c>
      <c r="F1342">
        <v>29</v>
      </c>
      <c r="G1342">
        <v>37</v>
      </c>
      <c r="H1342">
        <v>39</v>
      </c>
      <c r="I1342">
        <v>18</v>
      </c>
      <c r="J1342">
        <v>26</v>
      </c>
      <c r="K1342">
        <v>28</v>
      </c>
      <c r="L1342">
        <v>0</v>
      </c>
      <c r="M1342" s="1">
        <v>14.048999999999999</v>
      </c>
      <c r="N1342" s="1">
        <v>54.012999999999998</v>
      </c>
      <c r="P1342">
        <v>1341</v>
      </c>
      <c r="Q1342" t="s">
        <v>124</v>
      </c>
      <c r="R1342" t="s">
        <v>221</v>
      </c>
      <c r="S1342" s="2">
        <v>1</v>
      </c>
      <c r="T1342" s="2">
        <v>2</v>
      </c>
      <c r="U1342">
        <v>110</v>
      </c>
      <c r="V1342" t="s">
        <v>124</v>
      </c>
      <c r="W1342" t="s">
        <v>78</v>
      </c>
      <c r="X1342" t="s">
        <v>2836</v>
      </c>
    </row>
    <row r="1343" spans="1:24" ht="15" customHeight="1" x14ac:dyDescent="0.2">
      <c r="A1343" t="s">
        <v>94</v>
      </c>
      <c r="B1343" t="s">
        <v>164</v>
      </c>
      <c r="C1343">
        <v>3</v>
      </c>
      <c r="D1343" t="s">
        <v>2460</v>
      </c>
      <c r="E1343">
        <v>4</v>
      </c>
      <c r="F1343">
        <v>30</v>
      </c>
      <c r="G1343">
        <v>35</v>
      </c>
      <c r="H1343">
        <v>38</v>
      </c>
      <c r="I1343">
        <v>24</v>
      </c>
      <c r="J1343">
        <v>29</v>
      </c>
      <c r="K1343">
        <v>32</v>
      </c>
      <c r="L1343">
        <v>0</v>
      </c>
      <c r="M1343" s="1">
        <v>14.05</v>
      </c>
      <c r="N1343" s="1">
        <v>55.014000000000003</v>
      </c>
      <c r="P1343">
        <v>1342</v>
      </c>
      <c r="Q1343" t="s">
        <v>1928</v>
      </c>
      <c r="R1343" t="s">
        <v>28</v>
      </c>
      <c r="S1343" s="2">
        <v>13</v>
      </c>
      <c r="T1343" s="2">
        <v>10</v>
      </c>
      <c r="V1343" t="s">
        <v>1928</v>
      </c>
      <c r="W1343" t="s">
        <v>103</v>
      </c>
      <c r="X1343" t="s">
        <v>2837</v>
      </c>
    </row>
    <row r="1344" spans="1:24" ht="15" customHeight="1" x14ac:dyDescent="0.2">
      <c r="A1344" t="s">
        <v>94</v>
      </c>
      <c r="B1344" t="s">
        <v>169</v>
      </c>
      <c r="C1344">
        <v>3</v>
      </c>
      <c r="D1344" t="s">
        <v>2452</v>
      </c>
      <c r="E1344">
        <v>3</v>
      </c>
      <c r="F1344">
        <v>15</v>
      </c>
      <c r="G1344">
        <v>23</v>
      </c>
      <c r="H1344">
        <v>25</v>
      </c>
      <c r="I1344">
        <v>31</v>
      </c>
      <c r="J1344">
        <v>39</v>
      </c>
      <c r="K1344">
        <v>41</v>
      </c>
      <c r="L1344">
        <v>0</v>
      </c>
      <c r="M1344" s="1">
        <v>14.051</v>
      </c>
      <c r="N1344" s="1">
        <v>56.014000000000003</v>
      </c>
      <c r="P1344">
        <v>1343</v>
      </c>
      <c r="Q1344" t="s">
        <v>2277</v>
      </c>
      <c r="R1344" t="s">
        <v>28</v>
      </c>
      <c r="S1344" s="2">
        <v>14</v>
      </c>
      <c r="T1344" s="2">
        <v>7</v>
      </c>
      <c r="V1344" t="s">
        <v>2277</v>
      </c>
      <c r="W1344" t="s">
        <v>37</v>
      </c>
      <c r="X1344" t="s">
        <v>2838</v>
      </c>
    </row>
    <row r="1345" spans="1:24" ht="15" customHeight="1" x14ac:dyDescent="0.2">
      <c r="A1345" t="s">
        <v>94</v>
      </c>
      <c r="B1345" t="s">
        <v>180</v>
      </c>
      <c r="C1345">
        <v>3</v>
      </c>
      <c r="D1345" t="s">
        <v>1583</v>
      </c>
      <c r="E1345">
        <v>3</v>
      </c>
      <c r="F1345">
        <v>24</v>
      </c>
      <c r="G1345">
        <v>32</v>
      </c>
      <c r="H1345">
        <v>34</v>
      </c>
      <c r="I1345">
        <v>24</v>
      </c>
      <c r="J1345">
        <v>32</v>
      </c>
      <c r="K1345">
        <v>34</v>
      </c>
      <c r="L1345">
        <v>0</v>
      </c>
      <c r="M1345" s="1">
        <v>14.052</v>
      </c>
      <c r="N1345" s="1">
        <v>58.012</v>
      </c>
      <c r="P1345">
        <v>1344</v>
      </c>
      <c r="Q1345" t="s">
        <v>703</v>
      </c>
      <c r="R1345" t="s">
        <v>36</v>
      </c>
      <c r="S1345" s="2">
        <v>4</v>
      </c>
      <c r="T1345" s="2">
        <v>5</v>
      </c>
      <c r="U1345">
        <v>111</v>
      </c>
      <c r="V1345" t="s">
        <v>703</v>
      </c>
      <c r="W1345" t="s">
        <v>78</v>
      </c>
      <c r="X1345" t="s">
        <v>2839</v>
      </c>
    </row>
    <row r="1346" spans="1:24" ht="15" customHeight="1" x14ac:dyDescent="0.2">
      <c r="A1346" t="s">
        <v>94</v>
      </c>
      <c r="B1346" t="s">
        <v>303</v>
      </c>
      <c r="C1346">
        <v>3</v>
      </c>
      <c r="D1346" t="s">
        <v>1838</v>
      </c>
      <c r="E1346">
        <v>4</v>
      </c>
      <c r="F1346">
        <v>29</v>
      </c>
      <c r="G1346">
        <v>34</v>
      </c>
      <c r="H1346">
        <v>37</v>
      </c>
      <c r="I1346">
        <v>22</v>
      </c>
      <c r="J1346">
        <v>27</v>
      </c>
      <c r="K1346">
        <v>30</v>
      </c>
      <c r="L1346">
        <v>0</v>
      </c>
      <c r="M1346" s="1">
        <v>14.053000000000001</v>
      </c>
      <c r="N1346" s="1">
        <v>59.012</v>
      </c>
      <c r="P1346">
        <v>1345</v>
      </c>
      <c r="Q1346" t="s">
        <v>2840</v>
      </c>
      <c r="R1346" t="s">
        <v>36</v>
      </c>
      <c r="S1346" s="2">
        <v>2</v>
      </c>
      <c r="T1346" s="2">
        <v>13</v>
      </c>
      <c r="V1346" t="s">
        <v>2840</v>
      </c>
      <c r="W1346" t="s">
        <v>66</v>
      </c>
      <c r="X1346" t="s">
        <v>2841</v>
      </c>
    </row>
    <row r="1347" spans="1:24" ht="15" customHeight="1" x14ac:dyDescent="0.2">
      <c r="A1347" t="s">
        <v>94</v>
      </c>
      <c r="B1347" t="s">
        <v>185</v>
      </c>
      <c r="C1347">
        <v>3</v>
      </c>
      <c r="D1347" t="s">
        <v>784</v>
      </c>
      <c r="E1347">
        <v>4</v>
      </c>
      <c r="F1347">
        <v>29</v>
      </c>
      <c r="G1347">
        <v>34</v>
      </c>
      <c r="H1347">
        <v>37</v>
      </c>
      <c r="I1347">
        <v>25</v>
      </c>
      <c r="J1347">
        <v>30</v>
      </c>
      <c r="K1347">
        <v>33</v>
      </c>
      <c r="L1347">
        <v>0</v>
      </c>
      <c r="M1347" s="1">
        <v>14.054</v>
      </c>
      <c r="N1347" s="1">
        <v>60.012</v>
      </c>
      <c r="P1347">
        <v>1346</v>
      </c>
      <c r="Q1347" t="s">
        <v>470</v>
      </c>
      <c r="R1347" t="s">
        <v>36</v>
      </c>
      <c r="S1347" s="2">
        <v>3</v>
      </c>
      <c r="T1347" s="2">
        <v>6</v>
      </c>
      <c r="U1347">
        <v>112</v>
      </c>
      <c r="V1347" t="s">
        <v>470</v>
      </c>
      <c r="W1347" t="s">
        <v>78</v>
      </c>
      <c r="X1347" t="s">
        <v>2842</v>
      </c>
    </row>
    <row r="1348" spans="1:24" ht="15" customHeight="1" x14ac:dyDescent="0.2">
      <c r="A1348" t="s">
        <v>94</v>
      </c>
      <c r="B1348" t="s">
        <v>191</v>
      </c>
      <c r="C1348">
        <v>3</v>
      </c>
      <c r="D1348" t="s">
        <v>1647</v>
      </c>
      <c r="E1348">
        <v>3</v>
      </c>
      <c r="F1348">
        <v>22</v>
      </c>
      <c r="G1348">
        <v>30</v>
      </c>
      <c r="H1348">
        <v>32</v>
      </c>
      <c r="I1348">
        <v>22</v>
      </c>
      <c r="J1348">
        <v>30</v>
      </c>
      <c r="K1348">
        <v>32</v>
      </c>
      <c r="L1348">
        <v>0</v>
      </c>
      <c r="M1348" s="1">
        <v>14.055</v>
      </c>
      <c r="N1348" s="1">
        <v>61.012999999999998</v>
      </c>
      <c r="P1348">
        <v>1347</v>
      </c>
      <c r="Q1348" t="s">
        <v>2843</v>
      </c>
      <c r="R1348" t="s">
        <v>36</v>
      </c>
      <c r="S1348" s="2">
        <v>9</v>
      </c>
      <c r="T1348" s="2">
        <v>7</v>
      </c>
      <c r="V1348" t="s">
        <v>2843</v>
      </c>
      <c r="W1348" t="s">
        <v>222</v>
      </c>
      <c r="X1348" t="s">
        <v>2844</v>
      </c>
    </row>
    <row r="1349" spans="1:24" ht="15" customHeight="1" x14ac:dyDescent="0.2">
      <c r="A1349" t="s">
        <v>94</v>
      </c>
      <c r="B1349" t="s">
        <v>316</v>
      </c>
      <c r="C1349">
        <v>3</v>
      </c>
      <c r="D1349" t="s">
        <v>1415</v>
      </c>
      <c r="E1349">
        <v>4</v>
      </c>
      <c r="F1349">
        <v>33</v>
      </c>
      <c r="G1349">
        <v>38</v>
      </c>
      <c r="H1349">
        <v>41</v>
      </c>
      <c r="I1349">
        <v>22</v>
      </c>
      <c r="J1349">
        <v>27</v>
      </c>
      <c r="K1349">
        <v>30</v>
      </c>
      <c r="L1349">
        <v>0</v>
      </c>
      <c r="M1349" s="1">
        <v>14.055999999999999</v>
      </c>
      <c r="N1349" s="1">
        <v>62.012999999999998</v>
      </c>
      <c r="P1349">
        <v>1348</v>
      </c>
      <c r="Q1349" t="s">
        <v>2455</v>
      </c>
      <c r="R1349" t="s">
        <v>28</v>
      </c>
      <c r="S1349" s="2">
        <v>16</v>
      </c>
      <c r="T1349" s="2">
        <v>8</v>
      </c>
      <c r="V1349" t="s">
        <v>2455</v>
      </c>
      <c r="W1349" t="s">
        <v>49</v>
      </c>
      <c r="X1349" t="s">
        <v>2845</v>
      </c>
    </row>
    <row r="1350" spans="1:24" ht="15" customHeight="1" x14ac:dyDescent="0.2">
      <c r="A1350" t="s">
        <v>94</v>
      </c>
      <c r="B1350" t="s">
        <v>322</v>
      </c>
      <c r="C1350">
        <v>3</v>
      </c>
      <c r="D1350" t="s">
        <v>1583</v>
      </c>
      <c r="E1350">
        <v>3</v>
      </c>
      <c r="F1350">
        <v>24</v>
      </c>
      <c r="G1350">
        <v>32</v>
      </c>
      <c r="H1350">
        <v>34</v>
      </c>
      <c r="I1350">
        <v>24</v>
      </c>
      <c r="J1350">
        <v>32</v>
      </c>
      <c r="K1350">
        <v>34</v>
      </c>
      <c r="L1350">
        <v>0</v>
      </c>
      <c r="M1350" s="1">
        <v>14.057</v>
      </c>
      <c r="N1350" s="1">
        <v>63.012999999999998</v>
      </c>
      <c r="P1350">
        <v>1349</v>
      </c>
      <c r="Q1350" t="s">
        <v>2846</v>
      </c>
      <c r="R1350" t="s">
        <v>28</v>
      </c>
      <c r="S1350" s="2">
        <v>20</v>
      </c>
      <c r="T1350" s="2">
        <v>2</v>
      </c>
      <c r="V1350" t="s">
        <v>2846</v>
      </c>
      <c r="W1350" t="s">
        <v>120</v>
      </c>
      <c r="X1350" t="s">
        <v>2847</v>
      </c>
    </row>
    <row r="1351" spans="1:24" ht="15" customHeight="1" x14ac:dyDescent="0.2">
      <c r="A1351" t="s">
        <v>94</v>
      </c>
      <c r="B1351" t="s">
        <v>197</v>
      </c>
      <c r="C1351">
        <v>3</v>
      </c>
      <c r="D1351" t="s">
        <v>1142</v>
      </c>
      <c r="E1351">
        <v>4</v>
      </c>
      <c r="F1351">
        <v>27</v>
      </c>
      <c r="G1351">
        <v>32</v>
      </c>
      <c r="H1351">
        <v>35</v>
      </c>
      <c r="I1351">
        <v>26</v>
      </c>
      <c r="J1351">
        <v>31</v>
      </c>
      <c r="K1351">
        <v>34</v>
      </c>
      <c r="L1351">
        <v>0</v>
      </c>
      <c r="M1351" s="1">
        <v>14.058</v>
      </c>
      <c r="N1351" s="1">
        <v>64.013000000000005</v>
      </c>
      <c r="P1351">
        <v>1350</v>
      </c>
      <c r="Q1351" t="s">
        <v>2848</v>
      </c>
      <c r="R1351" t="s">
        <v>36</v>
      </c>
      <c r="S1351" s="2">
        <v>7</v>
      </c>
      <c r="T1351" s="2">
        <v>13</v>
      </c>
      <c r="V1351" t="s">
        <v>2848</v>
      </c>
      <c r="W1351" t="s">
        <v>66</v>
      </c>
      <c r="X1351" t="s">
        <v>2849</v>
      </c>
    </row>
    <row r="1352" spans="1:24" ht="15" customHeight="1" x14ac:dyDescent="0.2">
      <c r="A1352" t="s">
        <v>94</v>
      </c>
      <c r="B1352" t="s">
        <v>336</v>
      </c>
      <c r="C1352">
        <v>3</v>
      </c>
      <c r="D1352" t="s">
        <v>1284</v>
      </c>
      <c r="E1352">
        <v>4</v>
      </c>
      <c r="F1352">
        <v>33</v>
      </c>
      <c r="G1352">
        <v>38</v>
      </c>
      <c r="H1352">
        <v>41</v>
      </c>
      <c r="I1352">
        <v>18</v>
      </c>
      <c r="J1352">
        <v>23</v>
      </c>
      <c r="K1352">
        <v>26</v>
      </c>
      <c r="L1352">
        <v>0</v>
      </c>
      <c r="M1352" s="1">
        <v>14.058999999999999</v>
      </c>
      <c r="N1352" s="1">
        <v>66.013000000000005</v>
      </c>
      <c r="P1352">
        <v>1351</v>
      </c>
      <c r="Q1352" t="s">
        <v>2850</v>
      </c>
      <c r="R1352" t="s">
        <v>28</v>
      </c>
      <c r="S1352" s="2">
        <v>16</v>
      </c>
      <c r="T1352" s="2">
        <v>5</v>
      </c>
      <c r="V1352" t="s">
        <v>2850</v>
      </c>
      <c r="W1352" t="s">
        <v>49</v>
      </c>
      <c r="X1352" t="s">
        <v>2851</v>
      </c>
    </row>
    <row r="1353" spans="1:24" ht="15" customHeight="1" x14ac:dyDescent="0.2">
      <c r="A1353" t="s">
        <v>94</v>
      </c>
      <c r="B1353" t="s">
        <v>341</v>
      </c>
      <c r="C1353">
        <v>3</v>
      </c>
      <c r="D1353" t="s">
        <v>520</v>
      </c>
      <c r="E1353">
        <v>3</v>
      </c>
      <c r="F1353">
        <v>24</v>
      </c>
      <c r="G1353">
        <v>32</v>
      </c>
      <c r="H1353">
        <v>34</v>
      </c>
      <c r="I1353">
        <v>23</v>
      </c>
      <c r="J1353">
        <v>31</v>
      </c>
      <c r="K1353">
        <v>33</v>
      </c>
      <c r="L1353">
        <v>0</v>
      </c>
      <c r="M1353" s="1">
        <v>14.06</v>
      </c>
      <c r="N1353" s="1">
        <v>67.009</v>
      </c>
      <c r="P1353">
        <v>1352</v>
      </c>
      <c r="Q1353" t="s">
        <v>2488</v>
      </c>
      <c r="R1353" t="s">
        <v>36</v>
      </c>
      <c r="S1353" s="2">
        <v>6</v>
      </c>
      <c r="T1353" s="2">
        <v>9</v>
      </c>
      <c r="V1353" t="s">
        <v>2488</v>
      </c>
      <c r="W1353" t="s">
        <v>66</v>
      </c>
      <c r="X1353" t="s">
        <v>2852</v>
      </c>
    </row>
    <row r="1354" spans="1:24" ht="15" customHeight="1" x14ac:dyDescent="0.2">
      <c r="A1354" t="s">
        <v>94</v>
      </c>
      <c r="B1354" t="s">
        <v>201</v>
      </c>
      <c r="C1354">
        <v>3</v>
      </c>
      <c r="D1354" t="s">
        <v>1026</v>
      </c>
      <c r="E1354">
        <v>4</v>
      </c>
      <c r="F1354">
        <v>28</v>
      </c>
      <c r="G1354">
        <v>33</v>
      </c>
      <c r="H1354">
        <v>36</v>
      </c>
      <c r="I1354">
        <v>25</v>
      </c>
      <c r="J1354">
        <v>30</v>
      </c>
      <c r="K1354">
        <v>33</v>
      </c>
      <c r="L1354">
        <v>0</v>
      </c>
      <c r="M1354" s="1">
        <v>14.061</v>
      </c>
      <c r="N1354" s="1">
        <v>68.013999999999996</v>
      </c>
      <c r="P1354">
        <v>1353</v>
      </c>
      <c r="Q1354" t="s">
        <v>680</v>
      </c>
      <c r="R1354" t="s">
        <v>36</v>
      </c>
      <c r="S1354" s="2">
        <v>11</v>
      </c>
      <c r="T1354" s="2">
        <v>9</v>
      </c>
      <c r="V1354" t="s">
        <v>680</v>
      </c>
      <c r="W1354" t="s">
        <v>29</v>
      </c>
      <c r="X1354" t="s">
        <v>2853</v>
      </c>
    </row>
    <row r="1355" spans="1:24" ht="15" customHeight="1" x14ac:dyDescent="0.2">
      <c r="A1355" t="s">
        <v>94</v>
      </c>
      <c r="B1355" t="s">
        <v>352</v>
      </c>
      <c r="C1355">
        <v>3</v>
      </c>
      <c r="D1355" t="s">
        <v>981</v>
      </c>
      <c r="E1355">
        <v>4</v>
      </c>
      <c r="F1355">
        <v>34</v>
      </c>
      <c r="G1355">
        <v>39</v>
      </c>
      <c r="H1355">
        <v>42</v>
      </c>
      <c r="I1355">
        <v>17</v>
      </c>
      <c r="J1355">
        <v>22</v>
      </c>
      <c r="K1355">
        <v>25</v>
      </c>
      <c r="L1355">
        <v>0</v>
      </c>
      <c r="M1355" s="1">
        <v>14.061999999999999</v>
      </c>
      <c r="N1355" s="1">
        <v>69.013999999999996</v>
      </c>
      <c r="P1355">
        <v>1354</v>
      </c>
      <c r="Q1355" t="s">
        <v>1612</v>
      </c>
      <c r="R1355" t="s">
        <v>28</v>
      </c>
      <c r="S1355" s="2">
        <v>13</v>
      </c>
      <c r="T1355" s="2">
        <v>9</v>
      </c>
      <c r="V1355" t="s">
        <v>1612</v>
      </c>
      <c r="W1355" t="s">
        <v>103</v>
      </c>
      <c r="X1355" t="s">
        <v>2854</v>
      </c>
    </row>
    <row r="1356" spans="1:24" ht="15" customHeight="1" x14ac:dyDescent="0.2">
      <c r="A1356" t="s">
        <v>94</v>
      </c>
      <c r="B1356" t="s">
        <v>356</v>
      </c>
      <c r="C1356">
        <v>3</v>
      </c>
      <c r="D1356" t="s">
        <v>1889</v>
      </c>
      <c r="E1356">
        <v>3</v>
      </c>
      <c r="F1356">
        <v>29</v>
      </c>
      <c r="G1356">
        <v>37</v>
      </c>
      <c r="H1356">
        <v>39</v>
      </c>
      <c r="I1356">
        <v>21</v>
      </c>
      <c r="J1356">
        <v>29</v>
      </c>
      <c r="K1356">
        <v>31</v>
      </c>
      <c r="L1356">
        <v>0</v>
      </c>
      <c r="M1356" s="1">
        <v>14.063000000000001</v>
      </c>
      <c r="N1356" s="1">
        <v>70.013999999999996</v>
      </c>
      <c r="P1356">
        <v>1355</v>
      </c>
      <c r="Q1356" t="s">
        <v>1593</v>
      </c>
      <c r="R1356" t="s">
        <v>36</v>
      </c>
      <c r="S1356" s="2">
        <v>9</v>
      </c>
      <c r="T1356" s="2">
        <v>5</v>
      </c>
      <c r="V1356" t="s">
        <v>1593</v>
      </c>
      <c r="W1356" t="s">
        <v>376</v>
      </c>
      <c r="X1356" t="s">
        <v>2855</v>
      </c>
    </row>
    <row r="1357" spans="1:24" ht="15" customHeight="1" x14ac:dyDescent="0.2">
      <c r="A1357" t="s">
        <v>94</v>
      </c>
      <c r="B1357" t="s">
        <v>359</v>
      </c>
      <c r="C1357">
        <v>3</v>
      </c>
      <c r="D1357" t="s">
        <v>2132</v>
      </c>
      <c r="E1357">
        <v>3</v>
      </c>
      <c r="F1357">
        <v>19</v>
      </c>
      <c r="G1357">
        <v>27</v>
      </c>
      <c r="H1357">
        <v>29</v>
      </c>
      <c r="I1357">
        <v>26</v>
      </c>
      <c r="J1357">
        <v>34</v>
      </c>
      <c r="K1357">
        <v>36</v>
      </c>
      <c r="L1357">
        <v>0</v>
      </c>
      <c r="M1357" s="1">
        <v>14.064</v>
      </c>
      <c r="N1357" s="1">
        <v>71.009</v>
      </c>
      <c r="P1357">
        <v>1356</v>
      </c>
      <c r="Q1357" t="s">
        <v>1590</v>
      </c>
      <c r="R1357" t="s">
        <v>28</v>
      </c>
      <c r="S1357" s="2">
        <v>15</v>
      </c>
      <c r="T1357" s="2">
        <v>7</v>
      </c>
      <c r="V1357" t="s">
        <v>1590</v>
      </c>
      <c r="W1357" t="s">
        <v>37</v>
      </c>
    </row>
    <row r="1358" spans="1:24" ht="15" customHeight="1" x14ac:dyDescent="0.2">
      <c r="A1358" t="s">
        <v>94</v>
      </c>
      <c r="B1358" t="s">
        <v>363</v>
      </c>
      <c r="C1358">
        <v>3</v>
      </c>
      <c r="D1358" t="s">
        <v>750</v>
      </c>
      <c r="E1358">
        <v>4</v>
      </c>
      <c r="F1358">
        <v>32</v>
      </c>
      <c r="G1358">
        <v>37</v>
      </c>
      <c r="H1358">
        <v>40</v>
      </c>
      <c r="I1358">
        <v>19</v>
      </c>
      <c r="J1358">
        <v>24</v>
      </c>
      <c r="K1358">
        <v>27</v>
      </c>
      <c r="L1358">
        <v>0</v>
      </c>
      <c r="M1358" s="1">
        <v>14.065</v>
      </c>
      <c r="N1358" s="1">
        <v>72.010999999999996</v>
      </c>
      <c r="P1358">
        <v>1357</v>
      </c>
      <c r="Q1358" t="s">
        <v>53</v>
      </c>
      <c r="R1358" t="s">
        <v>221</v>
      </c>
      <c r="S1358" s="2">
        <v>4</v>
      </c>
      <c r="T1358" s="2">
        <v>1</v>
      </c>
      <c r="U1358">
        <v>113</v>
      </c>
      <c r="V1358" t="s">
        <v>53</v>
      </c>
      <c r="W1358" t="s">
        <v>78</v>
      </c>
      <c r="X1358" t="s">
        <v>2856</v>
      </c>
    </row>
    <row r="1359" spans="1:24" ht="15" customHeight="1" x14ac:dyDescent="0.2">
      <c r="A1359" t="s">
        <v>94</v>
      </c>
      <c r="B1359" t="s">
        <v>371</v>
      </c>
      <c r="C1359">
        <v>3</v>
      </c>
      <c r="D1359" t="s">
        <v>403</v>
      </c>
      <c r="E1359">
        <v>3</v>
      </c>
      <c r="F1359">
        <v>23</v>
      </c>
      <c r="G1359">
        <v>31</v>
      </c>
      <c r="H1359">
        <v>33</v>
      </c>
      <c r="I1359">
        <v>26</v>
      </c>
      <c r="J1359">
        <v>34</v>
      </c>
      <c r="K1359">
        <v>36</v>
      </c>
      <c r="L1359">
        <v>0</v>
      </c>
      <c r="M1359" s="1">
        <v>14.066000000000001</v>
      </c>
      <c r="N1359" s="1">
        <v>74.013999999999996</v>
      </c>
      <c r="P1359">
        <v>1358</v>
      </c>
      <c r="Q1359" t="s">
        <v>1706</v>
      </c>
      <c r="R1359" t="s">
        <v>28</v>
      </c>
      <c r="S1359" s="2">
        <v>17</v>
      </c>
      <c r="T1359" s="2">
        <v>8</v>
      </c>
      <c r="V1359" t="s">
        <v>1706</v>
      </c>
      <c r="W1359" t="s">
        <v>37</v>
      </c>
      <c r="X1359" t="s">
        <v>2857</v>
      </c>
    </row>
    <row r="1360" spans="1:24" ht="15" customHeight="1" x14ac:dyDescent="0.2">
      <c r="A1360" t="s">
        <v>94</v>
      </c>
      <c r="B1360" t="s">
        <v>378</v>
      </c>
      <c r="C1360">
        <v>3</v>
      </c>
      <c r="D1360" t="s">
        <v>2229</v>
      </c>
      <c r="E1360">
        <v>4</v>
      </c>
      <c r="F1360">
        <v>28</v>
      </c>
      <c r="G1360">
        <v>33</v>
      </c>
      <c r="H1360">
        <v>36</v>
      </c>
      <c r="I1360">
        <v>24</v>
      </c>
      <c r="J1360">
        <v>29</v>
      </c>
      <c r="K1360">
        <v>32</v>
      </c>
      <c r="L1360">
        <v>0</v>
      </c>
      <c r="M1360" s="1">
        <v>14.067</v>
      </c>
      <c r="N1360" s="1">
        <v>75.007999999999996</v>
      </c>
      <c r="P1360">
        <v>1359</v>
      </c>
      <c r="Q1360" t="s">
        <v>971</v>
      </c>
      <c r="R1360" t="s">
        <v>28</v>
      </c>
      <c r="S1360" s="2">
        <v>13</v>
      </c>
      <c r="T1360" s="2">
        <v>10</v>
      </c>
      <c r="V1360" t="s">
        <v>971</v>
      </c>
      <c r="W1360" t="s">
        <v>37</v>
      </c>
      <c r="X1360" t="s">
        <v>2858</v>
      </c>
    </row>
    <row r="1361" spans="1:24" ht="15" customHeight="1" x14ac:dyDescent="0.2">
      <c r="A1361" t="s">
        <v>94</v>
      </c>
      <c r="B1361" t="s">
        <v>381</v>
      </c>
      <c r="C1361">
        <v>3</v>
      </c>
      <c r="D1361" t="s">
        <v>2235</v>
      </c>
      <c r="E1361">
        <v>4</v>
      </c>
      <c r="F1361">
        <v>27</v>
      </c>
      <c r="G1361">
        <v>32</v>
      </c>
      <c r="H1361">
        <v>35</v>
      </c>
      <c r="I1361">
        <v>25</v>
      </c>
      <c r="J1361">
        <v>30</v>
      </c>
      <c r="K1361">
        <v>33</v>
      </c>
      <c r="L1361">
        <v>0</v>
      </c>
      <c r="M1361" s="1">
        <v>14.068</v>
      </c>
      <c r="N1361" s="1">
        <v>76.012</v>
      </c>
      <c r="P1361">
        <v>1360</v>
      </c>
      <c r="Q1361" t="s">
        <v>1665</v>
      </c>
      <c r="R1361" t="s">
        <v>36</v>
      </c>
      <c r="S1361" s="2">
        <v>16</v>
      </c>
      <c r="T1361" s="2">
        <v>3</v>
      </c>
      <c r="V1361" t="s">
        <v>1665</v>
      </c>
      <c r="W1361" t="s">
        <v>49</v>
      </c>
      <c r="X1361" t="s">
        <v>2859</v>
      </c>
    </row>
    <row r="1362" spans="1:24" ht="15" customHeight="1" x14ac:dyDescent="0.2">
      <c r="A1362" t="s">
        <v>94</v>
      </c>
      <c r="B1362" t="s">
        <v>207</v>
      </c>
      <c r="C1362">
        <v>3</v>
      </c>
      <c r="D1362" t="s">
        <v>2121</v>
      </c>
      <c r="E1362">
        <v>4</v>
      </c>
      <c r="F1362">
        <v>21</v>
      </c>
      <c r="G1362">
        <v>26</v>
      </c>
      <c r="H1362">
        <v>29</v>
      </c>
      <c r="I1362">
        <v>31</v>
      </c>
      <c r="J1362">
        <v>36</v>
      </c>
      <c r="K1362">
        <v>39</v>
      </c>
      <c r="L1362">
        <v>0</v>
      </c>
      <c r="M1362" s="1">
        <v>14.069000000000001</v>
      </c>
      <c r="N1362" s="1">
        <v>77.010000000000005</v>
      </c>
      <c r="P1362">
        <v>1361</v>
      </c>
      <c r="Q1362" t="s">
        <v>2860</v>
      </c>
      <c r="R1362" t="s">
        <v>374</v>
      </c>
      <c r="S1362" s="2">
        <v>7</v>
      </c>
      <c r="T1362" s="2">
        <v>3</v>
      </c>
      <c r="V1362" t="s">
        <v>2860</v>
      </c>
      <c r="W1362" t="s">
        <v>222</v>
      </c>
      <c r="X1362" t="s">
        <v>2861</v>
      </c>
    </row>
    <row r="1363" spans="1:24" ht="15" customHeight="1" x14ac:dyDescent="0.2">
      <c r="A1363" t="s">
        <v>94</v>
      </c>
      <c r="B1363" t="s">
        <v>386</v>
      </c>
      <c r="C1363">
        <v>3</v>
      </c>
      <c r="D1363" t="s">
        <v>1831</v>
      </c>
      <c r="E1363">
        <v>4</v>
      </c>
      <c r="F1363">
        <v>30</v>
      </c>
      <c r="G1363">
        <v>35</v>
      </c>
      <c r="H1363">
        <v>38</v>
      </c>
      <c r="I1363">
        <v>22</v>
      </c>
      <c r="J1363">
        <v>27</v>
      </c>
      <c r="K1363">
        <v>30</v>
      </c>
      <c r="L1363">
        <v>0</v>
      </c>
      <c r="M1363" s="1">
        <v>14.07</v>
      </c>
      <c r="N1363" s="1">
        <v>78.012</v>
      </c>
      <c r="P1363">
        <v>1362</v>
      </c>
      <c r="Q1363" t="s">
        <v>1680</v>
      </c>
      <c r="R1363" t="s">
        <v>36</v>
      </c>
      <c r="S1363" s="2">
        <v>13</v>
      </c>
      <c r="T1363" s="2">
        <v>7</v>
      </c>
      <c r="V1363" t="s">
        <v>1680</v>
      </c>
      <c r="W1363" t="s">
        <v>29</v>
      </c>
      <c r="X1363" t="s">
        <v>2862</v>
      </c>
    </row>
    <row r="1364" spans="1:24" ht="15" customHeight="1" x14ac:dyDescent="0.2">
      <c r="A1364" t="s">
        <v>94</v>
      </c>
      <c r="B1364" t="s">
        <v>212</v>
      </c>
      <c r="C1364">
        <v>3</v>
      </c>
      <c r="D1364" t="s">
        <v>1026</v>
      </c>
      <c r="E1364">
        <v>4</v>
      </c>
      <c r="F1364">
        <v>28</v>
      </c>
      <c r="G1364">
        <v>33</v>
      </c>
      <c r="H1364">
        <v>36</v>
      </c>
      <c r="I1364">
        <v>25</v>
      </c>
      <c r="J1364">
        <v>30</v>
      </c>
      <c r="K1364">
        <v>33</v>
      </c>
      <c r="L1364">
        <v>0</v>
      </c>
      <c r="M1364" s="1">
        <v>14.071</v>
      </c>
      <c r="N1364" s="1">
        <v>79.012</v>
      </c>
      <c r="P1364">
        <v>1363</v>
      </c>
      <c r="Q1364" t="s">
        <v>1727</v>
      </c>
      <c r="R1364" t="s">
        <v>28</v>
      </c>
      <c r="S1364" s="2">
        <v>14</v>
      </c>
      <c r="T1364" s="2">
        <v>9</v>
      </c>
      <c r="V1364" t="s">
        <v>1727</v>
      </c>
      <c r="W1364" t="s">
        <v>37</v>
      </c>
      <c r="X1364" t="s">
        <v>2863</v>
      </c>
    </row>
    <row r="1365" spans="1:24" ht="15" customHeight="1" x14ac:dyDescent="0.2">
      <c r="A1365" t="s">
        <v>94</v>
      </c>
      <c r="B1365" t="s">
        <v>395</v>
      </c>
      <c r="C1365">
        <v>3</v>
      </c>
      <c r="D1365" t="s">
        <v>1333</v>
      </c>
      <c r="E1365">
        <v>3</v>
      </c>
      <c r="F1365">
        <v>18</v>
      </c>
      <c r="G1365">
        <v>26</v>
      </c>
      <c r="H1365">
        <v>28</v>
      </c>
      <c r="I1365">
        <v>30</v>
      </c>
      <c r="J1365">
        <v>38</v>
      </c>
      <c r="K1365">
        <v>40</v>
      </c>
      <c r="L1365">
        <v>0</v>
      </c>
      <c r="M1365" s="1">
        <v>14.071999999999999</v>
      </c>
      <c r="N1365" s="1">
        <v>80.013000000000005</v>
      </c>
      <c r="P1365">
        <v>1364</v>
      </c>
      <c r="Q1365" t="s">
        <v>2443</v>
      </c>
      <c r="R1365" t="s">
        <v>36</v>
      </c>
      <c r="S1365" s="2">
        <v>12</v>
      </c>
      <c r="T1365" s="2">
        <v>6</v>
      </c>
      <c r="V1365" t="s">
        <v>2443</v>
      </c>
      <c r="W1365" t="s">
        <v>49</v>
      </c>
      <c r="X1365" t="s">
        <v>2864</v>
      </c>
    </row>
    <row r="1366" spans="1:24" ht="15" customHeight="1" x14ac:dyDescent="0.2">
      <c r="A1366" t="s">
        <v>94</v>
      </c>
      <c r="B1366" t="s">
        <v>218</v>
      </c>
      <c r="C1366">
        <v>3</v>
      </c>
      <c r="D1366" t="s">
        <v>2618</v>
      </c>
      <c r="E1366">
        <v>3</v>
      </c>
      <c r="F1366">
        <v>28</v>
      </c>
      <c r="G1366">
        <v>36</v>
      </c>
      <c r="H1366">
        <v>38</v>
      </c>
      <c r="I1366">
        <v>20</v>
      </c>
      <c r="J1366">
        <v>28</v>
      </c>
      <c r="K1366">
        <v>30</v>
      </c>
      <c r="L1366">
        <v>0</v>
      </c>
      <c r="M1366" s="1">
        <v>14.073</v>
      </c>
      <c r="N1366" s="1">
        <v>81.010000000000005</v>
      </c>
      <c r="P1366">
        <v>1365</v>
      </c>
      <c r="Q1366" t="s">
        <v>2588</v>
      </c>
      <c r="R1366" t="s">
        <v>36</v>
      </c>
      <c r="S1366" s="2">
        <v>12</v>
      </c>
      <c r="T1366" s="2">
        <v>7</v>
      </c>
      <c r="V1366" t="s">
        <v>2588</v>
      </c>
      <c r="W1366" t="s">
        <v>49</v>
      </c>
      <c r="X1366" t="s">
        <v>2865</v>
      </c>
    </row>
    <row r="1367" spans="1:24" ht="15" customHeight="1" x14ac:dyDescent="0.2">
      <c r="A1367" t="s">
        <v>94</v>
      </c>
      <c r="B1367" t="s">
        <v>225</v>
      </c>
      <c r="C1367">
        <v>3</v>
      </c>
      <c r="D1367" t="s">
        <v>761</v>
      </c>
      <c r="E1367">
        <v>3</v>
      </c>
      <c r="F1367">
        <v>24</v>
      </c>
      <c r="G1367">
        <v>32</v>
      </c>
      <c r="H1367">
        <v>34</v>
      </c>
      <c r="I1367">
        <v>21</v>
      </c>
      <c r="J1367">
        <v>29</v>
      </c>
      <c r="K1367">
        <v>31</v>
      </c>
      <c r="L1367">
        <v>0</v>
      </c>
      <c r="M1367" s="1">
        <v>14.074</v>
      </c>
      <c r="N1367" s="1">
        <v>82.01</v>
      </c>
      <c r="P1367">
        <v>1366</v>
      </c>
      <c r="Q1367" t="s">
        <v>1627</v>
      </c>
      <c r="R1367" t="s">
        <v>36</v>
      </c>
      <c r="S1367" s="2">
        <v>14</v>
      </c>
      <c r="T1367" s="2">
        <v>5</v>
      </c>
      <c r="V1367" t="s">
        <v>1627</v>
      </c>
      <c r="W1367" t="s">
        <v>49</v>
      </c>
      <c r="X1367" t="s">
        <v>2866</v>
      </c>
    </row>
    <row r="1368" spans="1:24" ht="15" customHeight="1" x14ac:dyDescent="0.2">
      <c r="A1368" t="s">
        <v>94</v>
      </c>
      <c r="B1368" t="s">
        <v>402</v>
      </c>
      <c r="C1368">
        <v>3</v>
      </c>
      <c r="D1368" t="s">
        <v>983</v>
      </c>
      <c r="E1368">
        <v>4</v>
      </c>
      <c r="F1368">
        <v>28</v>
      </c>
      <c r="G1368">
        <v>33</v>
      </c>
      <c r="H1368">
        <v>36</v>
      </c>
      <c r="I1368">
        <v>25</v>
      </c>
      <c r="J1368">
        <v>30</v>
      </c>
      <c r="K1368">
        <v>33</v>
      </c>
      <c r="L1368">
        <v>0</v>
      </c>
      <c r="M1368" s="1">
        <v>14.074999999999999</v>
      </c>
      <c r="N1368" s="1">
        <v>83.012</v>
      </c>
      <c r="P1368">
        <v>1367</v>
      </c>
      <c r="Q1368" t="s">
        <v>2867</v>
      </c>
      <c r="R1368" t="s">
        <v>28</v>
      </c>
      <c r="S1368" s="2">
        <v>18</v>
      </c>
      <c r="T1368" s="2">
        <v>5</v>
      </c>
      <c r="V1368" t="s">
        <v>2867</v>
      </c>
      <c r="W1368" t="s">
        <v>103</v>
      </c>
      <c r="X1368" t="s">
        <v>2868</v>
      </c>
    </row>
    <row r="1369" spans="1:24" ht="15" customHeight="1" x14ac:dyDescent="0.2">
      <c r="A1369" t="s">
        <v>94</v>
      </c>
      <c r="B1369" t="s">
        <v>405</v>
      </c>
      <c r="C1369">
        <v>3</v>
      </c>
      <c r="D1369" t="s">
        <v>761</v>
      </c>
      <c r="E1369">
        <v>3</v>
      </c>
      <c r="F1369">
        <v>24</v>
      </c>
      <c r="G1369">
        <v>32</v>
      </c>
      <c r="H1369">
        <v>34</v>
      </c>
      <c r="I1369">
        <v>21</v>
      </c>
      <c r="J1369">
        <v>29</v>
      </c>
      <c r="K1369">
        <v>31</v>
      </c>
      <c r="L1369">
        <v>0</v>
      </c>
      <c r="M1369" s="1">
        <v>14.076000000000001</v>
      </c>
      <c r="N1369" s="1">
        <v>84.010999999999996</v>
      </c>
      <c r="P1369">
        <v>1368</v>
      </c>
      <c r="Q1369" t="s">
        <v>476</v>
      </c>
      <c r="R1369" t="s">
        <v>36</v>
      </c>
      <c r="S1369" s="2">
        <v>5</v>
      </c>
      <c r="T1369" s="2">
        <v>4</v>
      </c>
      <c r="U1369">
        <v>114</v>
      </c>
      <c r="V1369" t="s">
        <v>476</v>
      </c>
      <c r="W1369" t="s">
        <v>78</v>
      </c>
      <c r="X1369" t="s">
        <v>2869</v>
      </c>
    </row>
    <row r="1370" spans="1:24" ht="15" customHeight="1" x14ac:dyDescent="0.2">
      <c r="A1370" t="s">
        <v>94</v>
      </c>
      <c r="B1370" t="s">
        <v>408</v>
      </c>
      <c r="C1370">
        <v>3</v>
      </c>
      <c r="D1370" t="s">
        <v>2793</v>
      </c>
      <c r="E1370">
        <v>4</v>
      </c>
      <c r="F1370">
        <v>27</v>
      </c>
      <c r="G1370">
        <v>32</v>
      </c>
      <c r="H1370">
        <v>35</v>
      </c>
      <c r="I1370">
        <v>27</v>
      </c>
      <c r="J1370">
        <v>32</v>
      </c>
      <c r="K1370">
        <v>35</v>
      </c>
      <c r="L1370">
        <v>0</v>
      </c>
      <c r="M1370" s="1">
        <v>14.077</v>
      </c>
      <c r="N1370" s="1">
        <v>85.012</v>
      </c>
      <c r="P1370">
        <v>1369</v>
      </c>
      <c r="Q1370" t="s">
        <v>1692</v>
      </c>
      <c r="R1370" t="s">
        <v>28</v>
      </c>
      <c r="S1370" s="2">
        <v>16</v>
      </c>
      <c r="T1370" s="2">
        <v>8</v>
      </c>
      <c r="V1370" t="s">
        <v>1692</v>
      </c>
      <c r="W1370" t="s">
        <v>49</v>
      </c>
      <c r="X1370" t="s">
        <v>2870</v>
      </c>
    </row>
    <row r="1371" spans="1:24" ht="15" customHeight="1" x14ac:dyDescent="0.2">
      <c r="A1371" t="s">
        <v>94</v>
      </c>
      <c r="B1371" t="s">
        <v>411</v>
      </c>
      <c r="C1371">
        <v>3</v>
      </c>
      <c r="D1371" t="s">
        <v>2100</v>
      </c>
      <c r="E1371">
        <v>3</v>
      </c>
      <c r="F1371">
        <v>26</v>
      </c>
      <c r="G1371">
        <v>34</v>
      </c>
      <c r="H1371">
        <v>36</v>
      </c>
      <c r="I1371">
        <v>21</v>
      </c>
      <c r="J1371">
        <v>29</v>
      </c>
      <c r="K1371">
        <v>31</v>
      </c>
      <c r="L1371">
        <v>0</v>
      </c>
      <c r="M1371" s="1">
        <v>14.077999999999999</v>
      </c>
      <c r="N1371" s="1">
        <v>86.01</v>
      </c>
      <c r="P1371">
        <v>1370</v>
      </c>
      <c r="Q1371" t="s">
        <v>2871</v>
      </c>
      <c r="R1371" t="s">
        <v>36</v>
      </c>
      <c r="S1371" s="2">
        <v>13</v>
      </c>
      <c r="T1371" s="2">
        <v>7</v>
      </c>
      <c r="V1371" t="s">
        <v>2871</v>
      </c>
      <c r="W1371" t="s">
        <v>103</v>
      </c>
      <c r="X1371" t="s">
        <v>2872</v>
      </c>
    </row>
    <row r="1372" spans="1:24" ht="15" customHeight="1" x14ac:dyDescent="0.2">
      <c r="A1372" t="s">
        <v>94</v>
      </c>
      <c r="B1372" t="s">
        <v>414</v>
      </c>
      <c r="C1372">
        <v>3</v>
      </c>
      <c r="D1372" t="s">
        <v>1326</v>
      </c>
      <c r="E1372">
        <v>3</v>
      </c>
      <c r="F1372">
        <v>27</v>
      </c>
      <c r="G1372">
        <v>35</v>
      </c>
      <c r="H1372">
        <v>37</v>
      </c>
      <c r="I1372">
        <v>23</v>
      </c>
      <c r="J1372">
        <v>31</v>
      </c>
      <c r="K1372">
        <v>33</v>
      </c>
      <c r="L1372">
        <v>0</v>
      </c>
      <c r="M1372" s="1">
        <v>14.079000000000001</v>
      </c>
      <c r="N1372" s="1">
        <v>87.010999999999996</v>
      </c>
      <c r="P1372">
        <v>1371</v>
      </c>
      <c r="Q1372" t="s">
        <v>2873</v>
      </c>
      <c r="R1372" t="s">
        <v>28</v>
      </c>
      <c r="S1372">
        <v>19</v>
      </c>
      <c r="T1372">
        <v>9</v>
      </c>
      <c r="V1372" t="s">
        <v>2873</v>
      </c>
      <c r="W1372" t="s">
        <v>103</v>
      </c>
      <c r="X1372" t="s">
        <v>2874</v>
      </c>
    </row>
    <row r="1373" spans="1:24" ht="15" customHeight="1" x14ac:dyDescent="0.2">
      <c r="A1373" t="s">
        <v>94</v>
      </c>
      <c r="B1373" t="s">
        <v>416</v>
      </c>
      <c r="C1373">
        <v>3</v>
      </c>
      <c r="D1373" t="s">
        <v>832</v>
      </c>
      <c r="E1373">
        <v>3</v>
      </c>
      <c r="F1373">
        <v>25</v>
      </c>
      <c r="G1373">
        <v>33</v>
      </c>
      <c r="H1373">
        <v>35</v>
      </c>
      <c r="I1373">
        <v>21</v>
      </c>
      <c r="J1373">
        <v>29</v>
      </c>
      <c r="K1373">
        <v>31</v>
      </c>
      <c r="L1373">
        <v>0</v>
      </c>
      <c r="M1373" s="1">
        <v>14.08</v>
      </c>
      <c r="N1373" s="1">
        <v>88.012</v>
      </c>
      <c r="P1373">
        <v>1372</v>
      </c>
      <c r="Q1373" t="s">
        <v>2875</v>
      </c>
      <c r="R1373" t="s">
        <v>36</v>
      </c>
      <c r="S1373">
        <v>0</v>
      </c>
      <c r="T1373">
        <v>16</v>
      </c>
      <c r="V1373" t="s">
        <v>2875</v>
      </c>
      <c r="W1373" t="s">
        <v>66</v>
      </c>
      <c r="X1373" t="s">
        <v>2876</v>
      </c>
    </row>
    <row r="1374" spans="1:24" ht="15" customHeight="1" x14ac:dyDescent="0.2">
      <c r="A1374" t="s">
        <v>94</v>
      </c>
      <c r="B1374" t="s">
        <v>230</v>
      </c>
      <c r="C1374">
        <v>3</v>
      </c>
      <c r="D1374" t="s">
        <v>1702</v>
      </c>
      <c r="E1374">
        <v>3</v>
      </c>
      <c r="F1374">
        <v>25</v>
      </c>
      <c r="G1374">
        <v>33</v>
      </c>
      <c r="H1374">
        <v>35</v>
      </c>
      <c r="I1374">
        <v>23</v>
      </c>
      <c r="J1374">
        <v>31</v>
      </c>
      <c r="K1374">
        <v>33</v>
      </c>
      <c r="L1374">
        <v>0</v>
      </c>
      <c r="M1374" s="1">
        <v>14.081</v>
      </c>
      <c r="N1374" s="1">
        <v>89.013999999999996</v>
      </c>
      <c r="P1374">
        <v>1373</v>
      </c>
      <c r="Q1374" t="s">
        <v>1246</v>
      </c>
      <c r="R1374" t="s">
        <v>28</v>
      </c>
      <c r="S1374">
        <v>13</v>
      </c>
      <c r="T1374">
        <v>10</v>
      </c>
      <c r="V1374" t="s">
        <v>1246</v>
      </c>
      <c r="W1374" t="s">
        <v>103</v>
      </c>
      <c r="X1374" t="s">
        <v>2877</v>
      </c>
    </row>
    <row r="1375" spans="1:24" ht="15" customHeight="1" x14ac:dyDescent="0.2">
      <c r="A1375" t="s">
        <v>94</v>
      </c>
      <c r="B1375" t="s">
        <v>236</v>
      </c>
      <c r="C1375">
        <v>3</v>
      </c>
      <c r="D1375" t="s">
        <v>1062</v>
      </c>
      <c r="E1375">
        <v>3</v>
      </c>
      <c r="F1375">
        <v>27</v>
      </c>
      <c r="G1375">
        <v>35</v>
      </c>
      <c r="H1375">
        <v>37</v>
      </c>
      <c r="I1375">
        <v>22</v>
      </c>
      <c r="J1375">
        <v>30</v>
      </c>
      <c r="K1375">
        <v>32</v>
      </c>
      <c r="L1375">
        <v>0</v>
      </c>
      <c r="M1375" s="1">
        <v>14.082000000000001</v>
      </c>
      <c r="N1375" s="1">
        <v>90.013000000000005</v>
      </c>
      <c r="P1375">
        <v>1374</v>
      </c>
      <c r="Q1375" t="s">
        <v>315</v>
      </c>
      <c r="R1375" t="s">
        <v>36</v>
      </c>
      <c r="S1375">
        <v>7</v>
      </c>
      <c r="T1375">
        <v>3</v>
      </c>
      <c r="U1375">
        <v>115</v>
      </c>
      <c r="V1375" t="s">
        <v>315</v>
      </c>
      <c r="W1375" t="s">
        <v>78</v>
      </c>
      <c r="X1375" t="s">
        <v>2878</v>
      </c>
    </row>
    <row r="1376" spans="1:24" ht="15" customHeight="1" x14ac:dyDescent="0.2">
      <c r="A1376" t="s">
        <v>94</v>
      </c>
      <c r="B1376" t="s">
        <v>668</v>
      </c>
      <c r="C1376">
        <v>3</v>
      </c>
      <c r="D1376" t="s">
        <v>750</v>
      </c>
      <c r="E1376">
        <v>4</v>
      </c>
      <c r="F1376">
        <v>32</v>
      </c>
      <c r="G1376">
        <v>37</v>
      </c>
      <c r="H1376">
        <v>40</v>
      </c>
      <c r="I1376">
        <v>19</v>
      </c>
      <c r="J1376">
        <v>24</v>
      </c>
      <c r="K1376">
        <v>27</v>
      </c>
      <c r="L1376">
        <v>0</v>
      </c>
      <c r="M1376" s="1">
        <v>14.083</v>
      </c>
      <c r="N1376" s="1">
        <v>92.012</v>
      </c>
      <c r="P1376">
        <v>1375</v>
      </c>
      <c r="Q1376" t="s">
        <v>2879</v>
      </c>
      <c r="R1376" t="s">
        <v>28</v>
      </c>
      <c r="S1376">
        <v>12</v>
      </c>
      <c r="T1376">
        <v>12</v>
      </c>
      <c r="V1376" t="s">
        <v>2879</v>
      </c>
      <c r="W1376" t="s">
        <v>103</v>
      </c>
      <c r="X1376" t="s">
        <v>2880</v>
      </c>
    </row>
    <row r="1377" spans="1:24" ht="15" customHeight="1" x14ac:dyDescent="0.2">
      <c r="A1377" t="s">
        <v>94</v>
      </c>
      <c r="B1377" t="s">
        <v>429</v>
      </c>
      <c r="C1377">
        <v>3</v>
      </c>
      <c r="D1377" t="s">
        <v>181</v>
      </c>
      <c r="E1377">
        <v>3</v>
      </c>
      <c r="F1377">
        <v>28</v>
      </c>
      <c r="G1377">
        <v>36</v>
      </c>
      <c r="H1377">
        <v>38</v>
      </c>
      <c r="I1377">
        <v>19</v>
      </c>
      <c r="J1377">
        <v>27</v>
      </c>
      <c r="K1377">
        <v>29</v>
      </c>
      <c r="L1377">
        <v>0</v>
      </c>
      <c r="M1377" s="1">
        <v>14.084</v>
      </c>
      <c r="N1377" s="1">
        <v>93.010999999999996</v>
      </c>
      <c r="P1377">
        <v>1376</v>
      </c>
      <c r="Q1377" t="s">
        <v>2881</v>
      </c>
      <c r="R1377" t="s">
        <v>28</v>
      </c>
      <c r="S1377">
        <v>13</v>
      </c>
      <c r="T1377">
        <v>11</v>
      </c>
      <c r="V1377" t="s">
        <v>2881</v>
      </c>
      <c r="W1377" t="s">
        <v>37</v>
      </c>
      <c r="X1377" t="s">
        <v>2882</v>
      </c>
    </row>
    <row r="1378" spans="1:24" ht="15" customHeight="1" x14ac:dyDescent="0.2">
      <c r="A1378" t="s">
        <v>94</v>
      </c>
      <c r="B1378" t="s">
        <v>241</v>
      </c>
      <c r="C1378">
        <v>3</v>
      </c>
      <c r="D1378" t="s">
        <v>554</v>
      </c>
      <c r="E1378">
        <v>3</v>
      </c>
      <c r="F1378">
        <v>25</v>
      </c>
      <c r="G1378">
        <v>33</v>
      </c>
      <c r="H1378">
        <v>35</v>
      </c>
      <c r="I1378">
        <v>22</v>
      </c>
      <c r="J1378">
        <v>30</v>
      </c>
      <c r="K1378">
        <v>32</v>
      </c>
      <c r="L1378">
        <v>0</v>
      </c>
      <c r="M1378" s="1">
        <v>14.085000000000001</v>
      </c>
      <c r="N1378" s="1">
        <v>94.010999999999996</v>
      </c>
      <c r="P1378">
        <v>1377</v>
      </c>
      <c r="Q1378" t="s">
        <v>1926</v>
      </c>
      <c r="R1378" t="s">
        <v>28</v>
      </c>
      <c r="S1378">
        <v>5</v>
      </c>
      <c r="T1378">
        <v>16</v>
      </c>
      <c r="V1378" t="s">
        <v>1926</v>
      </c>
      <c r="W1378" t="s">
        <v>66</v>
      </c>
      <c r="X1378" t="s">
        <v>2883</v>
      </c>
    </row>
    <row r="1379" spans="1:24" ht="15" customHeight="1" x14ac:dyDescent="0.2">
      <c r="A1379" t="s">
        <v>94</v>
      </c>
      <c r="B1379" t="s">
        <v>246</v>
      </c>
      <c r="C1379">
        <v>3</v>
      </c>
      <c r="D1379" t="s">
        <v>171</v>
      </c>
      <c r="E1379">
        <v>3</v>
      </c>
      <c r="F1379">
        <v>30</v>
      </c>
      <c r="G1379">
        <v>38</v>
      </c>
      <c r="H1379">
        <v>40</v>
      </c>
      <c r="I1379">
        <v>18</v>
      </c>
      <c r="J1379">
        <v>26</v>
      </c>
      <c r="K1379">
        <v>28</v>
      </c>
      <c r="L1379">
        <v>0</v>
      </c>
      <c r="M1379" s="1">
        <v>14.086</v>
      </c>
      <c r="N1379" s="1">
        <v>95.013000000000005</v>
      </c>
      <c r="P1379">
        <v>1378</v>
      </c>
      <c r="Q1379" t="s">
        <v>83</v>
      </c>
      <c r="R1379" t="s">
        <v>28</v>
      </c>
      <c r="S1379">
        <v>19</v>
      </c>
      <c r="T1379">
        <v>2</v>
      </c>
      <c r="V1379" t="s">
        <v>83</v>
      </c>
      <c r="W1379" t="s">
        <v>120</v>
      </c>
      <c r="X1379" t="s">
        <v>2884</v>
      </c>
    </row>
    <row r="1380" spans="1:24" ht="15" customHeight="1" x14ac:dyDescent="0.2">
      <c r="A1380" t="s">
        <v>94</v>
      </c>
      <c r="B1380" t="s">
        <v>436</v>
      </c>
      <c r="C1380">
        <v>3</v>
      </c>
      <c r="D1380" t="s">
        <v>779</v>
      </c>
      <c r="E1380">
        <v>3</v>
      </c>
      <c r="F1380">
        <v>27</v>
      </c>
      <c r="G1380">
        <v>35</v>
      </c>
      <c r="H1380">
        <v>37</v>
      </c>
      <c r="I1380">
        <v>23</v>
      </c>
      <c r="J1380">
        <v>31</v>
      </c>
      <c r="K1380">
        <v>33</v>
      </c>
      <c r="L1380">
        <v>0</v>
      </c>
      <c r="M1380" s="1">
        <v>14.087</v>
      </c>
      <c r="N1380" s="1">
        <v>96.013000000000005</v>
      </c>
      <c r="P1380">
        <v>1379</v>
      </c>
      <c r="Q1380" t="s">
        <v>2885</v>
      </c>
      <c r="R1380" t="s">
        <v>36</v>
      </c>
      <c r="S1380">
        <v>11</v>
      </c>
      <c r="T1380">
        <v>8</v>
      </c>
      <c r="V1380" t="s">
        <v>2885</v>
      </c>
      <c r="W1380" t="s">
        <v>103</v>
      </c>
      <c r="X1380" t="s">
        <v>2886</v>
      </c>
    </row>
    <row r="1381" spans="1:24" ht="15" customHeight="1" x14ac:dyDescent="0.2">
      <c r="A1381" t="s">
        <v>94</v>
      </c>
      <c r="B1381" t="s">
        <v>250</v>
      </c>
      <c r="C1381">
        <v>3</v>
      </c>
      <c r="D1381" t="s">
        <v>2132</v>
      </c>
      <c r="E1381">
        <v>3</v>
      </c>
      <c r="F1381">
        <v>19</v>
      </c>
      <c r="G1381">
        <v>27</v>
      </c>
      <c r="H1381">
        <v>29</v>
      </c>
      <c r="I1381">
        <v>26</v>
      </c>
      <c r="J1381">
        <v>34</v>
      </c>
      <c r="K1381">
        <v>36</v>
      </c>
      <c r="L1381">
        <v>0</v>
      </c>
      <c r="M1381" s="1">
        <v>14.087999999999999</v>
      </c>
      <c r="N1381" s="1">
        <v>97.012</v>
      </c>
      <c r="P1381">
        <v>1380</v>
      </c>
      <c r="Q1381" t="s">
        <v>321</v>
      </c>
      <c r="R1381" t="s">
        <v>374</v>
      </c>
      <c r="S1381">
        <v>4</v>
      </c>
      <c r="T1381">
        <v>3</v>
      </c>
      <c r="U1381">
        <v>116</v>
      </c>
      <c r="V1381" t="s">
        <v>321</v>
      </c>
      <c r="W1381" t="s">
        <v>78</v>
      </c>
      <c r="X1381" t="s">
        <v>2887</v>
      </c>
    </row>
    <row r="1382" spans="1:24" ht="15" customHeight="1" x14ac:dyDescent="0.2">
      <c r="A1382" t="s">
        <v>94</v>
      </c>
      <c r="B1382" t="s">
        <v>258</v>
      </c>
      <c r="C1382">
        <v>3</v>
      </c>
      <c r="D1382" t="s">
        <v>2460</v>
      </c>
      <c r="E1382">
        <v>4</v>
      </c>
      <c r="F1382">
        <v>30</v>
      </c>
      <c r="G1382">
        <v>35</v>
      </c>
      <c r="H1382">
        <v>38</v>
      </c>
      <c r="I1382">
        <v>24</v>
      </c>
      <c r="J1382">
        <v>29</v>
      </c>
      <c r="K1382">
        <v>32</v>
      </c>
      <c r="L1382">
        <v>0</v>
      </c>
      <c r="M1382" s="1">
        <v>14.089</v>
      </c>
      <c r="N1382" s="1">
        <v>98.013999999999996</v>
      </c>
      <c r="P1382">
        <v>1381</v>
      </c>
      <c r="Q1382" t="s">
        <v>2888</v>
      </c>
      <c r="R1382" t="s">
        <v>36</v>
      </c>
      <c r="S1382">
        <v>14</v>
      </c>
      <c r="T1382">
        <v>4</v>
      </c>
      <c r="V1382" t="s">
        <v>2888</v>
      </c>
      <c r="W1382" t="s">
        <v>103</v>
      </c>
      <c r="X1382" t="s">
        <v>2889</v>
      </c>
    </row>
    <row r="1383" spans="1:24" ht="15" customHeight="1" x14ac:dyDescent="0.2">
      <c r="A1383" t="s">
        <v>94</v>
      </c>
      <c r="B1383" t="s">
        <v>263</v>
      </c>
      <c r="C1383">
        <v>3</v>
      </c>
      <c r="D1383" t="s">
        <v>981</v>
      </c>
      <c r="E1383">
        <v>4</v>
      </c>
      <c r="F1383">
        <v>34</v>
      </c>
      <c r="G1383">
        <v>39</v>
      </c>
      <c r="H1383">
        <v>42</v>
      </c>
      <c r="I1383">
        <v>17</v>
      </c>
      <c r="J1383">
        <v>22</v>
      </c>
      <c r="K1383">
        <v>25</v>
      </c>
      <c r="L1383">
        <v>0</v>
      </c>
      <c r="M1383" s="1">
        <v>14.09</v>
      </c>
      <c r="N1383" s="1">
        <v>99.01</v>
      </c>
      <c r="P1383">
        <v>1382</v>
      </c>
      <c r="Q1383" t="s">
        <v>2890</v>
      </c>
      <c r="R1383" t="s">
        <v>374</v>
      </c>
      <c r="S1383">
        <v>10</v>
      </c>
      <c r="T1383">
        <v>5</v>
      </c>
      <c r="V1383" t="s">
        <v>2890</v>
      </c>
      <c r="W1383" t="s">
        <v>376</v>
      </c>
      <c r="X1383" t="s">
        <v>2891</v>
      </c>
    </row>
    <row r="1384" spans="1:24" ht="15" customHeight="1" x14ac:dyDescent="0.2">
      <c r="A1384" t="s">
        <v>94</v>
      </c>
      <c r="B1384" t="s">
        <v>269</v>
      </c>
      <c r="C1384">
        <v>3</v>
      </c>
      <c r="D1384" t="s">
        <v>2460</v>
      </c>
      <c r="E1384">
        <v>4</v>
      </c>
      <c r="F1384">
        <v>30</v>
      </c>
      <c r="G1384">
        <v>35</v>
      </c>
      <c r="H1384">
        <v>38</v>
      </c>
      <c r="I1384">
        <v>24</v>
      </c>
      <c r="J1384">
        <v>29</v>
      </c>
      <c r="K1384">
        <v>32</v>
      </c>
      <c r="L1384">
        <v>0</v>
      </c>
      <c r="M1384" s="1">
        <v>14.090999999999999</v>
      </c>
      <c r="N1384" s="1">
        <v>100.014</v>
      </c>
      <c r="P1384">
        <v>1383</v>
      </c>
      <c r="Q1384" t="s">
        <v>2892</v>
      </c>
      <c r="R1384" t="s">
        <v>36</v>
      </c>
      <c r="S1384">
        <v>12</v>
      </c>
      <c r="T1384">
        <v>6</v>
      </c>
      <c r="V1384" t="s">
        <v>2892</v>
      </c>
      <c r="W1384" t="s">
        <v>389</v>
      </c>
      <c r="X1384" t="s">
        <v>2893</v>
      </c>
    </row>
    <row r="1385" spans="1:24" ht="15" customHeight="1" x14ac:dyDescent="0.2">
      <c r="A1385" t="s">
        <v>94</v>
      </c>
      <c r="B1385" t="s">
        <v>279</v>
      </c>
      <c r="C1385">
        <v>3</v>
      </c>
      <c r="D1385" t="s">
        <v>2202</v>
      </c>
      <c r="E1385">
        <v>4</v>
      </c>
      <c r="F1385">
        <v>18</v>
      </c>
      <c r="G1385">
        <v>23</v>
      </c>
      <c r="H1385">
        <v>26</v>
      </c>
      <c r="I1385">
        <v>34</v>
      </c>
      <c r="J1385">
        <v>39</v>
      </c>
      <c r="K1385">
        <v>42</v>
      </c>
      <c r="L1385">
        <v>0</v>
      </c>
      <c r="M1385" s="1">
        <v>14.092000000000001</v>
      </c>
      <c r="N1385" s="1">
        <v>101.011</v>
      </c>
      <c r="P1385">
        <v>1384</v>
      </c>
      <c r="Q1385" t="s">
        <v>2894</v>
      </c>
      <c r="R1385" t="s">
        <v>36</v>
      </c>
      <c r="S1385">
        <v>11</v>
      </c>
      <c r="T1385">
        <v>7</v>
      </c>
      <c r="V1385" t="s">
        <v>2894</v>
      </c>
      <c r="W1385" t="s">
        <v>710</v>
      </c>
      <c r="X1385" t="s">
        <v>2895</v>
      </c>
    </row>
    <row r="1386" spans="1:24" ht="15" customHeight="1" x14ac:dyDescent="0.2">
      <c r="A1386" t="s">
        <v>94</v>
      </c>
      <c r="B1386" t="s">
        <v>274</v>
      </c>
      <c r="C1386">
        <v>3</v>
      </c>
      <c r="D1386" t="s">
        <v>403</v>
      </c>
      <c r="E1386">
        <v>3</v>
      </c>
      <c r="F1386">
        <v>23</v>
      </c>
      <c r="G1386">
        <v>31</v>
      </c>
      <c r="H1386">
        <v>33</v>
      </c>
      <c r="I1386">
        <v>26</v>
      </c>
      <c r="J1386">
        <v>34</v>
      </c>
      <c r="K1386">
        <v>36</v>
      </c>
      <c r="L1386">
        <v>0</v>
      </c>
      <c r="M1386" s="1">
        <v>14.093</v>
      </c>
      <c r="N1386" s="1">
        <v>102.012</v>
      </c>
      <c r="P1386">
        <v>1385</v>
      </c>
      <c r="Q1386" t="s">
        <v>2896</v>
      </c>
      <c r="R1386" t="s">
        <v>36</v>
      </c>
      <c r="S1386">
        <v>11</v>
      </c>
      <c r="T1386">
        <v>6</v>
      </c>
      <c r="V1386" t="s">
        <v>2896</v>
      </c>
      <c r="W1386" t="s">
        <v>255</v>
      </c>
      <c r="X1386" t="s">
        <v>2897</v>
      </c>
    </row>
    <row r="1387" spans="1:24" ht="15" customHeight="1" x14ac:dyDescent="0.2">
      <c r="A1387" t="s">
        <v>94</v>
      </c>
      <c r="B1387" t="s">
        <v>285</v>
      </c>
      <c r="C1387">
        <v>3</v>
      </c>
      <c r="D1387" t="s">
        <v>2743</v>
      </c>
      <c r="E1387">
        <v>3</v>
      </c>
      <c r="F1387">
        <v>23</v>
      </c>
      <c r="G1387">
        <v>31</v>
      </c>
      <c r="H1387">
        <v>33</v>
      </c>
      <c r="I1387">
        <v>26</v>
      </c>
      <c r="J1387">
        <v>34</v>
      </c>
      <c r="K1387">
        <v>36</v>
      </c>
      <c r="L1387">
        <v>0</v>
      </c>
      <c r="M1387" s="1">
        <v>14.093999999999999</v>
      </c>
      <c r="N1387" s="1">
        <v>103.01</v>
      </c>
      <c r="P1387">
        <v>1386</v>
      </c>
      <c r="Q1387" t="s">
        <v>311</v>
      </c>
      <c r="R1387" t="s">
        <v>36</v>
      </c>
      <c r="S1387">
        <v>12</v>
      </c>
      <c r="T1387">
        <v>3</v>
      </c>
      <c r="V1387" t="s">
        <v>311</v>
      </c>
      <c r="W1387" t="s">
        <v>103</v>
      </c>
      <c r="X1387" t="s">
        <v>2898</v>
      </c>
    </row>
    <row r="1388" spans="1:24" ht="15" customHeight="1" x14ac:dyDescent="0.2">
      <c r="A1388" t="s">
        <v>94</v>
      </c>
      <c r="B1388" t="s">
        <v>290</v>
      </c>
      <c r="C1388">
        <v>3</v>
      </c>
      <c r="D1388" t="s">
        <v>1142</v>
      </c>
      <c r="E1388">
        <v>4</v>
      </c>
      <c r="F1388">
        <v>27</v>
      </c>
      <c r="G1388">
        <v>32</v>
      </c>
      <c r="H1388">
        <v>35</v>
      </c>
      <c r="I1388">
        <v>26</v>
      </c>
      <c r="J1388">
        <v>31</v>
      </c>
      <c r="K1388">
        <v>34</v>
      </c>
      <c r="L1388">
        <v>0</v>
      </c>
      <c r="M1388" s="1">
        <v>14.095000000000001</v>
      </c>
      <c r="N1388" s="1">
        <v>104.01</v>
      </c>
      <c r="P1388">
        <v>1387</v>
      </c>
      <c r="Q1388" t="s">
        <v>2899</v>
      </c>
      <c r="R1388" t="s">
        <v>221</v>
      </c>
      <c r="S1388">
        <v>5</v>
      </c>
      <c r="T1388">
        <v>2</v>
      </c>
      <c r="V1388" t="s">
        <v>2899</v>
      </c>
      <c r="W1388" t="s">
        <v>222</v>
      </c>
      <c r="X1388" t="s">
        <v>2900</v>
      </c>
    </row>
    <row r="1389" spans="1:24" ht="15" customHeight="1" x14ac:dyDescent="0.2">
      <c r="A1389" t="s">
        <v>94</v>
      </c>
      <c r="B1389" t="s">
        <v>294</v>
      </c>
      <c r="C1389">
        <v>3</v>
      </c>
      <c r="D1389" t="s">
        <v>54</v>
      </c>
      <c r="E1389">
        <v>4</v>
      </c>
      <c r="F1389">
        <v>29</v>
      </c>
      <c r="G1389">
        <v>34</v>
      </c>
      <c r="H1389">
        <v>37</v>
      </c>
      <c r="I1389">
        <v>22</v>
      </c>
      <c r="J1389">
        <v>27</v>
      </c>
      <c r="K1389">
        <v>30</v>
      </c>
      <c r="L1389">
        <v>0</v>
      </c>
      <c r="M1389" s="1">
        <v>14.096</v>
      </c>
      <c r="N1389" s="1">
        <v>105.011</v>
      </c>
      <c r="P1389">
        <v>1388</v>
      </c>
      <c r="Q1389" t="s">
        <v>2901</v>
      </c>
      <c r="R1389" t="s">
        <v>28</v>
      </c>
      <c r="S1389">
        <v>13</v>
      </c>
      <c r="T1389">
        <v>11</v>
      </c>
      <c r="V1389" t="s">
        <v>2901</v>
      </c>
      <c r="W1389" t="s">
        <v>37</v>
      </c>
      <c r="X1389" t="s">
        <v>2902</v>
      </c>
    </row>
    <row r="1390" spans="1:24" ht="15" customHeight="1" x14ac:dyDescent="0.2">
      <c r="A1390" t="s">
        <v>94</v>
      </c>
      <c r="B1390" t="s">
        <v>298</v>
      </c>
      <c r="C1390">
        <v>3</v>
      </c>
      <c r="D1390" t="s">
        <v>2800</v>
      </c>
      <c r="E1390">
        <v>2</v>
      </c>
      <c r="F1390">
        <v>20</v>
      </c>
      <c r="G1390">
        <v>33</v>
      </c>
      <c r="H1390">
        <v>35</v>
      </c>
      <c r="I1390">
        <v>18</v>
      </c>
      <c r="J1390">
        <v>31</v>
      </c>
      <c r="K1390">
        <v>33</v>
      </c>
      <c r="L1390">
        <v>0</v>
      </c>
      <c r="M1390" s="1">
        <v>14.097</v>
      </c>
      <c r="N1390" s="1">
        <v>106.009</v>
      </c>
      <c r="P1390">
        <v>1389</v>
      </c>
      <c r="Q1390" t="s">
        <v>811</v>
      </c>
      <c r="R1390" t="s">
        <v>28</v>
      </c>
      <c r="S1390">
        <v>14</v>
      </c>
      <c r="T1390">
        <v>8</v>
      </c>
      <c r="V1390" t="s">
        <v>811</v>
      </c>
      <c r="W1390" t="s">
        <v>120</v>
      </c>
      <c r="X1390" t="s">
        <v>2903</v>
      </c>
    </row>
    <row r="1391" spans="1:24" ht="15" customHeight="1" x14ac:dyDescent="0.2">
      <c r="A1391" t="s">
        <v>94</v>
      </c>
      <c r="B1391" t="s">
        <v>699</v>
      </c>
      <c r="C1391">
        <v>3</v>
      </c>
      <c r="D1391" t="s">
        <v>2773</v>
      </c>
      <c r="E1391">
        <v>4</v>
      </c>
      <c r="F1391">
        <v>28</v>
      </c>
      <c r="G1391">
        <v>33</v>
      </c>
      <c r="H1391">
        <v>36</v>
      </c>
      <c r="I1391">
        <v>26</v>
      </c>
      <c r="J1391">
        <v>31</v>
      </c>
      <c r="K1391">
        <v>34</v>
      </c>
      <c r="L1391">
        <v>0</v>
      </c>
      <c r="M1391" s="1">
        <v>14.098000000000001</v>
      </c>
      <c r="N1391" s="1">
        <v>109.01</v>
      </c>
      <c r="P1391">
        <v>1390</v>
      </c>
      <c r="Q1391" t="s">
        <v>483</v>
      </c>
      <c r="R1391" t="s">
        <v>36</v>
      </c>
      <c r="S1391">
        <v>5</v>
      </c>
      <c r="T1391">
        <v>4</v>
      </c>
      <c r="U1391">
        <v>117</v>
      </c>
      <c r="V1391" t="s">
        <v>483</v>
      </c>
      <c r="W1391" t="s">
        <v>78</v>
      </c>
      <c r="X1391" t="s">
        <v>2904</v>
      </c>
    </row>
    <row r="1392" spans="1:24" ht="15" customHeight="1" x14ac:dyDescent="0.2">
      <c r="A1392" t="s">
        <v>94</v>
      </c>
      <c r="B1392" t="s">
        <v>124</v>
      </c>
      <c r="C1392">
        <v>3</v>
      </c>
      <c r="D1392" t="s">
        <v>317</v>
      </c>
      <c r="E1392">
        <v>4</v>
      </c>
      <c r="F1392">
        <v>28</v>
      </c>
      <c r="G1392">
        <v>33</v>
      </c>
      <c r="H1392">
        <v>36</v>
      </c>
      <c r="I1392">
        <v>23</v>
      </c>
      <c r="J1392">
        <v>28</v>
      </c>
      <c r="K1392">
        <v>31</v>
      </c>
      <c r="L1392">
        <v>0</v>
      </c>
      <c r="M1392" s="1">
        <v>14.099</v>
      </c>
      <c r="N1392" s="1">
        <v>110.011</v>
      </c>
      <c r="P1392">
        <v>1391</v>
      </c>
      <c r="Q1392" t="s">
        <v>1750</v>
      </c>
      <c r="R1392" t="s">
        <v>28</v>
      </c>
      <c r="S1392">
        <v>14</v>
      </c>
      <c r="T1392">
        <v>10</v>
      </c>
      <c r="V1392" t="s">
        <v>1750</v>
      </c>
      <c r="W1392" t="s">
        <v>120</v>
      </c>
      <c r="X1392" t="s">
        <v>2905</v>
      </c>
    </row>
    <row r="1393" spans="1:24" ht="15" customHeight="1" x14ac:dyDescent="0.2">
      <c r="A1393" t="s">
        <v>94</v>
      </c>
      <c r="B1393" t="s">
        <v>703</v>
      </c>
      <c r="C1393">
        <v>3</v>
      </c>
      <c r="D1393" t="s">
        <v>2452</v>
      </c>
      <c r="E1393">
        <v>3</v>
      </c>
      <c r="F1393">
        <v>15</v>
      </c>
      <c r="G1393">
        <v>23</v>
      </c>
      <c r="H1393">
        <v>25</v>
      </c>
      <c r="I1393">
        <v>31</v>
      </c>
      <c r="J1393">
        <v>39</v>
      </c>
      <c r="K1393">
        <v>41</v>
      </c>
      <c r="L1393">
        <v>0</v>
      </c>
      <c r="M1393" s="1">
        <v>14.1</v>
      </c>
      <c r="N1393" s="1">
        <v>111.01</v>
      </c>
      <c r="P1393">
        <v>1392</v>
      </c>
      <c r="Q1393" t="s">
        <v>2906</v>
      </c>
      <c r="R1393" t="s">
        <v>28</v>
      </c>
      <c r="S1393">
        <v>15</v>
      </c>
      <c r="T1393">
        <v>8</v>
      </c>
      <c r="V1393" t="s">
        <v>2906</v>
      </c>
      <c r="W1393" t="s">
        <v>120</v>
      </c>
      <c r="X1393" t="s">
        <v>2907</v>
      </c>
    </row>
    <row r="1394" spans="1:24" ht="15" customHeight="1" x14ac:dyDescent="0.2">
      <c r="A1394" t="s">
        <v>94</v>
      </c>
      <c r="B1394" t="s">
        <v>470</v>
      </c>
      <c r="C1394">
        <v>3</v>
      </c>
      <c r="D1394" t="s">
        <v>2121</v>
      </c>
      <c r="E1394">
        <v>4</v>
      </c>
      <c r="F1394">
        <v>21</v>
      </c>
      <c r="G1394">
        <v>26</v>
      </c>
      <c r="H1394">
        <v>29</v>
      </c>
      <c r="I1394">
        <v>31</v>
      </c>
      <c r="J1394">
        <v>36</v>
      </c>
      <c r="K1394">
        <v>39</v>
      </c>
      <c r="L1394">
        <v>0</v>
      </c>
      <c r="M1394" s="1">
        <v>14.101000000000001</v>
      </c>
      <c r="N1394" s="1">
        <v>112.014</v>
      </c>
      <c r="P1394">
        <v>1393</v>
      </c>
      <c r="Q1394" t="s">
        <v>2908</v>
      </c>
      <c r="R1394" t="s">
        <v>36</v>
      </c>
      <c r="S1394">
        <v>12</v>
      </c>
      <c r="T1394">
        <v>7</v>
      </c>
      <c r="V1394" t="s">
        <v>2908</v>
      </c>
      <c r="W1394" t="s">
        <v>49</v>
      </c>
      <c r="X1394" t="s">
        <v>2909</v>
      </c>
    </row>
    <row r="1395" spans="1:24" ht="15" customHeight="1" x14ac:dyDescent="0.2">
      <c r="A1395" t="s">
        <v>94</v>
      </c>
      <c r="B1395" t="s">
        <v>53</v>
      </c>
      <c r="C1395">
        <v>3</v>
      </c>
      <c r="D1395" t="s">
        <v>148</v>
      </c>
      <c r="E1395">
        <v>2</v>
      </c>
      <c r="F1395">
        <v>15</v>
      </c>
      <c r="G1395">
        <v>28</v>
      </c>
      <c r="H1395">
        <v>30</v>
      </c>
      <c r="I1395">
        <v>14</v>
      </c>
      <c r="J1395">
        <v>27</v>
      </c>
      <c r="K1395">
        <v>29</v>
      </c>
      <c r="L1395">
        <v>0</v>
      </c>
      <c r="M1395" s="1">
        <v>14.102</v>
      </c>
      <c r="N1395" s="1">
        <v>113.01</v>
      </c>
      <c r="P1395">
        <v>1394</v>
      </c>
      <c r="Q1395" t="s">
        <v>2910</v>
      </c>
      <c r="R1395" t="s">
        <v>374</v>
      </c>
      <c r="S1395">
        <v>4</v>
      </c>
      <c r="T1395">
        <v>7</v>
      </c>
      <c r="V1395" t="s">
        <v>2910</v>
      </c>
      <c r="W1395" t="s">
        <v>710</v>
      </c>
      <c r="X1395" t="s">
        <v>2911</v>
      </c>
    </row>
    <row r="1396" spans="1:24" ht="15" customHeight="1" x14ac:dyDescent="0.2">
      <c r="A1396" t="s">
        <v>94</v>
      </c>
      <c r="B1396" t="s">
        <v>476</v>
      </c>
      <c r="C1396">
        <v>3</v>
      </c>
      <c r="D1396" t="s">
        <v>2793</v>
      </c>
      <c r="E1396">
        <v>4</v>
      </c>
      <c r="F1396">
        <v>27</v>
      </c>
      <c r="G1396">
        <v>32</v>
      </c>
      <c r="H1396">
        <v>35</v>
      </c>
      <c r="I1396">
        <v>27</v>
      </c>
      <c r="J1396">
        <v>32</v>
      </c>
      <c r="K1396">
        <v>35</v>
      </c>
      <c r="L1396">
        <v>0</v>
      </c>
      <c r="M1396" s="1">
        <v>14.103</v>
      </c>
      <c r="N1396" s="1">
        <v>114.008</v>
      </c>
      <c r="P1396">
        <v>1395</v>
      </c>
      <c r="Q1396" t="s">
        <v>2912</v>
      </c>
      <c r="R1396" t="s">
        <v>36</v>
      </c>
      <c r="S1396">
        <v>9</v>
      </c>
      <c r="T1396">
        <v>7</v>
      </c>
      <c r="V1396" t="s">
        <v>2912</v>
      </c>
      <c r="W1396" t="s">
        <v>710</v>
      </c>
      <c r="X1396" t="s">
        <v>2913</v>
      </c>
    </row>
    <row r="1397" spans="1:24" ht="15" customHeight="1" x14ac:dyDescent="0.2">
      <c r="A1397" t="s">
        <v>94</v>
      </c>
      <c r="B1397" t="s">
        <v>315</v>
      </c>
      <c r="C1397">
        <v>3</v>
      </c>
      <c r="D1397" t="s">
        <v>750</v>
      </c>
      <c r="E1397">
        <v>4</v>
      </c>
      <c r="F1397">
        <v>32</v>
      </c>
      <c r="G1397">
        <v>37</v>
      </c>
      <c r="H1397">
        <v>40</v>
      </c>
      <c r="I1397">
        <v>19</v>
      </c>
      <c r="J1397">
        <v>24</v>
      </c>
      <c r="K1397">
        <v>27</v>
      </c>
      <c r="L1397">
        <v>0</v>
      </c>
      <c r="M1397" s="1">
        <v>14.103999999999999</v>
      </c>
      <c r="N1397" s="1">
        <v>115.01300000000001</v>
      </c>
      <c r="P1397">
        <v>1396</v>
      </c>
      <c r="Q1397" t="s">
        <v>831</v>
      </c>
      <c r="R1397" t="s">
        <v>374</v>
      </c>
      <c r="S1397">
        <v>9</v>
      </c>
      <c r="T1397">
        <v>2</v>
      </c>
      <c r="V1397" t="s">
        <v>831</v>
      </c>
      <c r="W1397" t="s">
        <v>222</v>
      </c>
      <c r="X1397" t="s">
        <v>2914</v>
      </c>
    </row>
    <row r="1398" spans="1:24" ht="15" customHeight="1" x14ac:dyDescent="0.2">
      <c r="A1398" t="s">
        <v>94</v>
      </c>
      <c r="B1398" t="s">
        <v>321</v>
      </c>
      <c r="C1398">
        <v>3</v>
      </c>
      <c r="D1398" t="s">
        <v>2467</v>
      </c>
      <c r="E1398">
        <v>3</v>
      </c>
      <c r="F1398">
        <v>32</v>
      </c>
      <c r="G1398">
        <v>40</v>
      </c>
      <c r="H1398">
        <v>42</v>
      </c>
      <c r="I1398">
        <v>15</v>
      </c>
      <c r="J1398">
        <v>23</v>
      </c>
      <c r="K1398">
        <v>25</v>
      </c>
      <c r="L1398">
        <v>0</v>
      </c>
      <c r="M1398" s="1">
        <v>14.105</v>
      </c>
      <c r="N1398" s="1">
        <v>116.011</v>
      </c>
      <c r="P1398">
        <v>1397</v>
      </c>
      <c r="Q1398" t="s">
        <v>326</v>
      </c>
      <c r="R1398" t="s">
        <v>221</v>
      </c>
      <c r="S1398">
        <v>1</v>
      </c>
      <c r="T1398">
        <v>1</v>
      </c>
      <c r="U1398">
        <v>118</v>
      </c>
      <c r="V1398" t="s">
        <v>326</v>
      </c>
      <c r="W1398" t="s">
        <v>78</v>
      </c>
      <c r="X1398" t="s">
        <v>2915</v>
      </c>
    </row>
    <row r="1399" spans="1:24" ht="15" customHeight="1" x14ac:dyDescent="0.2">
      <c r="A1399" t="s">
        <v>94</v>
      </c>
      <c r="B1399" t="s">
        <v>483</v>
      </c>
      <c r="C1399">
        <v>3</v>
      </c>
      <c r="D1399" t="s">
        <v>642</v>
      </c>
      <c r="E1399">
        <v>4</v>
      </c>
      <c r="F1399">
        <v>31</v>
      </c>
      <c r="G1399">
        <v>36</v>
      </c>
      <c r="H1399">
        <v>39</v>
      </c>
      <c r="I1399">
        <v>23</v>
      </c>
      <c r="J1399">
        <v>28</v>
      </c>
      <c r="K1399">
        <v>31</v>
      </c>
      <c r="L1399">
        <v>0</v>
      </c>
      <c r="M1399" s="1">
        <v>14.106</v>
      </c>
      <c r="N1399" s="1">
        <v>117.01300000000001</v>
      </c>
      <c r="P1399">
        <v>1398</v>
      </c>
      <c r="Q1399" t="s">
        <v>1830</v>
      </c>
      <c r="R1399" t="s">
        <v>28</v>
      </c>
      <c r="S1399">
        <v>13</v>
      </c>
      <c r="T1399">
        <v>10</v>
      </c>
      <c r="V1399" t="s">
        <v>1830</v>
      </c>
      <c r="W1399" t="s">
        <v>49</v>
      </c>
      <c r="X1399" t="s">
        <v>2917</v>
      </c>
    </row>
    <row r="1400" spans="1:24" ht="15" customHeight="1" x14ac:dyDescent="0.2">
      <c r="A1400" t="s">
        <v>94</v>
      </c>
      <c r="B1400" t="s">
        <v>326</v>
      </c>
      <c r="C1400">
        <v>3</v>
      </c>
      <c r="D1400" t="s">
        <v>2121</v>
      </c>
      <c r="E1400">
        <v>4</v>
      </c>
      <c r="F1400">
        <v>21</v>
      </c>
      <c r="G1400">
        <v>26</v>
      </c>
      <c r="H1400">
        <v>29</v>
      </c>
      <c r="I1400">
        <v>31</v>
      </c>
      <c r="J1400">
        <v>36</v>
      </c>
      <c r="K1400">
        <v>39</v>
      </c>
      <c r="L1400">
        <v>0</v>
      </c>
      <c r="M1400" s="1">
        <v>14.106999999999999</v>
      </c>
      <c r="N1400" s="1">
        <v>118.01300000000001</v>
      </c>
      <c r="P1400">
        <v>1399</v>
      </c>
      <c r="Q1400" t="s">
        <v>2918</v>
      </c>
      <c r="R1400" t="s">
        <v>28</v>
      </c>
      <c r="S1400">
        <v>13</v>
      </c>
      <c r="T1400">
        <v>11</v>
      </c>
      <c r="V1400" t="s">
        <v>2918</v>
      </c>
      <c r="W1400" t="s">
        <v>37</v>
      </c>
      <c r="X1400" t="s">
        <v>2919</v>
      </c>
    </row>
    <row r="1401" spans="1:24" ht="15" customHeight="1" x14ac:dyDescent="0.2">
      <c r="A1401" t="s">
        <v>94</v>
      </c>
      <c r="B1401" t="s">
        <v>331</v>
      </c>
      <c r="C1401">
        <v>3</v>
      </c>
      <c r="D1401" t="s">
        <v>2121</v>
      </c>
      <c r="E1401">
        <v>4</v>
      </c>
      <c r="F1401">
        <v>21</v>
      </c>
      <c r="G1401">
        <v>26</v>
      </c>
      <c r="H1401">
        <v>29</v>
      </c>
      <c r="I1401">
        <v>31</v>
      </c>
      <c r="J1401">
        <v>36</v>
      </c>
      <c r="K1401">
        <v>39</v>
      </c>
      <c r="L1401">
        <v>0</v>
      </c>
      <c r="M1401" s="1">
        <v>14.108000000000001</v>
      </c>
      <c r="N1401" s="1">
        <v>119.00700000000001</v>
      </c>
      <c r="P1401">
        <v>1400</v>
      </c>
      <c r="Q1401" t="s">
        <v>331</v>
      </c>
      <c r="R1401" t="s">
        <v>221</v>
      </c>
      <c r="S1401">
        <v>3</v>
      </c>
      <c r="T1401">
        <v>2</v>
      </c>
      <c r="U1401">
        <v>119</v>
      </c>
      <c r="V1401" t="s">
        <v>331</v>
      </c>
      <c r="W1401" t="s">
        <v>78</v>
      </c>
      <c r="X1401" t="s">
        <v>2920</v>
      </c>
    </row>
    <row r="1402" spans="1:24" ht="15" customHeight="1" x14ac:dyDescent="0.2">
      <c r="A1402" t="s">
        <v>94</v>
      </c>
      <c r="B1402" t="s">
        <v>488</v>
      </c>
      <c r="C1402">
        <v>3</v>
      </c>
      <c r="D1402" t="s">
        <v>2260</v>
      </c>
      <c r="E1402">
        <v>3</v>
      </c>
      <c r="F1402">
        <v>30</v>
      </c>
      <c r="G1402">
        <v>38</v>
      </c>
      <c r="H1402">
        <v>40</v>
      </c>
      <c r="I1402">
        <v>17</v>
      </c>
      <c r="J1402">
        <v>25</v>
      </c>
      <c r="K1402">
        <v>27</v>
      </c>
      <c r="L1402">
        <v>0</v>
      </c>
      <c r="M1402" s="1">
        <v>14.109</v>
      </c>
      <c r="N1402" s="1">
        <v>120.008</v>
      </c>
      <c r="P1402">
        <v>1401</v>
      </c>
      <c r="Q1402" t="s">
        <v>2921</v>
      </c>
      <c r="R1402" t="s">
        <v>374</v>
      </c>
      <c r="S1402">
        <v>6</v>
      </c>
      <c r="T1402">
        <v>6</v>
      </c>
      <c r="V1402" t="s">
        <v>2921</v>
      </c>
      <c r="W1402" t="s">
        <v>376</v>
      </c>
      <c r="X1402" t="s">
        <v>2922</v>
      </c>
    </row>
    <row r="1403" spans="1:24" ht="15" customHeight="1" x14ac:dyDescent="0.2">
      <c r="A1403" t="s">
        <v>94</v>
      </c>
      <c r="B1403" t="s">
        <v>492</v>
      </c>
      <c r="C1403">
        <v>3</v>
      </c>
      <c r="D1403" t="s">
        <v>2260</v>
      </c>
      <c r="E1403">
        <v>3</v>
      </c>
      <c r="F1403">
        <v>30</v>
      </c>
      <c r="G1403">
        <v>38</v>
      </c>
      <c r="H1403">
        <v>40</v>
      </c>
      <c r="I1403">
        <v>17</v>
      </c>
      <c r="J1403">
        <v>25</v>
      </c>
      <c r="K1403">
        <v>27</v>
      </c>
      <c r="L1403">
        <v>0</v>
      </c>
      <c r="M1403" s="1">
        <v>14.11</v>
      </c>
      <c r="N1403" s="1">
        <v>121.014</v>
      </c>
      <c r="P1403">
        <v>1402</v>
      </c>
      <c r="Q1403" t="s">
        <v>2923</v>
      </c>
      <c r="R1403" t="s">
        <v>28</v>
      </c>
      <c r="S1403">
        <v>12</v>
      </c>
      <c r="T1403">
        <v>11</v>
      </c>
      <c r="V1403" t="s">
        <v>2923</v>
      </c>
      <c r="W1403" t="s">
        <v>66</v>
      </c>
      <c r="X1403" t="s">
        <v>2924</v>
      </c>
    </row>
    <row r="1404" spans="1:24" ht="15" customHeight="1" x14ac:dyDescent="0.2">
      <c r="A1404" t="s">
        <v>94</v>
      </c>
      <c r="B1404" t="s">
        <v>335</v>
      </c>
      <c r="C1404">
        <v>3</v>
      </c>
      <c r="D1404" t="s">
        <v>2916</v>
      </c>
      <c r="E1404">
        <v>3</v>
      </c>
      <c r="F1404">
        <v>30</v>
      </c>
      <c r="G1404">
        <v>38</v>
      </c>
      <c r="H1404">
        <v>40</v>
      </c>
      <c r="I1404">
        <v>19</v>
      </c>
      <c r="J1404">
        <v>27</v>
      </c>
      <c r="K1404">
        <v>29</v>
      </c>
      <c r="L1404">
        <v>0</v>
      </c>
      <c r="M1404" s="1">
        <v>14.111000000000001</v>
      </c>
      <c r="N1404" s="1">
        <v>122.01</v>
      </c>
      <c r="P1404">
        <v>1403</v>
      </c>
      <c r="Q1404" t="s">
        <v>2925</v>
      </c>
      <c r="R1404" t="s">
        <v>36</v>
      </c>
      <c r="S1404">
        <v>5</v>
      </c>
      <c r="T1404">
        <v>11</v>
      </c>
      <c r="V1404" t="s">
        <v>2925</v>
      </c>
      <c r="W1404" t="s">
        <v>66</v>
      </c>
      <c r="X1404" t="s">
        <v>2926</v>
      </c>
    </row>
    <row r="1405" spans="1:24" ht="15" customHeight="1" x14ac:dyDescent="0.2">
      <c r="A1405" t="s">
        <v>94</v>
      </c>
      <c r="B1405" t="s">
        <v>340</v>
      </c>
      <c r="C1405">
        <v>3</v>
      </c>
      <c r="D1405" t="s">
        <v>2618</v>
      </c>
      <c r="E1405">
        <v>3</v>
      </c>
      <c r="F1405">
        <v>28</v>
      </c>
      <c r="G1405">
        <v>36</v>
      </c>
      <c r="H1405">
        <v>38</v>
      </c>
      <c r="I1405">
        <v>20</v>
      </c>
      <c r="J1405">
        <v>28</v>
      </c>
      <c r="K1405">
        <v>30</v>
      </c>
      <c r="L1405">
        <v>0</v>
      </c>
      <c r="M1405" s="1">
        <v>14.112</v>
      </c>
      <c r="N1405" s="1">
        <v>123.01</v>
      </c>
      <c r="P1405">
        <v>1404</v>
      </c>
      <c r="Q1405" t="s">
        <v>488</v>
      </c>
      <c r="R1405" t="s">
        <v>36</v>
      </c>
      <c r="S1405">
        <v>6</v>
      </c>
      <c r="T1405">
        <v>3</v>
      </c>
      <c r="U1405">
        <v>120</v>
      </c>
      <c r="V1405" t="s">
        <v>488</v>
      </c>
      <c r="W1405" t="s">
        <v>78</v>
      </c>
      <c r="X1405" t="s">
        <v>2927</v>
      </c>
    </row>
    <row r="1406" spans="1:24" ht="15" customHeight="1" x14ac:dyDescent="0.2">
      <c r="A1406" t="s">
        <v>94</v>
      </c>
      <c r="B1406" t="s">
        <v>346</v>
      </c>
      <c r="C1406">
        <v>3</v>
      </c>
      <c r="D1406" t="s">
        <v>2618</v>
      </c>
      <c r="E1406">
        <v>3</v>
      </c>
      <c r="F1406">
        <v>28</v>
      </c>
      <c r="G1406">
        <v>36</v>
      </c>
      <c r="H1406">
        <v>38</v>
      </c>
      <c r="I1406">
        <v>20</v>
      </c>
      <c r="J1406">
        <v>28</v>
      </c>
      <c r="K1406">
        <v>30</v>
      </c>
      <c r="L1406">
        <v>0</v>
      </c>
      <c r="M1406" s="1">
        <v>14.113</v>
      </c>
      <c r="N1406" s="1">
        <v>124.01</v>
      </c>
      <c r="P1406">
        <v>1405</v>
      </c>
      <c r="Q1406" t="s">
        <v>492</v>
      </c>
      <c r="R1406" t="s">
        <v>36</v>
      </c>
      <c r="S1406">
        <v>7</v>
      </c>
      <c r="T1406">
        <v>2</v>
      </c>
      <c r="U1406">
        <v>121</v>
      </c>
      <c r="V1406" t="s">
        <v>492</v>
      </c>
      <c r="W1406" t="s">
        <v>78</v>
      </c>
      <c r="X1406" t="s">
        <v>2928</v>
      </c>
    </row>
    <row r="1407" spans="1:24" ht="15" customHeight="1" x14ac:dyDescent="0.2">
      <c r="A1407" t="s">
        <v>94</v>
      </c>
      <c r="B1407" t="s">
        <v>498</v>
      </c>
      <c r="C1407">
        <v>3</v>
      </c>
      <c r="D1407" t="s">
        <v>1380</v>
      </c>
      <c r="E1407">
        <v>3</v>
      </c>
      <c r="F1407">
        <v>24</v>
      </c>
      <c r="G1407">
        <v>32</v>
      </c>
      <c r="H1407">
        <v>34</v>
      </c>
      <c r="I1407">
        <v>21</v>
      </c>
      <c r="J1407">
        <v>29</v>
      </c>
      <c r="K1407">
        <v>31</v>
      </c>
      <c r="L1407">
        <v>0</v>
      </c>
      <c r="M1407" s="1">
        <v>14.114000000000001</v>
      </c>
      <c r="N1407" s="1">
        <v>125.01300000000001</v>
      </c>
      <c r="P1407">
        <v>1406</v>
      </c>
      <c r="Q1407" t="s">
        <v>252</v>
      </c>
      <c r="R1407" t="s">
        <v>28</v>
      </c>
      <c r="S1407">
        <v>11</v>
      </c>
      <c r="T1407">
        <v>9</v>
      </c>
      <c r="V1407" t="s">
        <v>252</v>
      </c>
      <c r="W1407" t="s">
        <v>29</v>
      </c>
      <c r="X1407" t="s">
        <v>2929</v>
      </c>
    </row>
    <row r="1408" spans="1:24" ht="15" customHeight="1" x14ac:dyDescent="0.2">
      <c r="A1408" t="s">
        <v>94</v>
      </c>
      <c r="B1408" t="s">
        <v>351</v>
      </c>
      <c r="C1408">
        <v>3</v>
      </c>
      <c r="D1408" t="s">
        <v>1647</v>
      </c>
      <c r="E1408">
        <v>3</v>
      </c>
      <c r="F1408">
        <v>22</v>
      </c>
      <c r="G1408">
        <v>30</v>
      </c>
      <c r="H1408">
        <v>32</v>
      </c>
      <c r="I1408">
        <v>22</v>
      </c>
      <c r="J1408">
        <v>30</v>
      </c>
      <c r="K1408">
        <v>32</v>
      </c>
      <c r="L1408">
        <v>0</v>
      </c>
      <c r="M1408" s="1">
        <v>14.115</v>
      </c>
      <c r="N1408" s="1">
        <v>126.01300000000001</v>
      </c>
      <c r="P1408">
        <v>1407</v>
      </c>
      <c r="Q1408" t="s">
        <v>2123</v>
      </c>
      <c r="R1408" t="s">
        <v>36</v>
      </c>
      <c r="S1408">
        <v>12</v>
      </c>
      <c r="T1408">
        <v>7</v>
      </c>
      <c r="V1408" t="s">
        <v>2123</v>
      </c>
      <c r="W1408" t="s">
        <v>29</v>
      </c>
      <c r="X1408" t="s">
        <v>2930</v>
      </c>
    </row>
    <row r="1409" spans="1:24" ht="15" customHeight="1" x14ac:dyDescent="0.2">
      <c r="A1409" t="s">
        <v>94</v>
      </c>
      <c r="B1409" t="s">
        <v>504</v>
      </c>
      <c r="C1409">
        <v>3</v>
      </c>
      <c r="D1409" t="s">
        <v>983</v>
      </c>
      <c r="E1409">
        <v>4</v>
      </c>
      <c r="F1409">
        <v>28</v>
      </c>
      <c r="G1409">
        <v>33</v>
      </c>
      <c r="H1409">
        <v>36</v>
      </c>
      <c r="I1409">
        <v>25</v>
      </c>
      <c r="J1409">
        <v>30</v>
      </c>
      <c r="K1409">
        <v>33</v>
      </c>
      <c r="L1409">
        <v>0</v>
      </c>
      <c r="M1409" s="1">
        <v>14.116</v>
      </c>
      <c r="N1409" s="1">
        <v>127.011</v>
      </c>
      <c r="P1409">
        <v>1408</v>
      </c>
      <c r="Q1409" t="s">
        <v>335</v>
      </c>
      <c r="R1409" t="s">
        <v>221</v>
      </c>
      <c r="S1409">
        <v>3</v>
      </c>
      <c r="T1409">
        <v>2</v>
      </c>
      <c r="U1409">
        <v>122</v>
      </c>
      <c r="V1409" t="s">
        <v>335</v>
      </c>
      <c r="W1409" t="s">
        <v>78</v>
      </c>
      <c r="X1409" t="s">
        <v>2931</v>
      </c>
    </row>
    <row r="1410" spans="1:24" ht="15" customHeight="1" x14ac:dyDescent="0.2">
      <c r="A1410" t="s">
        <v>94</v>
      </c>
      <c r="B1410" t="s">
        <v>355</v>
      </c>
      <c r="C1410">
        <v>3</v>
      </c>
      <c r="D1410" t="s">
        <v>2916</v>
      </c>
      <c r="E1410">
        <v>3</v>
      </c>
      <c r="F1410">
        <v>30</v>
      </c>
      <c r="G1410">
        <v>38</v>
      </c>
      <c r="H1410">
        <v>40</v>
      </c>
      <c r="I1410">
        <v>19</v>
      </c>
      <c r="J1410">
        <v>27</v>
      </c>
      <c r="K1410">
        <v>29</v>
      </c>
      <c r="L1410">
        <v>0</v>
      </c>
      <c r="M1410" s="1">
        <v>14.117000000000001</v>
      </c>
      <c r="N1410" s="1">
        <v>128.011</v>
      </c>
      <c r="P1410">
        <v>1409</v>
      </c>
      <c r="Q1410" t="s">
        <v>2932</v>
      </c>
      <c r="R1410" t="s">
        <v>28</v>
      </c>
      <c r="S1410">
        <v>18</v>
      </c>
      <c r="T1410">
        <v>4</v>
      </c>
      <c r="V1410" t="s">
        <v>2932</v>
      </c>
      <c r="W1410" t="s">
        <v>120</v>
      </c>
      <c r="X1410" t="s">
        <v>2933</v>
      </c>
    </row>
    <row r="1411" spans="1:24" ht="15" customHeight="1" x14ac:dyDescent="0.2">
      <c r="A1411" t="s">
        <v>3027</v>
      </c>
      <c r="B1411" t="s">
        <v>3027</v>
      </c>
      <c r="C1411">
        <v>3</v>
      </c>
      <c r="D1411" t="s">
        <v>3054</v>
      </c>
      <c r="E1411">
        <v>4</v>
      </c>
      <c r="F1411">
        <v>27</v>
      </c>
      <c r="G1411">
        <v>32</v>
      </c>
      <c r="H1411">
        <v>35</v>
      </c>
      <c r="I1411">
        <v>24</v>
      </c>
      <c r="J1411">
        <v>29</v>
      </c>
      <c r="K1411">
        <v>32</v>
      </c>
      <c r="L1411">
        <v>0</v>
      </c>
      <c r="M1411" s="1">
        <v>15.013999999999999</v>
      </c>
      <c r="N1411" s="1">
        <v>15.013999999999999</v>
      </c>
      <c r="P1411">
        <v>1410</v>
      </c>
      <c r="Q1411" t="s">
        <v>3059</v>
      </c>
      <c r="R1411" t="s">
        <v>28</v>
      </c>
      <c r="S1411">
        <v>19</v>
      </c>
      <c r="T1411">
        <v>5</v>
      </c>
      <c r="V1411" t="s">
        <v>3059</v>
      </c>
      <c r="W1411" t="s">
        <v>37</v>
      </c>
      <c r="X1411" t="s">
        <v>3075</v>
      </c>
    </row>
    <row r="1412" spans="1:24" ht="15" customHeight="1" x14ac:dyDescent="0.2">
      <c r="A1412" t="s">
        <v>3027</v>
      </c>
      <c r="B1412" t="s">
        <v>534</v>
      </c>
      <c r="C1412">
        <v>3</v>
      </c>
      <c r="D1412" t="s">
        <v>1902</v>
      </c>
      <c r="E1412">
        <v>3</v>
      </c>
      <c r="F1412">
        <v>26</v>
      </c>
      <c r="G1412">
        <v>34</v>
      </c>
      <c r="H1412">
        <v>36</v>
      </c>
      <c r="I1412">
        <v>20</v>
      </c>
      <c r="J1412">
        <v>28</v>
      </c>
      <c r="K1412">
        <v>30</v>
      </c>
      <c r="L1412">
        <v>0</v>
      </c>
      <c r="M1412" s="1">
        <v>15.015000000000001</v>
      </c>
      <c r="N1412" s="1">
        <v>16.013999999999999</v>
      </c>
      <c r="P1412">
        <v>1411</v>
      </c>
      <c r="Q1412" t="s">
        <v>2934</v>
      </c>
      <c r="R1412" t="s">
        <v>36</v>
      </c>
      <c r="S1412">
        <v>9</v>
      </c>
      <c r="T1412">
        <v>8</v>
      </c>
      <c r="V1412" t="s">
        <v>2934</v>
      </c>
      <c r="W1412" t="s">
        <v>103</v>
      </c>
      <c r="X1412" t="s">
        <v>2935</v>
      </c>
    </row>
    <row r="1413" spans="1:24" ht="15" customHeight="1" x14ac:dyDescent="0.2">
      <c r="A1413" t="s">
        <v>3027</v>
      </c>
      <c r="B1413" t="s">
        <v>100</v>
      </c>
      <c r="C1413">
        <v>3</v>
      </c>
      <c r="D1413" t="s">
        <v>427</v>
      </c>
      <c r="E1413">
        <v>4</v>
      </c>
      <c r="F1413">
        <v>31</v>
      </c>
      <c r="G1413">
        <v>36</v>
      </c>
      <c r="H1413">
        <v>39</v>
      </c>
      <c r="I1413">
        <v>20</v>
      </c>
      <c r="J1413">
        <v>25</v>
      </c>
      <c r="K1413">
        <v>28</v>
      </c>
      <c r="L1413">
        <v>0</v>
      </c>
      <c r="M1413" s="1">
        <v>15.016</v>
      </c>
      <c r="N1413" s="1">
        <v>17.010000000000002</v>
      </c>
      <c r="P1413">
        <v>1412</v>
      </c>
      <c r="Q1413" t="s">
        <v>2936</v>
      </c>
      <c r="R1413" t="s">
        <v>28</v>
      </c>
      <c r="S1413">
        <v>18</v>
      </c>
      <c r="T1413">
        <v>6</v>
      </c>
      <c r="V1413" t="s">
        <v>2936</v>
      </c>
      <c r="W1413" t="s">
        <v>29</v>
      </c>
      <c r="X1413" t="s">
        <v>2937</v>
      </c>
    </row>
    <row r="1414" spans="1:24" ht="15" customHeight="1" x14ac:dyDescent="0.2">
      <c r="A1414" t="s">
        <v>3027</v>
      </c>
      <c r="B1414" t="s">
        <v>107</v>
      </c>
      <c r="C1414">
        <v>3</v>
      </c>
      <c r="D1414" t="s">
        <v>3055</v>
      </c>
      <c r="E1414">
        <v>3</v>
      </c>
      <c r="F1414">
        <v>22</v>
      </c>
      <c r="G1414">
        <v>30</v>
      </c>
      <c r="H1414">
        <v>32</v>
      </c>
      <c r="I1414">
        <v>27</v>
      </c>
      <c r="J1414">
        <v>35</v>
      </c>
      <c r="K1414">
        <v>37</v>
      </c>
      <c r="L1414">
        <v>0</v>
      </c>
      <c r="M1414" s="1">
        <v>15.016999999999999</v>
      </c>
      <c r="N1414" s="1">
        <v>18.015000000000001</v>
      </c>
      <c r="P1414">
        <v>1413</v>
      </c>
      <c r="Q1414" t="s">
        <v>89</v>
      </c>
      <c r="R1414" t="s">
        <v>36</v>
      </c>
      <c r="S1414">
        <v>8</v>
      </c>
      <c r="T1414">
        <v>8</v>
      </c>
      <c r="V1414" t="s">
        <v>89</v>
      </c>
      <c r="W1414" t="s">
        <v>103</v>
      </c>
      <c r="X1414" t="s">
        <v>2938</v>
      </c>
    </row>
    <row r="1415" spans="1:24" ht="15" customHeight="1" x14ac:dyDescent="0.2">
      <c r="A1415" t="s">
        <v>3027</v>
      </c>
      <c r="B1415" t="s">
        <v>57</v>
      </c>
      <c r="C1415">
        <v>3</v>
      </c>
      <c r="D1415" t="s">
        <v>1912</v>
      </c>
      <c r="E1415">
        <v>4</v>
      </c>
      <c r="F1415">
        <v>34</v>
      </c>
      <c r="G1415">
        <v>39</v>
      </c>
      <c r="H1415">
        <v>42</v>
      </c>
      <c r="I1415">
        <v>21</v>
      </c>
      <c r="J1415">
        <v>26</v>
      </c>
      <c r="K1415">
        <v>29</v>
      </c>
      <c r="L1415">
        <v>0</v>
      </c>
      <c r="M1415" s="1">
        <v>15.018000000000001</v>
      </c>
      <c r="N1415" s="1">
        <v>19.012</v>
      </c>
      <c r="P1415">
        <v>1414</v>
      </c>
      <c r="Q1415" t="s">
        <v>2939</v>
      </c>
      <c r="R1415" t="s">
        <v>221</v>
      </c>
      <c r="S1415">
        <v>7</v>
      </c>
      <c r="T1415">
        <v>0</v>
      </c>
      <c r="V1415" t="s">
        <v>2939</v>
      </c>
      <c r="W1415" t="s">
        <v>389</v>
      </c>
      <c r="X1415" t="s">
        <v>2940</v>
      </c>
    </row>
    <row r="1416" spans="1:24" ht="15" customHeight="1" x14ac:dyDescent="0.2">
      <c r="A1416" t="s">
        <v>3027</v>
      </c>
      <c r="B1416" t="s">
        <v>165</v>
      </c>
      <c r="C1416">
        <v>3</v>
      </c>
      <c r="D1416" t="s">
        <v>3056</v>
      </c>
      <c r="E1416">
        <v>3</v>
      </c>
      <c r="F1416">
        <v>23</v>
      </c>
      <c r="G1416">
        <v>31</v>
      </c>
      <c r="H1416">
        <v>33</v>
      </c>
      <c r="I1416">
        <v>23</v>
      </c>
      <c r="J1416">
        <v>31</v>
      </c>
      <c r="K1416">
        <v>33</v>
      </c>
      <c r="L1416">
        <v>0</v>
      </c>
      <c r="M1416" s="1">
        <v>15.019</v>
      </c>
      <c r="N1416" s="1">
        <v>20.013999999999999</v>
      </c>
      <c r="P1416">
        <v>1415</v>
      </c>
      <c r="Q1416" t="s">
        <v>2941</v>
      </c>
      <c r="R1416" t="s">
        <v>36</v>
      </c>
      <c r="S1416">
        <v>13</v>
      </c>
      <c r="T1416">
        <v>7</v>
      </c>
      <c r="V1416" t="s">
        <v>2942</v>
      </c>
      <c r="W1416" t="s">
        <v>37</v>
      </c>
      <c r="X1416" t="s">
        <v>2943</v>
      </c>
    </row>
    <row r="1417" spans="1:24" ht="15" customHeight="1" x14ac:dyDescent="0.2">
      <c r="A1417" t="s">
        <v>3027</v>
      </c>
      <c r="B1417" t="s">
        <v>117</v>
      </c>
      <c r="C1417">
        <v>3</v>
      </c>
      <c r="D1417" t="s">
        <v>3057</v>
      </c>
      <c r="E1417">
        <v>4</v>
      </c>
      <c r="F1417">
        <v>29</v>
      </c>
      <c r="G1417">
        <v>34</v>
      </c>
      <c r="H1417">
        <v>37</v>
      </c>
      <c r="I1417">
        <v>23</v>
      </c>
      <c r="J1417">
        <v>28</v>
      </c>
      <c r="K1417">
        <v>31</v>
      </c>
      <c r="L1417">
        <v>0</v>
      </c>
      <c r="M1417" s="1">
        <v>15.02</v>
      </c>
      <c r="N1417" s="1">
        <v>21.015000000000001</v>
      </c>
      <c r="P1417">
        <v>1416</v>
      </c>
      <c r="Q1417" t="s">
        <v>340</v>
      </c>
      <c r="R1417" t="s">
        <v>36</v>
      </c>
      <c r="S1417">
        <v>8</v>
      </c>
      <c r="T1417">
        <v>1</v>
      </c>
      <c r="U1417">
        <v>123</v>
      </c>
      <c r="V1417" t="s">
        <v>340</v>
      </c>
      <c r="W1417" t="s">
        <v>78</v>
      </c>
      <c r="X1417" t="s">
        <v>2944</v>
      </c>
    </row>
    <row r="1418" spans="1:24" ht="15" customHeight="1" x14ac:dyDescent="0.2">
      <c r="A1418" t="s">
        <v>3027</v>
      </c>
      <c r="B1418" t="s">
        <v>62</v>
      </c>
      <c r="C1418">
        <v>3</v>
      </c>
      <c r="D1418" t="s">
        <v>3053</v>
      </c>
      <c r="E1418">
        <v>4</v>
      </c>
      <c r="F1418">
        <v>33</v>
      </c>
      <c r="G1418">
        <v>38</v>
      </c>
      <c r="H1418">
        <v>41</v>
      </c>
      <c r="I1418">
        <v>23</v>
      </c>
      <c r="J1418">
        <v>28</v>
      </c>
      <c r="K1418">
        <v>31</v>
      </c>
      <c r="L1418">
        <v>0</v>
      </c>
      <c r="M1418" s="1">
        <v>15.021000000000001</v>
      </c>
      <c r="N1418" s="1">
        <v>22.012</v>
      </c>
      <c r="P1418">
        <v>1417</v>
      </c>
      <c r="Q1418" t="s">
        <v>2945</v>
      </c>
      <c r="R1418" t="s">
        <v>36</v>
      </c>
      <c r="S1418">
        <v>14</v>
      </c>
      <c r="T1418">
        <v>1</v>
      </c>
      <c r="V1418" t="s">
        <v>2945</v>
      </c>
      <c r="W1418" t="s">
        <v>37</v>
      </c>
      <c r="X1418" t="s">
        <v>2946</v>
      </c>
    </row>
    <row r="1419" spans="1:24" ht="15" customHeight="1" x14ac:dyDescent="0.2">
      <c r="A1419" t="s">
        <v>3027</v>
      </c>
      <c r="B1419" t="s">
        <v>69</v>
      </c>
      <c r="C1419">
        <v>3</v>
      </c>
      <c r="D1419" t="s">
        <v>3053</v>
      </c>
      <c r="E1419">
        <v>4</v>
      </c>
      <c r="F1419">
        <v>33</v>
      </c>
      <c r="G1419">
        <v>38</v>
      </c>
      <c r="H1419">
        <v>41</v>
      </c>
      <c r="I1419">
        <v>23</v>
      </c>
      <c r="J1419">
        <v>28</v>
      </c>
      <c r="K1419">
        <v>31</v>
      </c>
      <c r="L1419">
        <v>0</v>
      </c>
      <c r="M1419" s="1">
        <v>15.022</v>
      </c>
      <c r="N1419" s="1">
        <v>23.013999999999999</v>
      </c>
      <c r="P1419">
        <v>1418</v>
      </c>
      <c r="Q1419" t="s">
        <v>1011</v>
      </c>
      <c r="R1419" t="s">
        <v>28</v>
      </c>
      <c r="S1419">
        <v>5</v>
      </c>
      <c r="T1419">
        <v>18</v>
      </c>
      <c r="V1419" t="s">
        <v>1011</v>
      </c>
      <c r="W1419" t="s">
        <v>66</v>
      </c>
      <c r="X1419" t="s">
        <v>2947</v>
      </c>
    </row>
    <row r="1420" spans="1:24" ht="15" customHeight="1" x14ac:dyDescent="0.2">
      <c r="A1420" t="s">
        <v>3027</v>
      </c>
      <c r="B1420" t="s">
        <v>133</v>
      </c>
      <c r="C1420">
        <v>3</v>
      </c>
      <c r="D1420" t="s">
        <v>3049</v>
      </c>
      <c r="E1420">
        <v>3</v>
      </c>
      <c r="F1420">
        <v>28</v>
      </c>
      <c r="G1420">
        <v>36</v>
      </c>
      <c r="H1420">
        <v>38</v>
      </c>
      <c r="I1420">
        <v>22</v>
      </c>
      <c r="J1420">
        <v>30</v>
      </c>
      <c r="K1420">
        <v>32</v>
      </c>
      <c r="L1420">
        <v>0</v>
      </c>
      <c r="M1420" s="1">
        <v>15.023</v>
      </c>
      <c r="N1420" s="1">
        <v>24.012</v>
      </c>
      <c r="P1420">
        <v>1419</v>
      </c>
      <c r="Q1420" t="s">
        <v>2948</v>
      </c>
      <c r="R1420" t="s">
        <v>28</v>
      </c>
      <c r="S1420">
        <v>8</v>
      </c>
      <c r="T1420">
        <v>16</v>
      </c>
      <c r="V1420" t="s">
        <v>2948</v>
      </c>
      <c r="W1420" t="s">
        <v>37</v>
      </c>
      <c r="X1420" t="s">
        <v>2949</v>
      </c>
    </row>
    <row r="1421" spans="1:24" ht="15" customHeight="1" x14ac:dyDescent="0.2">
      <c r="A1421" t="s">
        <v>3027</v>
      </c>
      <c r="B1421" t="s">
        <v>139</v>
      </c>
      <c r="C1421">
        <v>3</v>
      </c>
      <c r="D1421" t="s">
        <v>3058</v>
      </c>
      <c r="E1421">
        <v>3</v>
      </c>
      <c r="F1421">
        <v>24</v>
      </c>
      <c r="G1421">
        <v>32</v>
      </c>
      <c r="H1421">
        <v>34</v>
      </c>
      <c r="I1421">
        <v>24</v>
      </c>
      <c r="J1421">
        <v>32</v>
      </c>
      <c r="K1421">
        <v>34</v>
      </c>
      <c r="L1421">
        <v>0</v>
      </c>
      <c r="M1421" s="1">
        <v>15.023999999999999</v>
      </c>
      <c r="N1421" s="1">
        <v>25.013000000000002</v>
      </c>
      <c r="P1421">
        <v>1420</v>
      </c>
      <c r="Q1421" t="s">
        <v>2950</v>
      </c>
      <c r="R1421" t="s">
        <v>36</v>
      </c>
      <c r="S1421">
        <v>5</v>
      </c>
      <c r="T1421">
        <v>14</v>
      </c>
      <c r="V1421" t="s">
        <v>2951</v>
      </c>
      <c r="W1421" t="s">
        <v>66</v>
      </c>
      <c r="X1421" t="s">
        <v>2952</v>
      </c>
    </row>
    <row r="1422" spans="1:24" ht="15" customHeight="1" x14ac:dyDescent="0.2">
      <c r="A1422" t="s">
        <v>3027</v>
      </c>
      <c r="B1422" t="s">
        <v>144</v>
      </c>
      <c r="C1422">
        <v>3</v>
      </c>
      <c r="D1422" t="s">
        <v>2106</v>
      </c>
      <c r="E1422">
        <v>4</v>
      </c>
      <c r="F1422">
        <v>28</v>
      </c>
      <c r="G1422">
        <v>33</v>
      </c>
      <c r="H1422">
        <v>36</v>
      </c>
      <c r="I1422">
        <v>26</v>
      </c>
      <c r="J1422">
        <v>31</v>
      </c>
      <c r="K1422">
        <v>34</v>
      </c>
      <c r="L1422">
        <v>0</v>
      </c>
      <c r="M1422" s="1">
        <v>15.025</v>
      </c>
      <c r="N1422" s="1">
        <v>26.012</v>
      </c>
      <c r="P1422">
        <v>1421</v>
      </c>
      <c r="Q1422" t="s">
        <v>346</v>
      </c>
      <c r="R1422" t="s">
        <v>221</v>
      </c>
      <c r="S1422">
        <v>1</v>
      </c>
      <c r="T1422">
        <v>2</v>
      </c>
      <c r="U1422">
        <v>124</v>
      </c>
      <c r="V1422" t="s">
        <v>346</v>
      </c>
      <c r="W1422" t="s">
        <v>78</v>
      </c>
      <c r="X1422" t="s">
        <v>2953</v>
      </c>
    </row>
    <row r="1423" spans="1:24" ht="15" customHeight="1" x14ac:dyDescent="0.2">
      <c r="A1423" t="s">
        <v>3027</v>
      </c>
      <c r="B1423" t="s">
        <v>75</v>
      </c>
      <c r="C1423">
        <v>3</v>
      </c>
      <c r="D1423" t="s">
        <v>3059</v>
      </c>
      <c r="E1423">
        <v>4</v>
      </c>
      <c r="F1423">
        <v>34</v>
      </c>
      <c r="G1423">
        <v>39</v>
      </c>
      <c r="H1423">
        <v>42</v>
      </c>
      <c r="I1423">
        <v>20</v>
      </c>
      <c r="J1423">
        <v>25</v>
      </c>
      <c r="K1423">
        <v>28</v>
      </c>
      <c r="L1423">
        <v>0</v>
      </c>
      <c r="M1423" s="1">
        <v>15.026</v>
      </c>
      <c r="N1423" s="1">
        <v>27.012</v>
      </c>
      <c r="P1423">
        <v>1422</v>
      </c>
      <c r="Q1423" t="s">
        <v>2954</v>
      </c>
      <c r="R1423" t="s">
        <v>36</v>
      </c>
      <c r="S1423">
        <v>13</v>
      </c>
      <c r="T1423">
        <v>7</v>
      </c>
      <c r="V1423" t="s">
        <v>2954</v>
      </c>
      <c r="W1423" t="s">
        <v>37</v>
      </c>
      <c r="X1423" t="s">
        <v>2955</v>
      </c>
    </row>
    <row r="1424" spans="1:24" ht="15" customHeight="1" x14ac:dyDescent="0.2">
      <c r="A1424" t="s">
        <v>3027</v>
      </c>
      <c r="B1424" t="s">
        <v>81</v>
      </c>
      <c r="C1424">
        <v>3</v>
      </c>
      <c r="D1424" t="s">
        <v>3051</v>
      </c>
      <c r="E1424">
        <v>4</v>
      </c>
      <c r="F1424">
        <v>32</v>
      </c>
      <c r="G1424">
        <v>37</v>
      </c>
      <c r="H1424">
        <v>40</v>
      </c>
      <c r="I1424">
        <v>21</v>
      </c>
      <c r="J1424">
        <v>26</v>
      </c>
      <c r="K1424">
        <v>29</v>
      </c>
      <c r="L1424">
        <v>0</v>
      </c>
      <c r="M1424" s="1">
        <v>15.026999999999999</v>
      </c>
      <c r="N1424" s="1">
        <v>28.013000000000002</v>
      </c>
      <c r="P1424">
        <v>1423</v>
      </c>
      <c r="Q1424" t="s">
        <v>498</v>
      </c>
      <c r="R1424" t="s">
        <v>36</v>
      </c>
      <c r="S1424">
        <v>2</v>
      </c>
      <c r="T1424">
        <v>7</v>
      </c>
      <c r="U1424">
        <v>125</v>
      </c>
      <c r="V1424" t="s">
        <v>498</v>
      </c>
      <c r="W1424" t="s">
        <v>78</v>
      </c>
    </row>
    <row r="1425" spans="1:24" ht="15" customHeight="1" x14ac:dyDescent="0.2">
      <c r="A1425" t="s">
        <v>3027</v>
      </c>
      <c r="B1425" t="s">
        <v>87</v>
      </c>
      <c r="C1425">
        <v>3</v>
      </c>
      <c r="D1425" t="s">
        <v>3049</v>
      </c>
      <c r="E1425">
        <v>3</v>
      </c>
      <c r="F1425">
        <v>28</v>
      </c>
      <c r="G1425">
        <v>36</v>
      </c>
      <c r="H1425">
        <v>38</v>
      </c>
      <c r="I1425">
        <v>22</v>
      </c>
      <c r="J1425">
        <v>30</v>
      </c>
      <c r="K1425">
        <v>32</v>
      </c>
      <c r="L1425">
        <v>0</v>
      </c>
      <c r="M1425" s="1">
        <v>15.028</v>
      </c>
      <c r="N1425" s="1">
        <v>29.007000000000001</v>
      </c>
      <c r="P1425">
        <v>1424</v>
      </c>
      <c r="Q1425" t="s">
        <v>2180</v>
      </c>
      <c r="R1425" t="s">
        <v>28</v>
      </c>
      <c r="S1425">
        <v>12</v>
      </c>
      <c r="T1425">
        <v>10</v>
      </c>
      <c r="V1425" t="s">
        <v>2180</v>
      </c>
      <c r="W1425" t="s">
        <v>49</v>
      </c>
      <c r="X1425" t="s">
        <v>2956</v>
      </c>
    </row>
    <row r="1426" spans="1:24" ht="15" customHeight="1" x14ac:dyDescent="0.2">
      <c r="A1426" t="s">
        <v>3027</v>
      </c>
      <c r="B1426" t="s">
        <v>93</v>
      </c>
      <c r="C1426">
        <v>3</v>
      </c>
      <c r="D1426" t="s">
        <v>3051</v>
      </c>
      <c r="E1426">
        <v>4</v>
      </c>
      <c r="F1426">
        <v>32</v>
      </c>
      <c r="G1426">
        <v>37</v>
      </c>
      <c r="H1426">
        <v>40</v>
      </c>
      <c r="I1426">
        <v>21</v>
      </c>
      <c r="J1426">
        <v>26</v>
      </c>
      <c r="K1426">
        <v>29</v>
      </c>
      <c r="L1426">
        <v>0</v>
      </c>
      <c r="M1426" s="1">
        <v>15.029</v>
      </c>
      <c r="N1426" s="1">
        <v>30.010999999999999</v>
      </c>
      <c r="P1426">
        <v>1425</v>
      </c>
      <c r="Q1426" t="s">
        <v>2957</v>
      </c>
      <c r="R1426" t="s">
        <v>36</v>
      </c>
      <c r="S1426">
        <v>9</v>
      </c>
      <c r="T1426">
        <v>9</v>
      </c>
      <c r="V1426" t="s">
        <v>2957</v>
      </c>
      <c r="W1426" t="s">
        <v>37</v>
      </c>
      <c r="X1426" t="s">
        <v>2958</v>
      </c>
    </row>
    <row r="1427" spans="1:24" ht="15" customHeight="1" x14ac:dyDescent="0.2">
      <c r="A1427" t="s">
        <v>3027</v>
      </c>
      <c r="B1427" t="s">
        <v>159</v>
      </c>
      <c r="C1427">
        <v>3</v>
      </c>
      <c r="D1427" t="s">
        <v>879</v>
      </c>
      <c r="E1427">
        <v>3</v>
      </c>
      <c r="F1427">
        <v>27</v>
      </c>
      <c r="G1427">
        <v>35</v>
      </c>
      <c r="H1427">
        <v>37</v>
      </c>
      <c r="I1427">
        <v>23</v>
      </c>
      <c r="J1427">
        <v>31</v>
      </c>
      <c r="K1427">
        <v>33</v>
      </c>
      <c r="L1427">
        <v>0</v>
      </c>
      <c r="M1427" s="1">
        <v>15.03</v>
      </c>
      <c r="N1427" s="1">
        <v>31.010999999999999</v>
      </c>
      <c r="P1427">
        <v>1426</v>
      </c>
      <c r="Q1427" t="s">
        <v>2959</v>
      </c>
      <c r="R1427" t="s">
        <v>36</v>
      </c>
      <c r="S1427">
        <v>10</v>
      </c>
      <c r="T1427">
        <v>5</v>
      </c>
      <c r="V1427" t="s">
        <v>2959</v>
      </c>
      <c r="W1427" t="s">
        <v>49</v>
      </c>
      <c r="X1427" t="s">
        <v>2960</v>
      </c>
    </row>
    <row r="1428" spans="1:24" ht="15" customHeight="1" x14ac:dyDescent="0.2">
      <c r="A1428" t="s">
        <v>3027</v>
      </c>
      <c r="B1428" t="s">
        <v>99</v>
      </c>
      <c r="C1428">
        <v>3</v>
      </c>
      <c r="D1428" t="s">
        <v>3049</v>
      </c>
      <c r="E1428">
        <v>3</v>
      </c>
      <c r="F1428">
        <v>28</v>
      </c>
      <c r="G1428">
        <v>36</v>
      </c>
      <c r="H1428">
        <v>38</v>
      </c>
      <c r="I1428">
        <v>22</v>
      </c>
      <c r="J1428">
        <v>30</v>
      </c>
      <c r="K1428">
        <v>32</v>
      </c>
      <c r="L1428">
        <v>0</v>
      </c>
      <c r="M1428" s="1">
        <v>15.031000000000001</v>
      </c>
      <c r="N1428" s="1">
        <v>32.01</v>
      </c>
      <c r="P1428">
        <v>1427</v>
      </c>
      <c r="Q1428" t="s">
        <v>2961</v>
      </c>
      <c r="R1428" t="s">
        <v>374</v>
      </c>
      <c r="S1428">
        <v>9</v>
      </c>
      <c r="T1428">
        <v>3</v>
      </c>
      <c r="V1428" t="s">
        <v>2961</v>
      </c>
      <c r="W1428" t="s">
        <v>710</v>
      </c>
      <c r="X1428" t="s">
        <v>2962</v>
      </c>
    </row>
    <row r="1429" spans="1:24" ht="15" customHeight="1" x14ac:dyDescent="0.2">
      <c r="A1429" t="s">
        <v>3027</v>
      </c>
      <c r="B1429" t="s">
        <v>106</v>
      </c>
      <c r="C1429">
        <v>3</v>
      </c>
      <c r="D1429" t="s">
        <v>3060</v>
      </c>
      <c r="E1429">
        <v>4</v>
      </c>
      <c r="F1429">
        <v>33</v>
      </c>
      <c r="G1429">
        <v>38</v>
      </c>
      <c r="H1429">
        <v>41</v>
      </c>
      <c r="I1429">
        <v>20</v>
      </c>
      <c r="J1429">
        <v>25</v>
      </c>
      <c r="K1429">
        <v>28</v>
      </c>
      <c r="L1429">
        <v>0</v>
      </c>
      <c r="M1429" s="1">
        <v>15.032</v>
      </c>
      <c r="N1429" s="1">
        <v>33.012</v>
      </c>
      <c r="P1429">
        <v>1428</v>
      </c>
      <c r="Q1429" t="s">
        <v>502</v>
      </c>
      <c r="R1429" t="s">
        <v>36</v>
      </c>
      <c r="S1429">
        <v>11</v>
      </c>
      <c r="T1429">
        <v>5</v>
      </c>
      <c r="V1429" t="s">
        <v>502</v>
      </c>
      <c r="W1429" t="s">
        <v>710</v>
      </c>
      <c r="X1429" t="s">
        <v>2963</v>
      </c>
    </row>
    <row r="1430" spans="1:24" ht="15" customHeight="1" x14ac:dyDescent="0.2">
      <c r="A1430" t="s">
        <v>3027</v>
      </c>
      <c r="B1430" t="s">
        <v>111</v>
      </c>
      <c r="C1430">
        <v>3</v>
      </c>
      <c r="D1430" t="s">
        <v>1255</v>
      </c>
      <c r="E1430">
        <v>4</v>
      </c>
      <c r="F1430">
        <v>18</v>
      </c>
      <c r="G1430">
        <v>23</v>
      </c>
      <c r="H1430">
        <v>26</v>
      </c>
      <c r="I1430">
        <v>36</v>
      </c>
      <c r="J1430">
        <v>41</v>
      </c>
      <c r="K1430">
        <v>44</v>
      </c>
      <c r="L1430">
        <v>0</v>
      </c>
      <c r="M1430" s="1">
        <v>15.032999999999999</v>
      </c>
      <c r="N1430" s="1">
        <v>34.012</v>
      </c>
      <c r="P1430">
        <v>1429</v>
      </c>
      <c r="Q1430" t="s">
        <v>2964</v>
      </c>
      <c r="R1430" t="s">
        <v>28</v>
      </c>
      <c r="S1430">
        <v>13</v>
      </c>
      <c r="T1430">
        <v>10</v>
      </c>
      <c r="V1430" t="s">
        <v>2964</v>
      </c>
      <c r="W1430" t="s">
        <v>103</v>
      </c>
      <c r="X1430" t="s">
        <v>2965</v>
      </c>
    </row>
    <row r="1431" spans="1:24" ht="15" customHeight="1" x14ac:dyDescent="0.2">
      <c r="A1431" t="s">
        <v>3027</v>
      </c>
      <c r="B1431" t="s">
        <v>175</v>
      </c>
      <c r="C1431">
        <v>3</v>
      </c>
      <c r="D1431" t="s">
        <v>3061</v>
      </c>
      <c r="E1431">
        <v>3</v>
      </c>
      <c r="F1431">
        <v>21</v>
      </c>
      <c r="G1431">
        <v>29</v>
      </c>
      <c r="H1431">
        <v>31</v>
      </c>
      <c r="I1431">
        <v>26</v>
      </c>
      <c r="J1431">
        <v>34</v>
      </c>
      <c r="K1431">
        <v>36</v>
      </c>
      <c r="L1431">
        <v>0</v>
      </c>
      <c r="M1431" s="1">
        <v>15.034000000000001</v>
      </c>
      <c r="N1431" s="1">
        <v>35.012</v>
      </c>
      <c r="P1431">
        <v>1430</v>
      </c>
      <c r="Q1431" t="s">
        <v>2966</v>
      </c>
      <c r="R1431" t="s">
        <v>374</v>
      </c>
      <c r="S1431">
        <v>8</v>
      </c>
      <c r="T1431">
        <v>3</v>
      </c>
      <c r="V1431" t="s">
        <v>2966</v>
      </c>
      <c r="W1431" t="s">
        <v>710</v>
      </c>
      <c r="X1431" t="s">
        <v>2967</v>
      </c>
    </row>
    <row r="1432" spans="1:24" ht="15" customHeight="1" x14ac:dyDescent="0.2">
      <c r="A1432" t="s">
        <v>3027</v>
      </c>
      <c r="B1432" t="s">
        <v>116</v>
      </c>
      <c r="C1432">
        <v>3</v>
      </c>
      <c r="D1432" t="s">
        <v>2175</v>
      </c>
      <c r="E1432">
        <v>4</v>
      </c>
      <c r="F1432">
        <v>29</v>
      </c>
      <c r="G1432">
        <v>34</v>
      </c>
      <c r="H1432">
        <v>37</v>
      </c>
      <c r="I1432">
        <v>25</v>
      </c>
      <c r="J1432">
        <v>30</v>
      </c>
      <c r="K1432">
        <v>33</v>
      </c>
      <c r="L1432">
        <v>0</v>
      </c>
      <c r="M1432" s="1">
        <v>15.035</v>
      </c>
      <c r="N1432" s="1">
        <v>36.015000000000001</v>
      </c>
      <c r="P1432">
        <v>1431</v>
      </c>
      <c r="Q1432" t="s">
        <v>351</v>
      </c>
      <c r="R1432" t="s">
        <v>374</v>
      </c>
      <c r="S1432">
        <v>6</v>
      </c>
      <c r="T1432">
        <v>0</v>
      </c>
      <c r="U1432">
        <v>126</v>
      </c>
      <c r="V1432" t="s">
        <v>351</v>
      </c>
      <c r="W1432" t="s">
        <v>78</v>
      </c>
      <c r="X1432" t="s">
        <v>2968</v>
      </c>
    </row>
    <row r="1433" spans="1:24" ht="15" customHeight="1" x14ac:dyDescent="0.2">
      <c r="A1433" t="s">
        <v>3027</v>
      </c>
      <c r="B1433" t="s">
        <v>186</v>
      </c>
      <c r="C1433">
        <v>3</v>
      </c>
      <c r="D1433" t="s">
        <v>902</v>
      </c>
      <c r="E1433">
        <v>3</v>
      </c>
      <c r="F1433">
        <v>15</v>
      </c>
      <c r="G1433">
        <v>23</v>
      </c>
      <c r="H1433">
        <v>25</v>
      </c>
      <c r="I1433">
        <v>31</v>
      </c>
      <c r="J1433">
        <v>39</v>
      </c>
      <c r="K1433">
        <v>41</v>
      </c>
      <c r="L1433">
        <v>0</v>
      </c>
      <c r="M1433" s="1">
        <v>15.036</v>
      </c>
      <c r="N1433" s="1">
        <v>37.012999999999998</v>
      </c>
      <c r="P1433">
        <v>1432</v>
      </c>
      <c r="Q1433" t="s">
        <v>2969</v>
      </c>
      <c r="R1433" t="s">
        <v>36</v>
      </c>
      <c r="S1433">
        <v>12</v>
      </c>
      <c r="T1433">
        <v>7</v>
      </c>
      <c r="V1433" t="s">
        <v>2969</v>
      </c>
      <c r="W1433" t="s">
        <v>103</v>
      </c>
      <c r="X1433" t="s">
        <v>2970</v>
      </c>
    </row>
    <row r="1434" spans="1:24" ht="15" customHeight="1" x14ac:dyDescent="0.2">
      <c r="A1434" t="s">
        <v>3027</v>
      </c>
      <c r="B1434" t="s">
        <v>192</v>
      </c>
      <c r="C1434">
        <v>3</v>
      </c>
      <c r="D1434" t="s">
        <v>3049</v>
      </c>
      <c r="E1434">
        <v>3</v>
      </c>
      <c r="F1434">
        <v>28</v>
      </c>
      <c r="G1434">
        <v>36</v>
      </c>
      <c r="H1434">
        <v>38</v>
      </c>
      <c r="I1434">
        <v>22</v>
      </c>
      <c r="J1434">
        <v>30</v>
      </c>
      <c r="K1434">
        <v>32</v>
      </c>
      <c r="L1434">
        <v>0</v>
      </c>
      <c r="M1434" s="1">
        <v>15.037000000000001</v>
      </c>
      <c r="N1434" s="1">
        <v>38.012999999999998</v>
      </c>
      <c r="P1434">
        <v>1433</v>
      </c>
      <c r="Q1434" t="s">
        <v>2971</v>
      </c>
      <c r="R1434" t="s">
        <v>28</v>
      </c>
      <c r="S1434">
        <v>15</v>
      </c>
      <c r="T1434">
        <v>8</v>
      </c>
      <c r="V1434" t="s">
        <v>2971</v>
      </c>
      <c r="W1434" t="s">
        <v>103</v>
      </c>
      <c r="X1434" t="s">
        <v>2972</v>
      </c>
    </row>
    <row r="1435" spans="1:24" ht="15" customHeight="1" x14ac:dyDescent="0.2">
      <c r="A1435" t="s">
        <v>3027</v>
      </c>
      <c r="B1435" t="s">
        <v>123</v>
      </c>
      <c r="C1435">
        <v>3</v>
      </c>
      <c r="D1435" t="s">
        <v>3049</v>
      </c>
      <c r="E1435">
        <v>3</v>
      </c>
      <c r="F1435">
        <v>28</v>
      </c>
      <c r="G1435">
        <v>36</v>
      </c>
      <c r="H1435">
        <v>38</v>
      </c>
      <c r="I1435">
        <v>22</v>
      </c>
      <c r="J1435">
        <v>30</v>
      </c>
      <c r="K1435">
        <v>32</v>
      </c>
      <c r="L1435">
        <v>0</v>
      </c>
      <c r="M1435" s="1">
        <v>15.038</v>
      </c>
      <c r="N1435" s="1">
        <v>39.012</v>
      </c>
      <c r="P1435">
        <v>1434</v>
      </c>
      <c r="Q1435" t="s">
        <v>2973</v>
      </c>
      <c r="R1435" t="s">
        <v>36</v>
      </c>
      <c r="S1435">
        <v>13</v>
      </c>
      <c r="T1435">
        <v>5</v>
      </c>
      <c r="V1435" t="s">
        <v>2973</v>
      </c>
      <c r="W1435" t="s">
        <v>103</v>
      </c>
      <c r="X1435" t="s">
        <v>2974</v>
      </c>
    </row>
    <row r="1436" spans="1:24" ht="15" customHeight="1" x14ac:dyDescent="0.2">
      <c r="A1436" t="s">
        <v>3027</v>
      </c>
      <c r="B1436" t="s">
        <v>202</v>
      </c>
      <c r="C1436">
        <v>3</v>
      </c>
      <c r="D1436" t="s">
        <v>3053</v>
      </c>
      <c r="E1436">
        <v>4</v>
      </c>
      <c r="F1436">
        <v>33</v>
      </c>
      <c r="G1436">
        <v>38</v>
      </c>
      <c r="H1436">
        <v>41</v>
      </c>
      <c r="I1436">
        <v>23</v>
      </c>
      <c r="J1436">
        <v>28</v>
      </c>
      <c r="K1436">
        <v>31</v>
      </c>
      <c r="L1436">
        <v>0</v>
      </c>
      <c r="M1436" s="1">
        <v>15.039</v>
      </c>
      <c r="N1436" s="1">
        <v>40.012</v>
      </c>
      <c r="P1436">
        <v>1435</v>
      </c>
      <c r="Q1436" t="s">
        <v>504</v>
      </c>
      <c r="R1436" t="s">
        <v>36</v>
      </c>
      <c r="S1436">
        <v>3</v>
      </c>
      <c r="T1436">
        <v>6</v>
      </c>
      <c r="U1436">
        <v>127</v>
      </c>
      <c r="V1436" t="s">
        <v>504</v>
      </c>
      <c r="W1436" t="s">
        <v>78</v>
      </c>
      <c r="X1436" t="s">
        <v>2975</v>
      </c>
    </row>
    <row r="1437" spans="1:24" ht="15" customHeight="1" x14ac:dyDescent="0.2">
      <c r="A1437" t="s">
        <v>3027</v>
      </c>
      <c r="B1437" t="s">
        <v>128</v>
      </c>
      <c r="C1437">
        <v>3</v>
      </c>
      <c r="D1437" t="s">
        <v>3060</v>
      </c>
      <c r="E1437">
        <v>4</v>
      </c>
      <c r="F1437">
        <v>33</v>
      </c>
      <c r="G1437">
        <v>38</v>
      </c>
      <c r="H1437">
        <v>41</v>
      </c>
      <c r="I1437">
        <v>20</v>
      </c>
      <c r="J1437">
        <v>25</v>
      </c>
      <c r="K1437">
        <v>28</v>
      </c>
      <c r="L1437">
        <v>0</v>
      </c>
      <c r="M1437" s="1">
        <v>15.04</v>
      </c>
      <c r="N1437" s="1">
        <v>41.011000000000003</v>
      </c>
      <c r="P1437">
        <v>1436</v>
      </c>
      <c r="Q1437" t="s">
        <v>355</v>
      </c>
      <c r="R1437" t="s">
        <v>221</v>
      </c>
      <c r="S1437">
        <v>2</v>
      </c>
      <c r="T1437">
        <v>1</v>
      </c>
      <c r="U1437">
        <v>128</v>
      </c>
      <c r="V1437" t="s">
        <v>355</v>
      </c>
      <c r="W1437" t="s">
        <v>78</v>
      </c>
      <c r="X1437" t="s">
        <v>2976</v>
      </c>
    </row>
    <row r="1438" spans="1:24" ht="15" customHeight="1" x14ac:dyDescent="0.2">
      <c r="A1438" t="s">
        <v>3027</v>
      </c>
      <c r="B1438" t="s">
        <v>213</v>
      </c>
      <c r="C1438">
        <v>3</v>
      </c>
      <c r="D1438" t="s">
        <v>3055</v>
      </c>
      <c r="E1438">
        <v>3</v>
      </c>
      <c r="F1438">
        <v>22</v>
      </c>
      <c r="G1438">
        <v>30</v>
      </c>
      <c r="H1438">
        <v>32</v>
      </c>
      <c r="I1438">
        <v>27</v>
      </c>
      <c r="J1438">
        <v>35</v>
      </c>
      <c r="K1438">
        <v>37</v>
      </c>
      <c r="L1438">
        <v>0</v>
      </c>
      <c r="M1438" s="1">
        <v>15.041</v>
      </c>
      <c r="N1438" s="1">
        <v>42.011000000000003</v>
      </c>
      <c r="P1438">
        <v>1437</v>
      </c>
      <c r="Q1438" t="s">
        <v>2977</v>
      </c>
      <c r="R1438" t="s">
        <v>36</v>
      </c>
      <c r="S1438">
        <v>18</v>
      </c>
      <c r="T1438">
        <v>0</v>
      </c>
      <c r="V1438" t="s">
        <v>2977</v>
      </c>
      <c r="W1438" t="s">
        <v>120</v>
      </c>
      <c r="X1438" t="s">
        <v>2978</v>
      </c>
    </row>
    <row r="1439" spans="1:24" ht="15" customHeight="1" x14ac:dyDescent="0.2">
      <c r="A1439" t="s">
        <v>3027</v>
      </c>
      <c r="B1439" t="s">
        <v>132</v>
      </c>
      <c r="C1439">
        <v>3</v>
      </c>
      <c r="D1439" t="s">
        <v>3055</v>
      </c>
      <c r="E1439">
        <v>3</v>
      </c>
      <c r="F1439">
        <v>22</v>
      </c>
      <c r="G1439">
        <v>30</v>
      </c>
      <c r="H1439">
        <v>32</v>
      </c>
      <c r="I1439">
        <v>27</v>
      </c>
      <c r="J1439">
        <v>35</v>
      </c>
      <c r="K1439">
        <v>37</v>
      </c>
      <c r="L1439">
        <v>0</v>
      </c>
      <c r="M1439" s="1">
        <v>15.042</v>
      </c>
      <c r="N1439" s="1">
        <v>43.012999999999998</v>
      </c>
      <c r="P1439">
        <v>1438</v>
      </c>
      <c r="Q1439" t="s">
        <v>2979</v>
      </c>
      <c r="R1439" t="s">
        <v>28</v>
      </c>
      <c r="S1439">
        <v>22</v>
      </c>
      <c r="T1439">
        <v>0</v>
      </c>
      <c r="V1439" t="s">
        <v>2979</v>
      </c>
      <c r="W1439" t="s">
        <v>29</v>
      </c>
      <c r="X1439" t="s">
        <v>2980</v>
      </c>
    </row>
    <row r="1440" spans="1:24" ht="15" customHeight="1" x14ac:dyDescent="0.2">
      <c r="A1440" t="s">
        <v>3027</v>
      </c>
      <c r="B1440" t="s">
        <v>138</v>
      </c>
      <c r="C1440">
        <v>3</v>
      </c>
      <c r="D1440" t="s">
        <v>3061</v>
      </c>
      <c r="E1440">
        <v>3</v>
      </c>
      <c r="F1440">
        <v>21</v>
      </c>
      <c r="G1440">
        <v>29</v>
      </c>
      <c r="H1440">
        <v>31</v>
      </c>
      <c r="I1440">
        <v>26</v>
      </c>
      <c r="J1440">
        <v>34</v>
      </c>
      <c r="K1440">
        <v>36</v>
      </c>
      <c r="L1440">
        <v>0</v>
      </c>
      <c r="M1440" s="1">
        <v>15.042999999999999</v>
      </c>
      <c r="N1440" s="1">
        <v>44.012999999999998</v>
      </c>
      <c r="P1440">
        <v>1439</v>
      </c>
      <c r="Q1440" t="s">
        <v>2916</v>
      </c>
      <c r="R1440" t="s">
        <v>36</v>
      </c>
      <c r="S1440">
        <v>15</v>
      </c>
      <c r="T1440">
        <v>4</v>
      </c>
      <c r="V1440" t="s">
        <v>2916</v>
      </c>
      <c r="W1440" t="s">
        <v>49</v>
      </c>
      <c r="X1440" t="s">
        <v>2981</v>
      </c>
    </row>
    <row r="1441" spans="1:24" ht="15" customHeight="1" x14ac:dyDescent="0.2">
      <c r="A1441" t="s">
        <v>3027</v>
      </c>
      <c r="B1441" t="s">
        <v>231</v>
      </c>
      <c r="C1441">
        <v>3</v>
      </c>
      <c r="D1441" t="s">
        <v>3055</v>
      </c>
      <c r="E1441">
        <v>3</v>
      </c>
      <c r="F1441">
        <v>22</v>
      </c>
      <c r="G1441">
        <v>30</v>
      </c>
      <c r="H1441">
        <v>32</v>
      </c>
      <c r="I1441">
        <v>27</v>
      </c>
      <c r="J1441">
        <v>35</v>
      </c>
      <c r="K1441">
        <v>37</v>
      </c>
      <c r="L1441">
        <v>0</v>
      </c>
      <c r="M1441" s="1">
        <v>15.044</v>
      </c>
      <c r="N1441" s="1">
        <v>45.015000000000001</v>
      </c>
      <c r="P1441">
        <v>1440</v>
      </c>
      <c r="Q1441" t="s">
        <v>2982</v>
      </c>
      <c r="R1441" t="s">
        <v>36</v>
      </c>
      <c r="S1441">
        <v>8</v>
      </c>
      <c r="T1441">
        <v>8</v>
      </c>
      <c r="V1441" t="s">
        <v>2983</v>
      </c>
      <c r="W1441" t="s">
        <v>222</v>
      </c>
      <c r="X1441" t="s">
        <v>2984</v>
      </c>
    </row>
    <row r="1442" spans="1:24" ht="15" customHeight="1" x14ac:dyDescent="0.2">
      <c r="A1442" t="s">
        <v>3027</v>
      </c>
      <c r="B1442" t="s">
        <v>237</v>
      </c>
      <c r="C1442">
        <v>3</v>
      </c>
      <c r="D1442" t="s">
        <v>3059</v>
      </c>
      <c r="E1442">
        <v>4</v>
      </c>
      <c r="F1442">
        <v>34</v>
      </c>
      <c r="G1442">
        <v>39</v>
      </c>
      <c r="H1442">
        <v>42</v>
      </c>
      <c r="I1442">
        <v>20</v>
      </c>
      <c r="J1442">
        <v>25</v>
      </c>
      <c r="K1442">
        <v>28</v>
      </c>
      <c r="L1442">
        <v>0</v>
      </c>
      <c r="M1442" s="1">
        <v>15.045</v>
      </c>
      <c r="N1442" s="1">
        <v>46.014000000000003</v>
      </c>
      <c r="P1442">
        <v>1441</v>
      </c>
      <c r="Q1442" t="s">
        <v>2985</v>
      </c>
      <c r="R1442" t="s">
        <v>221</v>
      </c>
      <c r="S1442">
        <v>5</v>
      </c>
      <c r="T1442">
        <v>4</v>
      </c>
      <c r="V1442" t="s">
        <v>2985</v>
      </c>
      <c r="W1442" t="s">
        <v>389</v>
      </c>
      <c r="X1442" t="s">
        <v>2986</v>
      </c>
    </row>
    <row r="1443" spans="1:24" ht="15" customHeight="1" x14ac:dyDescent="0.2">
      <c r="A1443" t="s">
        <v>3027</v>
      </c>
      <c r="B1443" t="s">
        <v>143</v>
      </c>
      <c r="C1443">
        <v>3</v>
      </c>
      <c r="D1443" t="s">
        <v>2202</v>
      </c>
      <c r="E1443">
        <v>4</v>
      </c>
      <c r="F1443">
        <v>18</v>
      </c>
      <c r="G1443">
        <v>23</v>
      </c>
      <c r="H1443">
        <v>26</v>
      </c>
      <c r="I1443">
        <v>34</v>
      </c>
      <c r="J1443">
        <v>39</v>
      </c>
      <c r="K1443">
        <v>42</v>
      </c>
      <c r="L1443">
        <v>0</v>
      </c>
      <c r="M1443" s="1">
        <v>15.045999999999999</v>
      </c>
      <c r="N1443" s="1">
        <v>47.01</v>
      </c>
      <c r="P1443">
        <v>1442</v>
      </c>
      <c r="Q1443" t="s">
        <v>2987</v>
      </c>
      <c r="R1443" t="s">
        <v>36</v>
      </c>
      <c r="S1443">
        <v>10</v>
      </c>
      <c r="T1443">
        <v>10</v>
      </c>
      <c r="V1443" t="s">
        <v>2988</v>
      </c>
      <c r="W1443" t="s">
        <v>393</v>
      </c>
      <c r="X1443" t="s">
        <v>2989</v>
      </c>
    </row>
    <row r="1444" spans="1:24" ht="15" customHeight="1" x14ac:dyDescent="0.2">
      <c r="A1444" t="s">
        <v>3027</v>
      </c>
      <c r="B1444" t="s">
        <v>148</v>
      </c>
      <c r="C1444">
        <v>3</v>
      </c>
      <c r="D1444" t="s">
        <v>3056</v>
      </c>
      <c r="E1444">
        <v>3</v>
      </c>
      <c r="F1444">
        <v>23</v>
      </c>
      <c r="G1444">
        <v>31</v>
      </c>
      <c r="H1444">
        <v>33</v>
      </c>
      <c r="I1444">
        <v>23</v>
      </c>
      <c r="J1444">
        <v>31</v>
      </c>
      <c r="K1444">
        <v>33</v>
      </c>
      <c r="L1444">
        <v>0</v>
      </c>
      <c r="M1444" s="1">
        <v>15.047000000000001</v>
      </c>
      <c r="N1444" s="1">
        <v>48.014000000000003</v>
      </c>
      <c r="P1444">
        <v>1443</v>
      </c>
      <c r="Q1444" t="s">
        <v>2990</v>
      </c>
      <c r="R1444" t="s">
        <v>374</v>
      </c>
      <c r="S1444">
        <v>2</v>
      </c>
      <c r="T1444">
        <v>12</v>
      </c>
      <c r="V1444" t="s">
        <v>2990</v>
      </c>
      <c r="W1444" t="s">
        <v>393</v>
      </c>
      <c r="X1444" t="s">
        <v>2991</v>
      </c>
    </row>
    <row r="1445" spans="1:24" ht="15" customHeight="1" x14ac:dyDescent="0.2">
      <c r="A1445" t="s">
        <v>3027</v>
      </c>
      <c r="B1445" t="s">
        <v>251</v>
      </c>
      <c r="C1445">
        <v>3</v>
      </c>
      <c r="D1445" t="s">
        <v>3052</v>
      </c>
      <c r="E1445">
        <v>3</v>
      </c>
      <c r="F1445">
        <v>24</v>
      </c>
      <c r="G1445">
        <v>32</v>
      </c>
      <c r="H1445">
        <v>34</v>
      </c>
      <c r="I1445">
        <v>21</v>
      </c>
      <c r="J1445">
        <v>29</v>
      </c>
      <c r="K1445">
        <v>31</v>
      </c>
      <c r="L1445">
        <v>0</v>
      </c>
      <c r="M1445" s="1">
        <v>15.048</v>
      </c>
      <c r="N1445" s="1">
        <v>49.015000000000001</v>
      </c>
      <c r="P1445">
        <v>1444</v>
      </c>
      <c r="Q1445" t="s">
        <v>1005</v>
      </c>
      <c r="R1445" t="s">
        <v>36</v>
      </c>
      <c r="S1445">
        <v>14</v>
      </c>
      <c r="T1445">
        <v>6</v>
      </c>
      <c r="V1445" t="s">
        <v>1005</v>
      </c>
      <c r="W1445" t="s">
        <v>49</v>
      </c>
      <c r="X1445" t="s">
        <v>2992</v>
      </c>
    </row>
    <row r="1446" spans="1:24" ht="15" customHeight="1" x14ac:dyDescent="0.2">
      <c r="A1446" t="s">
        <v>3027</v>
      </c>
      <c r="B1446" t="s">
        <v>259</v>
      </c>
      <c r="C1446">
        <v>3</v>
      </c>
      <c r="D1446" t="s">
        <v>1354</v>
      </c>
      <c r="E1446">
        <v>4</v>
      </c>
      <c r="F1446">
        <v>30</v>
      </c>
      <c r="G1446">
        <v>35</v>
      </c>
      <c r="H1446">
        <v>38</v>
      </c>
      <c r="I1446">
        <v>25</v>
      </c>
      <c r="J1446">
        <v>30</v>
      </c>
      <c r="K1446">
        <v>33</v>
      </c>
      <c r="L1446">
        <v>0</v>
      </c>
      <c r="M1446" s="1">
        <v>15.048999999999999</v>
      </c>
      <c r="N1446" s="1">
        <v>50.015000000000001</v>
      </c>
      <c r="P1446">
        <v>1445</v>
      </c>
      <c r="Q1446" t="s">
        <v>2993</v>
      </c>
      <c r="R1446" t="s">
        <v>28</v>
      </c>
      <c r="S1446">
        <v>17</v>
      </c>
      <c r="T1446">
        <v>8</v>
      </c>
      <c r="V1446" t="s">
        <v>2993</v>
      </c>
      <c r="W1446" t="s">
        <v>120</v>
      </c>
      <c r="X1446" t="s">
        <v>2994</v>
      </c>
    </row>
    <row r="1447" spans="1:24" ht="15" customHeight="1" x14ac:dyDescent="0.2">
      <c r="A1447" t="s">
        <v>3027</v>
      </c>
      <c r="B1447" t="s">
        <v>264</v>
      </c>
      <c r="C1447">
        <v>3</v>
      </c>
      <c r="D1447" t="s">
        <v>3051</v>
      </c>
      <c r="E1447">
        <v>4</v>
      </c>
      <c r="F1447">
        <v>32</v>
      </c>
      <c r="G1447">
        <v>37</v>
      </c>
      <c r="H1447">
        <v>40</v>
      </c>
      <c r="I1447">
        <v>21</v>
      </c>
      <c r="J1447">
        <v>26</v>
      </c>
      <c r="K1447">
        <v>29</v>
      </c>
      <c r="L1447">
        <v>0</v>
      </c>
      <c r="M1447" s="1">
        <v>15.05</v>
      </c>
      <c r="N1447" s="1">
        <v>51.014000000000003</v>
      </c>
      <c r="P1447">
        <v>1446</v>
      </c>
      <c r="Q1447" t="s">
        <v>2995</v>
      </c>
      <c r="R1447" t="s">
        <v>28</v>
      </c>
      <c r="S1447">
        <v>11</v>
      </c>
      <c r="T1447">
        <v>11</v>
      </c>
      <c r="V1447" t="s">
        <v>2995</v>
      </c>
      <c r="W1447" t="s">
        <v>49</v>
      </c>
      <c r="X1447" t="s">
        <v>2996</v>
      </c>
    </row>
    <row r="1448" spans="1:24" ht="15" customHeight="1" x14ac:dyDescent="0.2">
      <c r="A1448" t="s">
        <v>3027</v>
      </c>
      <c r="B1448" t="s">
        <v>153</v>
      </c>
      <c r="C1448">
        <v>3</v>
      </c>
      <c r="D1448" t="s">
        <v>2235</v>
      </c>
      <c r="E1448">
        <v>4</v>
      </c>
      <c r="F1448">
        <v>27</v>
      </c>
      <c r="G1448">
        <v>32</v>
      </c>
      <c r="H1448">
        <v>35</v>
      </c>
      <c r="I1448">
        <v>25</v>
      </c>
      <c r="J1448">
        <v>30</v>
      </c>
      <c r="K1448">
        <v>33</v>
      </c>
      <c r="L1448">
        <v>0</v>
      </c>
      <c r="M1448" s="1">
        <v>15.051</v>
      </c>
      <c r="N1448" s="1">
        <v>52.012999999999998</v>
      </c>
      <c r="P1448">
        <v>1447</v>
      </c>
      <c r="Q1448" t="s">
        <v>2705</v>
      </c>
      <c r="R1448" t="s">
        <v>36</v>
      </c>
      <c r="S1448">
        <v>17</v>
      </c>
      <c r="T1448">
        <v>0</v>
      </c>
      <c r="V1448" t="s">
        <v>2705</v>
      </c>
      <c r="W1448" t="s">
        <v>120</v>
      </c>
      <c r="X1448" t="s">
        <v>2997</v>
      </c>
    </row>
    <row r="1449" spans="1:24" ht="15" customHeight="1" x14ac:dyDescent="0.2">
      <c r="A1449" t="s">
        <v>3027</v>
      </c>
      <c r="B1449" t="s">
        <v>158</v>
      </c>
      <c r="C1449">
        <v>3</v>
      </c>
      <c r="D1449" t="s">
        <v>3050</v>
      </c>
      <c r="E1449">
        <v>4</v>
      </c>
      <c r="F1449">
        <v>22</v>
      </c>
      <c r="G1449">
        <v>27</v>
      </c>
      <c r="H1449">
        <v>30</v>
      </c>
      <c r="I1449">
        <v>33</v>
      </c>
      <c r="J1449">
        <v>38</v>
      </c>
      <c r="K1449">
        <v>41</v>
      </c>
      <c r="L1449">
        <v>0</v>
      </c>
      <c r="M1449" s="1">
        <v>15.052</v>
      </c>
      <c r="N1449" s="1">
        <v>53.015000000000001</v>
      </c>
      <c r="P1449">
        <v>1448</v>
      </c>
      <c r="Q1449" t="s">
        <v>2998</v>
      </c>
      <c r="R1449" t="s">
        <v>28</v>
      </c>
      <c r="S1449">
        <v>17</v>
      </c>
      <c r="T1449">
        <v>3</v>
      </c>
      <c r="V1449" t="s">
        <v>2998</v>
      </c>
      <c r="W1449" t="s">
        <v>103</v>
      </c>
      <c r="X1449" t="s">
        <v>2999</v>
      </c>
    </row>
    <row r="1450" spans="1:24" ht="15" customHeight="1" x14ac:dyDescent="0.2">
      <c r="A1450" t="s">
        <v>3027</v>
      </c>
      <c r="B1450" t="s">
        <v>164</v>
      </c>
      <c r="C1450">
        <v>3</v>
      </c>
      <c r="D1450" t="s">
        <v>3060</v>
      </c>
      <c r="E1450">
        <v>4</v>
      </c>
      <c r="F1450">
        <v>33</v>
      </c>
      <c r="G1450">
        <v>38</v>
      </c>
      <c r="H1450">
        <v>41</v>
      </c>
      <c r="I1450">
        <v>20</v>
      </c>
      <c r="J1450">
        <v>25</v>
      </c>
      <c r="K1450">
        <v>28</v>
      </c>
      <c r="L1450">
        <v>0</v>
      </c>
      <c r="M1450" s="1">
        <v>15.053000000000001</v>
      </c>
      <c r="N1450" s="1">
        <v>55.015000000000001</v>
      </c>
      <c r="P1450">
        <v>1449</v>
      </c>
      <c r="Q1450" t="s">
        <v>387</v>
      </c>
      <c r="R1450" t="s">
        <v>36</v>
      </c>
      <c r="S1450">
        <v>16</v>
      </c>
      <c r="T1450">
        <v>3</v>
      </c>
      <c r="V1450" t="s">
        <v>387</v>
      </c>
      <c r="W1450" t="s">
        <v>103</v>
      </c>
      <c r="X1450" t="s">
        <v>3000</v>
      </c>
    </row>
    <row r="1451" spans="1:24" ht="15" customHeight="1" x14ac:dyDescent="0.2">
      <c r="A1451" t="s">
        <v>3027</v>
      </c>
      <c r="B1451" t="s">
        <v>169</v>
      </c>
      <c r="C1451">
        <v>3</v>
      </c>
      <c r="D1451" t="s">
        <v>3057</v>
      </c>
      <c r="E1451">
        <v>4</v>
      </c>
      <c r="F1451">
        <v>29</v>
      </c>
      <c r="G1451">
        <v>34</v>
      </c>
      <c r="H1451">
        <v>37</v>
      </c>
      <c r="I1451">
        <v>23</v>
      </c>
      <c r="J1451">
        <v>28</v>
      </c>
      <c r="K1451">
        <v>31</v>
      </c>
      <c r="L1451">
        <v>0</v>
      </c>
      <c r="M1451" s="1">
        <v>15.054</v>
      </c>
      <c r="N1451" s="1">
        <v>56.015000000000001</v>
      </c>
      <c r="P1451">
        <v>1450</v>
      </c>
      <c r="Q1451" t="s">
        <v>3001</v>
      </c>
      <c r="R1451" t="s">
        <v>374</v>
      </c>
      <c r="S1451">
        <v>6</v>
      </c>
      <c r="T1451">
        <v>5</v>
      </c>
      <c r="V1451" t="s">
        <v>3001</v>
      </c>
      <c r="W1451" t="s">
        <v>222</v>
      </c>
      <c r="X1451" t="s">
        <v>3002</v>
      </c>
    </row>
    <row r="1452" spans="1:24" ht="15" customHeight="1" x14ac:dyDescent="0.2">
      <c r="A1452" t="s">
        <v>3027</v>
      </c>
      <c r="B1452" t="s">
        <v>174</v>
      </c>
      <c r="C1452">
        <v>3</v>
      </c>
      <c r="D1452" t="s">
        <v>3052</v>
      </c>
      <c r="E1452">
        <v>3</v>
      </c>
      <c r="F1452">
        <v>24</v>
      </c>
      <c r="G1452">
        <v>32</v>
      </c>
      <c r="H1452">
        <v>34</v>
      </c>
      <c r="I1452">
        <v>21</v>
      </c>
      <c r="J1452">
        <v>29</v>
      </c>
      <c r="K1452">
        <v>31</v>
      </c>
      <c r="L1452">
        <v>0</v>
      </c>
      <c r="M1452" s="1">
        <v>15.055</v>
      </c>
      <c r="N1452" s="1">
        <v>57.014000000000003</v>
      </c>
      <c r="P1452">
        <v>1451</v>
      </c>
      <c r="Q1452" t="s">
        <v>2658</v>
      </c>
      <c r="R1452" t="s">
        <v>36</v>
      </c>
      <c r="S1452">
        <v>12</v>
      </c>
      <c r="T1452">
        <v>4</v>
      </c>
      <c r="V1452" t="s">
        <v>2658</v>
      </c>
      <c r="W1452" t="s">
        <v>49</v>
      </c>
      <c r="X1452" t="s">
        <v>3003</v>
      </c>
    </row>
    <row r="1453" spans="1:24" ht="15" customHeight="1" x14ac:dyDescent="0.2">
      <c r="A1453" t="s">
        <v>3027</v>
      </c>
      <c r="B1453" t="s">
        <v>180</v>
      </c>
      <c r="C1453">
        <v>3</v>
      </c>
      <c r="D1453" t="s">
        <v>3055</v>
      </c>
      <c r="E1453">
        <v>3</v>
      </c>
      <c r="F1453">
        <v>22</v>
      </c>
      <c r="G1453">
        <v>30</v>
      </c>
      <c r="H1453">
        <v>32</v>
      </c>
      <c r="I1453">
        <v>27</v>
      </c>
      <c r="J1453">
        <v>35</v>
      </c>
      <c r="K1453">
        <v>37</v>
      </c>
      <c r="L1453">
        <v>0</v>
      </c>
      <c r="M1453" s="1">
        <v>15.055999999999999</v>
      </c>
      <c r="N1453" s="1">
        <v>58.012999999999998</v>
      </c>
      <c r="P1453">
        <v>1452</v>
      </c>
      <c r="Q1453" t="s">
        <v>3004</v>
      </c>
      <c r="R1453" t="s">
        <v>28</v>
      </c>
      <c r="S1453">
        <v>16</v>
      </c>
      <c r="T1453">
        <v>12</v>
      </c>
      <c r="V1453" t="s">
        <v>3004</v>
      </c>
      <c r="W1453" t="s">
        <v>49</v>
      </c>
      <c r="X1453" t="s">
        <v>3005</v>
      </c>
    </row>
    <row r="1454" spans="1:24" ht="15" customHeight="1" x14ac:dyDescent="0.2">
      <c r="A1454" t="s">
        <v>3027</v>
      </c>
      <c r="B1454" t="s">
        <v>303</v>
      </c>
      <c r="C1454">
        <v>3</v>
      </c>
      <c r="D1454" t="s">
        <v>3058</v>
      </c>
      <c r="E1454">
        <v>3</v>
      </c>
      <c r="F1454">
        <v>24</v>
      </c>
      <c r="G1454">
        <v>32</v>
      </c>
      <c r="H1454">
        <v>34</v>
      </c>
      <c r="I1454">
        <v>24</v>
      </c>
      <c r="J1454">
        <v>32</v>
      </c>
      <c r="K1454">
        <v>34</v>
      </c>
      <c r="L1454">
        <v>0</v>
      </c>
      <c r="M1454" s="1">
        <v>15.057</v>
      </c>
      <c r="N1454" s="1">
        <v>59.012999999999998</v>
      </c>
      <c r="P1454">
        <v>1453</v>
      </c>
      <c r="Q1454" t="s">
        <v>3006</v>
      </c>
      <c r="R1454" t="s">
        <v>36</v>
      </c>
      <c r="S1454">
        <v>12</v>
      </c>
      <c r="T1454">
        <v>8</v>
      </c>
      <c r="V1454" t="s">
        <v>3006</v>
      </c>
      <c r="W1454" t="s">
        <v>49</v>
      </c>
    </row>
    <row r="1455" spans="1:24" ht="15" customHeight="1" x14ac:dyDescent="0.2">
      <c r="A1455" t="s">
        <v>3027</v>
      </c>
      <c r="B1455" t="s">
        <v>185</v>
      </c>
      <c r="C1455">
        <v>3</v>
      </c>
      <c r="D1455" t="s">
        <v>3056</v>
      </c>
      <c r="E1455">
        <v>3</v>
      </c>
      <c r="F1455">
        <v>23</v>
      </c>
      <c r="G1455">
        <v>31</v>
      </c>
      <c r="H1455">
        <v>33</v>
      </c>
      <c r="I1455">
        <v>23</v>
      </c>
      <c r="J1455">
        <v>31</v>
      </c>
      <c r="K1455">
        <v>33</v>
      </c>
      <c r="L1455">
        <v>0</v>
      </c>
      <c r="M1455" s="1">
        <v>15.058</v>
      </c>
      <c r="N1455" s="1">
        <v>60.012999999999998</v>
      </c>
      <c r="P1455">
        <v>1454</v>
      </c>
      <c r="Q1455" t="s">
        <v>3007</v>
      </c>
      <c r="R1455" t="s">
        <v>28</v>
      </c>
      <c r="S1455">
        <v>14</v>
      </c>
      <c r="T1455">
        <v>7</v>
      </c>
      <c r="V1455" t="s">
        <v>3007</v>
      </c>
      <c r="W1455" t="s">
        <v>49</v>
      </c>
      <c r="X1455" t="s">
        <v>3008</v>
      </c>
    </row>
    <row r="1456" spans="1:24" ht="15" customHeight="1" x14ac:dyDescent="0.2">
      <c r="A1456" t="s">
        <v>3027</v>
      </c>
      <c r="B1456" t="s">
        <v>191</v>
      </c>
      <c r="C1456">
        <v>3</v>
      </c>
      <c r="D1456" t="s">
        <v>1867</v>
      </c>
      <c r="E1456">
        <v>3</v>
      </c>
      <c r="F1456">
        <v>25</v>
      </c>
      <c r="G1456">
        <v>33</v>
      </c>
      <c r="H1456">
        <v>35</v>
      </c>
      <c r="I1456">
        <v>25</v>
      </c>
      <c r="J1456">
        <v>33</v>
      </c>
      <c r="K1456">
        <v>35</v>
      </c>
      <c r="L1456">
        <v>0</v>
      </c>
      <c r="M1456" s="1">
        <v>15.058999999999999</v>
      </c>
      <c r="N1456" s="1">
        <v>61.014000000000003</v>
      </c>
      <c r="P1456">
        <v>1455</v>
      </c>
      <c r="Q1456" t="s">
        <v>1796</v>
      </c>
      <c r="R1456" t="s">
        <v>36</v>
      </c>
      <c r="S1456" s="2">
        <v>7</v>
      </c>
      <c r="T1456" s="2">
        <v>10</v>
      </c>
      <c r="V1456" t="s">
        <v>1796</v>
      </c>
      <c r="W1456" t="s">
        <v>66</v>
      </c>
      <c r="X1456" t="s">
        <v>3009</v>
      </c>
    </row>
    <row r="1457" spans="1:24" ht="15" customHeight="1" x14ac:dyDescent="0.2">
      <c r="A1457" t="s">
        <v>3027</v>
      </c>
      <c r="B1457" t="s">
        <v>322</v>
      </c>
      <c r="C1457">
        <v>3</v>
      </c>
      <c r="D1457" t="s">
        <v>3054</v>
      </c>
      <c r="E1457">
        <v>4</v>
      </c>
      <c r="F1457">
        <v>27</v>
      </c>
      <c r="G1457">
        <v>32</v>
      </c>
      <c r="H1457">
        <v>35</v>
      </c>
      <c r="I1457">
        <v>24</v>
      </c>
      <c r="J1457">
        <v>29</v>
      </c>
      <c r="K1457">
        <v>32</v>
      </c>
      <c r="L1457">
        <v>0</v>
      </c>
      <c r="M1457" s="1">
        <v>15.06</v>
      </c>
      <c r="N1457" s="1">
        <v>63.014000000000003</v>
      </c>
      <c r="P1457">
        <v>1456</v>
      </c>
      <c r="Q1457" t="s">
        <v>1967</v>
      </c>
      <c r="R1457" t="s">
        <v>36</v>
      </c>
      <c r="S1457" s="2">
        <v>12</v>
      </c>
      <c r="T1457" s="2">
        <v>6</v>
      </c>
      <c r="V1457" t="s">
        <v>1967</v>
      </c>
      <c r="W1457" t="s">
        <v>103</v>
      </c>
      <c r="X1457" t="s">
        <v>3010</v>
      </c>
    </row>
    <row r="1458" spans="1:24" ht="15" customHeight="1" x14ac:dyDescent="0.2">
      <c r="A1458" t="s">
        <v>3027</v>
      </c>
      <c r="B1458" t="s">
        <v>197</v>
      </c>
      <c r="C1458">
        <v>3</v>
      </c>
      <c r="D1458" t="s">
        <v>3050</v>
      </c>
      <c r="E1458">
        <v>4</v>
      </c>
      <c r="F1458">
        <v>22</v>
      </c>
      <c r="G1458">
        <v>27</v>
      </c>
      <c r="H1458">
        <v>30</v>
      </c>
      <c r="I1458">
        <v>33</v>
      </c>
      <c r="J1458">
        <v>38</v>
      </c>
      <c r="K1458">
        <v>41</v>
      </c>
      <c r="L1458">
        <v>0</v>
      </c>
      <c r="M1458" s="1">
        <v>15.061</v>
      </c>
      <c r="N1458" s="1">
        <v>64.013999999999996</v>
      </c>
      <c r="P1458">
        <v>1457</v>
      </c>
      <c r="Q1458" t="s">
        <v>3011</v>
      </c>
      <c r="R1458" t="s">
        <v>28</v>
      </c>
      <c r="S1458" s="2">
        <v>15</v>
      </c>
      <c r="T1458" s="2">
        <v>9</v>
      </c>
      <c r="V1458" t="s">
        <v>3011</v>
      </c>
      <c r="W1458" t="s">
        <v>37</v>
      </c>
      <c r="X1458" t="s">
        <v>3012</v>
      </c>
    </row>
    <row r="1459" spans="1:24" ht="15" customHeight="1" x14ac:dyDescent="0.2">
      <c r="A1459" t="s">
        <v>3027</v>
      </c>
      <c r="B1459" t="s">
        <v>332</v>
      </c>
      <c r="C1459">
        <v>3</v>
      </c>
      <c r="D1459" t="s">
        <v>3057</v>
      </c>
      <c r="E1459">
        <v>4</v>
      </c>
      <c r="F1459">
        <v>29</v>
      </c>
      <c r="G1459">
        <v>34</v>
      </c>
      <c r="H1459">
        <v>37</v>
      </c>
      <c r="I1459">
        <v>23</v>
      </c>
      <c r="J1459">
        <v>28</v>
      </c>
      <c r="K1459">
        <v>31</v>
      </c>
      <c r="L1459">
        <v>0</v>
      </c>
      <c r="M1459" s="1">
        <v>15.061999999999999</v>
      </c>
      <c r="N1459" s="1">
        <v>65.012</v>
      </c>
      <c r="P1459">
        <v>1458</v>
      </c>
      <c r="Q1459" t="s">
        <v>2153</v>
      </c>
      <c r="R1459" t="s">
        <v>28</v>
      </c>
      <c r="S1459" s="2">
        <v>12</v>
      </c>
      <c r="T1459" s="2">
        <v>8</v>
      </c>
      <c r="V1459" t="s">
        <v>2153</v>
      </c>
      <c r="W1459" t="s">
        <v>37</v>
      </c>
      <c r="X1459" t="s">
        <v>3013</v>
      </c>
    </row>
    <row r="1460" spans="1:24" ht="15" customHeight="1" x14ac:dyDescent="0.2">
      <c r="A1460" t="s">
        <v>3027</v>
      </c>
      <c r="B1460" t="s">
        <v>336</v>
      </c>
      <c r="C1460">
        <v>3</v>
      </c>
      <c r="D1460" t="s">
        <v>3050</v>
      </c>
      <c r="E1460">
        <v>4</v>
      </c>
      <c r="F1460">
        <v>22</v>
      </c>
      <c r="G1460">
        <v>27</v>
      </c>
      <c r="H1460">
        <v>30</v>
      </c>
      <c r="I1460">
        <v>33</v>
      </c>
      <c r="J1460">
        <v>38</v>
      </c>
      <c r="K1460">
        <v>41</v>
      </c>
      <c r="L1460">
        <v>0</v>
      </c>
      <c r="M1460" s="1">
        <v>15.063000000000001</v>
      </c>
      <c r="N1460" s="1">
        <v>66.013999999999996</v>
      </c>
      <c r="P1460">
        <v>1459</v>
      </c>
      <c r="Q1460" t="s">
        <v>58</v>
      </c>
      <c r="R1460" t="s">
        <v>28</v>
      </c>
      <c r="S1460" s="2">
        <v>11</v>
      </c>
      <c r="T1460" s="2">
        <v>10</v>
      </c>
      <c r="V1460" t="s">
        <v>58</v>
      </c>
      <c r="W1460" t="s">
        <v>49</v>
      </c>
      <c r="X1460" t="s">
        <v>3014</v>
      </c>
    </row>
    <row r="1461" spans="1:24" ht="15" customHeight="1" x14ac:dyDescent="0.2">
      <c r="A1461" t="s">
        <v>3027</v>
      </c>
      <c r="B1461" t="s">
        <v>201</v>
      </c>
      <c r="C1461">
        <v>3</v>
      </c>
      <c r="D1461" t="s">
        <v>3059</v>
      </c>
      <c r="E1461">
        <v>4</v>
      </c>
      <c r="F1461">
        <v>34</v>
      </c>
      <c r="G1461">
        <v>39</v>
      </c>
      <c r="H1461">
        <v>42</v>
      </c>
      <c r="I1461">
        <v>20</v>
      </c>
      <c r="J1461">
        <v>25</v>
      </c>
      <c r="K1461">
        <v>28</v>
      </c>
      <c r="L1461">
        <v>0</v>
      </c>
      <c r="M1461" s="1">
        <v>15.064</v>
      </c>
      <c r="N1461" s="1">
        <v>68.015000000000001</v>
      </c>
      <c r="P1461">
        <v>1460</v>
      </c>
      <c r="Q1461" t="s">
        <v>3015</v>
      </c>
      <c r="R1461" t="s">
        <v>28</v>
      </c>
      <c r="S1461" s="2">
        <v>12</v>
      </c>
      <c r="T1461" s="2">
        <v>10</v>
      </c>
      <c r="V1461" t="s">
        <v>3015</v>
      </c>
      <c r="W1461" t="s">
        <v>49</v>
      </c>
      <c r="X1461" t="s">
        <v>3016</v>
      </c>
    </row>
    <row r="1462" spans="1:24" ht="15" customHeight="1" x14ac:dyDescent="0.2">
      <c r="A1462" t="s">
        <v>3027</v>
      </c>
      <c r="B1462" t="s">
        <v>352</v>
      </c>
      <c r="C1462">
        <v>3</v>
      </c>
      <c r="D1462" t="s">
        <v>3053</v>
      </c>
      <c r="E1462">
        <v>4</v>
      </c>
      <c r="F1462">
        <v>33</v>
      </c>
      <c r="G1462">
        <v>38</v>
      </c>
      <c r="H1462">
        <v>41</v>
      </c>
      <c r="I1462">
        <v>23</v>
      </c>
      <c r="J1462">
        <v>28</v>
      </c>
      <c r="K1462">
        <v>31</v>
      </c>
      <c r="L1462">
        <v>0</v>
      </c>
      <c r="M1462" s="1">
        <v>15.065</v>
      </c>
      <c r="N1462" s="1">
        <v>69.015000000000001</v>
      </c>
      <c r="P1462">
        <v>1461</v>
      </c>
      <c r="Q1462" t="s">
        <v>372</v>
      </c>
      <c r="R1462" t="s">
        <v>28</v>
      </c>
      <c r="S1462" s="2">
        <v>14</v>
      </c>
      <c r="T1462" s="2">
        <v>10</v>
      </c>
      <c r="V1462" t="s">
        <v>372</v>
      </c>
      <c r="W1462" t="s">
        <v>103</v>
      </c>
      <c r="X1462" t="s">
        <v>3017</v>
      </c>
    </row>
    <row r="1463" spans="1:24" ht="15" customHeight="1" x14ac:dyDescent="0.2">
      <c r="A1463" t="s">
        <v>3027</v>
      </c>
      <c r="B1463" t="s">
        <v>356</v>
      </c>
      <c r="C1463">
        <v>3</v>
      </c>
      <c r="D1463" t="s">
        <v>3054</v>
      </c>
      <c r="E1463">
        <v>4</v>
      </c>
      <c r="F1463">
        <v>27</v>
      </c>
      <c r="G1463">
        <v>32</v>
      </c>
      <c r="H1463">
        <v>35</v>
      </c>
      <c r="I1463">
        <v>24</v>
      </c>
      <c r="J1463">
        <v>29</v>
      </c>
      <c r="K1463">
        <v>32</v>
      </c>
      <c r="L1463">
        <v>0</v>
      </c>
      <c r="M1463" s="1">
        <v>15.066000000000001</v>
      </c>
      <c r="N1463" s="1">
        <v>70.015000000000001</v>
      </c>
      <c r="P1463">
        <v>1462</v>
      </c>
      <c r="Q1463" t="s">
        <v>193</v>
      </c>
      <c r="R1463" t="s">
        <v>36</v>
      </c>
      <c r="S1463" s="2">
        <v>12</v>
      </c>
      <c r="T1463" s="2">
        <v>5</v>
      </c>
      <c r="V1463" t="s">
        <v>193</v>
      </c>
      <c r="W1463" t="s">
        <v>49</v>
      </c>
      <c r="X1463" t="s">
        <v>3018</v>
      </c>
    </row>
    <row r="1464" spans="1:24" ht="15" customHeight="1" x14ac:dyDescent="0.2">
      <c r="A1464" t="s">
        <v>3027</v>
      </c>
      <c r="B1464" t="s">
        <v>359</v>
      </c>
      <c r="C1464">
        <v>3</v>
      </c>
      <c r="D1464" t="s">
        <v>3055</v>
      </c>
      <c r="E1464">
        <v>3</v>
      </c>
      <c r="F1464">
        <v>22</v>
      </c>
      <c r="G1464">
        <v>30</v>
      </c>
      <c r="H1464">
        <v>32</v>
      </c>
      <c r="I1464">
        <v>27</v>
      </c>
      <c r="J1464">
        <v>35</v>
      </c>
      <c r="K1464">
        <v>37</v>
      </c>
      <c r="L1464">
        <v>0</v>
      </c>
      <c r="M1464" s="1">
        <v>15.067</v>
      </c>
      <c r="N1464" s="1">
        <v>71.010000000000005</v>
      </c>
      <c r="P1464">
        <v>1463</v>
      </c>
      <c r="Q1464" t="s">
        <v>1133</v>
      </c>
      <c r="R1464" t="s">
        <v>28</v>
      </c>
      <c r="S1464" s="2">
        <v>13</v>
      </c>
      <c r="T1464" s="2">
        <v>11</v>
      </c>
      <c r="V1464" t="s">
        <v>1133</v>
      </c>
      <c r="W1464" t="s">
        <v>120</v>
      </c>
      <c r="X1464" t="s">
        <v>3019</v>
      </c>
    </row>
    <row r="1465" spans="1:24" ht="15" customHeight="1" x14ac:dyDescent="0.2">
      <c r="A1465" t="s">
        <v>3027</v>
      </c>
      <c r="B1465" t="s">
        <v>367</v>
      </c>
      <c r="C1465">
        <v>3</v>
      </c>
      <c r="D1465" t="s">
        <v>3057</v>
      </c>
      <c r="E1465">
        <v>4</v>
      </c>
      <c r="F1465">
        <v>29</v>
      </c>
      <c r="G1465">
        <v>34</v>
      </c>
      <c r="H1465">
        <v>37</v>
      </c>
      <c r="I1465">
        <v>23</v>
      </c>
      <c r="J1465">
        <v>28</v>
      </c>
      <c r="K1465">
        <v>31</v>
      </c>
      <c r="L1465">
        <v>0</v>
      </c>
      <c r="M1465" s="1">
        <v>15.068</v>
      </c>
      <c r="N1465" s="1">
        <v>73.013000000000005</v>
      </c>
      <c r="P1465">
        <v>1464</v>
      </c>
      <c r="Q1465" t="s">
        <v>42</v>
      </c>
      <c r="R1465" t="s">
        <v>28</v>
      </c>
      <c r="S1465" s="2">
        <v>16</v>
      </c>
      <c r="T1465" s="2">
        <v>7</v>
      </c>
      <c r="V1465" t="s">
        <v>42</v>
      </c>
      <c r="W1465" t="s">
        <v>37</v>
      </c>
      <c r="X1465" t="s">
        <v>3020</v>
      </c>
    </row>
    <row r="1466" spans="1:24" ht="15" customHeight="1" x14ac:dyDescent="0.2">
      <c r="A1466" t="s">
        <v>3027</v>
      </c>
      <c r="B1466" t="s">
        <v>371</v>
      </c>
      <c r="C1466">
        <v>3</v>
      </c>
      <c r="D1466" t="s">
        <v>3058</v>
      </c>
      <c r="E1466">
        <v>3</v>
      </c>
      <c r="F1466">
        <v>24</v>
      </c>
      <c r="G1466">
        <v>32</v>
      </c>
      <c r="H1466">
        <v>34</v>
      </c>
      <c r="I1466">
        <v>24</v>
      </c>
      <c r="J1466">
        <v>32</v>
      </c>
      <c r="K1466">
        <v>34</v>
      </c>
      <c r="L1466">
        <v>0</v>
      </c>
      <c r="M1466" s="1">
        <v>15.069000000000001</v>
      </c>
      <c r="N1466" s="1">
        <v>74.015000000000001</v>
      </c>
      <c r="P1466">
        <v>1465</v>
      </c>
      <c r="Q1466" t="s">
        <v>3021</v>
      </c>
      <c r="R1466" t="s">
        <v>36</v>
      </c>
      <c r="S1466" s="2">
        <v>13</v>
      </c>
      <c r="T1466" s="2">
        <v>7</v>
      </c>
      <c r="V1466" t="s">
        <v>3021</v>
      </c>
      <c r="W1466" t="s">
        <v>103</v>
      </c>
      <c r="X1466" t="s">
        <v>3022</v>
      </c>
    </row>
    <row r="1467" spans="1:24" ht="15" customHeight="1" x14ac:dyDescent="0.2">
      <c r="A1467" t="s">
        <v>3027</v>
      </c>
      <c r="B1467" t="s">
        <v>378</v>
      </c>
      <c r="C1467">
        <v>3</v>
      </c>
      <c r="D1467" t="s">
        <v>3051</v>
      </c>
      <c r="E1467">
        <v>4</v>
      </c>
      <c r="F1467">
        <v>32</v>
      </c>
      <c r="G1467">
        <v>37</v>
      </c>
      <c r="H1467">
        <v>40</v>
      </c>
      <c r="I1467">
        <v>21</v>
      </c>
      <c r="J1467">
        <v>26</v>
      </c>
      <c r="K1467">
        <v>29</v>
      </c>
      <c r="L1467">
        <v>0</v>
      </c>
      <c r="M1467" s="1">
        <v>15.07</v>
      </c>
      <c r="N1467" s="1">
        <v>75.009</v>
      </c>
      <c r="P1467">
        <v>1466</v>
      </c>
      <c r="Q1467" t="s">
        <v>441</v>
      </c>
      <c r="R1467" t="s">
        <v>36</v>
      </c>
      <c r="S1467" s="2">
        <v>10</v>
      </c>
      <c r="T1467" s="2">
        <v>10</v>
      </c>
      <c r="V1467" t="s">
        <v>441</v>
      </c>
      <c r="W1467" t="s">
        <v>49</v>
      </c>
      <c r="X1467" t="s">
        <v>3023</v>
      </c>
    </row>
    <row r="1468" spans="1:24" ht="15" customHeight="1" x14ac:dyDescent="0.2">
      <c r="A1468" t="s">
        <v>3027</v>
      </c>
      <c r="B1468" t="s">
        <v>381</v>
      </c>
      <c r="C1468">
        <v>3</v>
      </c>
      <c r="D1468" t="s">
        <v>3058</v>
      </c>
      <c r="E1468">
        <v>3</v>
      </c>
      <c r="F1468">
        <v>24</v>
      </c>
      <c r="G1468">
        <v>32</v>
      </c>
      <c r="H1468">
        <v>34</v>
      </c>
      <c r="I1468">
        <v>24</v>
      </c>
      <c r="J1468">
        <v>32</v>
      </c>
      <c r="K1468">
        <v>34</v>
      </c>
      <c r="L1468">
        <v>0</v>
      </c>
      <c r="M1468" s="1">
        <v>15.071</v>
      </c>
      <c r="N1468" s="1">
        <v>76.013000000000005</v>
      </c>
      <c r="P1468">
        <v>1467</v>
      </c>
      <c r="Q1468" t="s">
        <v>391</v>
      </c>
      <c r="R1468" t="s">
        <v>36</v>
      </c>
      <c r="S1468" s="2">
        <v>12</v>
      </c>
      <c r="T1468" s="2">
        <v>6</v>
      </c>
      <c r="V1468" t="s">
        <v>391</v>
      </c>
      <c r="W1468" t="s">
        <v>376</v>
      </c>
      <c r="X1468" t="s">
        <v>3024</v>
      </c>
    </row>
    <row r="1469" spans="1:24" ht="15" customHeight="1" x14ac:dyDescent="0.2">
      <c r="A1469" t="s">
        <v>3027</v>
      </c>
      <c r="B1469" t="s">
        <v>386</v>
      </c>
      <c r="C1469">
        <v>3</v>
      </c>
      <c r="D1469" t="s">
        <v>3049</v>
      </c>
      <c r="E1469">
        <v>3</v>
      </c>
      <c r="F1469">
        <v>28</v>
      </c>
      <c r="G1469">
        <v>36</v>
      </c>
      <c r="H1469">
        <v>38</v>
      </c>
      <c r="I1469">
        <v>22</v>
      </c>
      <c r="J1469">
        <v>30</v>
      </c>
      <c r="K1469">
        <v>32</v>
      </c>
      <c r="L1469">
        <v>0</v>
      </c>
      <c r="M1469" s="1">
        <v>15.071999999999999</v>
      </c>
      <c r="N1469" s="1">
        <v>78.013000000000005</v>
      </c>
      <c r="P1469">
        <v>1468</v>
      </c>
      <c r="Q1469" t="s">
        <v>3025</v>
      </c>
      <c r="R1469" t="s">
        <v>36</v>
      </c>
      <c r="S1469" s="2">
        <v>10</v>
      </c>
      <c r="T1469" s="2">
        <v>9</v>
      </c>
      <c r="V1469" t="s">
        <v>3025</v>
      </c>
      <c r="W1469" t="s">
        <v>120</v>
      </c>
      <c r="X1469" t="s">
        <v>3026</v>
      </c>
    </row>
    <row r="1470" spans="1:24" ht="15" customHeight="1" x14ac:dyDescent="0.2">
      <c r="A1470" t="s">
        <v>3027</v>
      </c>
      <c r="B1470" t="s">
        <v>212</v>
      </c>
      <c r="C1470">
        <v>3</v>
      </c>
      <c r="D1470" t="s">
        <v>3059</v>
      </c>
      <c r="E1470">
        <v>4</v>
      </c>
      <c r="F1470">
        <v>34</v>
      </c>
      <c r="G1470">
        <v>39</v>
      </c>
      <c r="H1470">
        <v>42</v>
      </c>
      <c r="I1470">
        <v>20</v>
      </c>
      <c r="J1470">
        <v>25</v>
      </c>
      <c r="K1470">
        <v>28</v>
      </c>
      <c r="L1470">
        <v>0</v>
      </c>
      <c r="M1470" s="1">
        <v>15.073</v>
      </c>
      <c r="N1470" s="1">
        <v>79.013000000000005</v>
      </c>
      <c r="P1470">
        <v>1469</v>
      </c>
      <c r="Q1470" s="17" t="s">
        <v>3078</v>
      </c>
      <c r="R1470" t="s">
        <v>36</v>
      </c>
      <c r="S1470" s="2">
        <v>3</v>
      </c>
      <c r="T1470" s="2">
        <v>6</v>
      </c>
    </row>
    <row r="1471" spans="1:24" ht="15" customHeight="1" x14ac:dyDescent="0.2">
      <c r="A1471" t="s">
        <v>3027</v>
      </c>
      <c r="B1471" t="s">
        <v>395</v>
      </c>
      <c r="C1471">
        <v>3</v>
      </c>
      <c r="D1471" t="s">
        <v>3057</v>
      </c>
      <c r="E1471">
        <v>4</v>
      </c>
      <c r="F1471">
        <v>29</v>
      </c>
      <c r="G1471">
        <v>34</v>
      </c>
      <c r="H1471">
        <v>37</v>
      </c>
      <c r="I1471">
        <v>23</v>
      </c>
      <c r="J1471">
        <v>28</v>
      </c>
      <c r="K1471">
        <v>31</v>
      </c>
      <c r="L1471">
        <v>0</v>
      </c>
      <c r="M1471" s="1">
        <v>15.074</v>
      </c>
      <c r="N1471" s="1">
        <v>80.013999999999996</v>
      </c>
      <c r="P1471">
        <v>1470</v>
      </c>
      <c r="Q1471" t="s">
        <v>3079</v>
      </c>
      <c r="R1471" t="s">
        <v>36</v>
      </c>
      <c r="S1471" s="2">
        <v>6</v>
      </c>
      <c r="T1471" s="2">
        <v>3</v>
      </c>
    </row>
    <row r="1472" spans="1:24" ht="15" customHeight="1" x14ac:dyDescent="0.2">
      <c r="A1472" t="s">
        <v>3027</v>
      </c>
      <c r="B1472" t="s">
        <v>218</v>
      </c>
      <c r="C1472">
        <v>3</v>
      </c>
      <c r="D1472" t="s">
        <v>3050</v>
      </c>
      <c r="E1472">
        <v>4</v>
      </c>
      <c r="F1472">
        <v>22</v>
      </c>
      <c r="G1472">
        <v>27</v>
      </c>
      <c r="H1472">
        <v>30</v>
      </c>
      <c r="I1472">
        <v>33</v>
      </c>
      <c r="J1472">
        <v>38</v>
      </c>
      <c r="K1472">
        <v>41</v>
      </c>
      <c r="L1472">
        <v>0</v>
      </c>
      <c r="M1472" s="1">
        <v>15.074999999999999</v>
      </c>
      <c r="N1472" s="1">
        <v>81.010999999999996</v>
      </c>
      <c r="P1472">
        <v>1471</v>
      </c>
      <c r="Q1472" t="s">
        <v>3027</v>
      </c>
      <c r="R1472" t="s">
        <v>36</v>
      </c>
      <c r="S1472" s="2">
        <v>6</v>
      </c>
      <c r="T1472" s="2">
        <v>3</v>
      </c>
    </row>
    <row r="1473" spans="1:20" ht="15" customHeight="1" x14ac:dyDescent="0.2">
      <c r="A1473" t="s">
        <v>3027</v>
      </c>
      <c r="B1473" t="s">
        <v>225</v>
      </c>
      <c r="C1473">
        <v>3</v>
      </c>
      <c r="D1473" t="s">
        <v>3055</v>
      </c>
      <c r="E1473">
        <v>3</v>
      </c>
      <c r="F1473">
        <v>22</v>
      </c>
      <c r="G1473">
        <v>30</v>
      </c>
      <c r="H1473">
        <v>32</v>
      </c>
      <c r="I1473">
        <v>27</v>
      </c>
      <c r="J1473">
        <v>35</v>
      </c>
      <c r="K1473">
        <v>37</v>
      </c>
      <c r="L1473">
        <v>0</v>
      </c>
      <c r="M1473" s="1">
        <v>15.076000000000001</v>
      </c>
      <c r="N1473" s="1">
        <v>82.010999999999996</v>
      </c>
      <c r="P1473">
        <v>1472</v>
      </c>
      <c r="Q1473" t="s">
        <v>3080</v>
      </c>
      <c r="R1473" t="s">
        <v>36</v>
      </c>
      <c r="S1473" s="2">
        <v>7</v>
      </c>
      <c r="T1473" s="2">
        <v>2</v>
      </c>
    </row>
    <row r="1474" spans="1:20" ht="15" customHeight="1" x14ac:dyDescent="0.2">
      <c r="A1474" t="s">
        <v>3027</v>
      </c>
      <c r="B1474" t="s">
        <v>402</v>
      </c>
      <c r="C1474">
        <v>3</v>
      </c>
      <c r="D1474" t="s">
        <v>243</v>
      </c>
      <c r="E1474">
        <v>4</v>
      </c>
      <c r="F1474">
        <v>31</v>
      </c>
      <c r="G1474">
        <v>36</v>
      </c>
      <c r="H1474">
        <v>39</v>
      </c>
      <c r="I1474">
        <v>20</v>
      </c>
      <c r="J1474">
        <v>25</v>
      </c>
      <c r="K1474">
        <v>28</v>
      </c>
      <c r="L1474">
        <v>0</v>
      </c>
      <c r="M1474" s="1">
        <v>15.077</v>
      </c>
      <c r="N1474" s="1">
        <v>83.013000000000005</v>
      </c>
      <c r="P1474">
        <v>1473</v>
      </c>
      <c r="Q1474" t="s">
        <v>3081</v>
      </c>
      <c r="R1474" t="s">
        <v>36</v>
      </c>
      <c r="S1474" s="2">
        <v>7</v>
      </c>
      <c r="T1474" s="2">
        <v>2</v>
      </c>
    </row>
    <row r="1475" spans="1:20" ht="15" customHeight="1" x14ac:dyDescent="0.2">
      <c r="A1475" t="s">
        <v>3027</v>
      </c>
      <c r="B1475" t="s">
        <v>405</v>
      </c>
      <c r="C1475">
        <v>3</v>
      </c>
      <c r="D1475" t="s">
        <v>382</v>
      </c>
      <c r="E1475">
        <v>4</v>
      </c>
      <c r="F1475">
        <v>32</v>
      </c>
      <c r="G1475">
        <v>37</v>
      </c>
      <c r="H1475">
        <v>40</v>
      </c>
      <c r="I1475">
        <v>22</v>
      </c>
      <c r="J1475">
        <v>27</v>
      </c>
      <c r="K1475">
        <v>30</v>
      </c>
      <c r="L1475">
        <v>0</v>
      </c>
      <c r="M1475" s="1">
        <v>15.077999999999999</v>
      </c>
      <c r="N1475" s="1">
        <v>84.012</v>
      </c>
      <c r="P1475">
        <v>1474</v>
      </c>
      <c r="Q1475" t="s">
        <v>3082</v>
      </c>
      <c r="R1475" t="s">
        <v>36</v>
      </c>
      <c r="S1475" s="2">
        <v>7</v>
      </c>
      <c r="T1475" s="2">
        <v>2</v>
      </c>
    </row>
    <row r="1476" spans="1:20" ht="15" customHeight="1" x14ac:dyDescent="0.2">
      <c r="A1476" t="s">
        <v>3027</v>
      </c>
      <c r="B1476" t="s">
        <v>408</v>
      </c>
      <c r="C1476">
        <v>3</v>
      </c>
      <c r="D1476" t="s">
        <v>3050</v>
      </c>
      <c r="E1476">
        <v>4</v>
      </c>
      <c r="F1476">
        <v>22</v>
      </c>
      <c r="G1476">
        <v>27</v>
      </c>
      <c r="H1476">
        <v>30</v>
      </c>
      <c r="I1476">
        <v>33</v>
      </c>
      <c r="J1476">
        <v>38</v>
      </c>
      <c r="K1476">
        <v>41</v>
      </c>
      <c r="L1476">
        <v>0</v>
      </c>
      <c r="M1476" s="1">
        <v>15.079000000000001</v>
      </c>
      <c r="N1476" s="1">
        <v>85.013000000000005</v>
      </c>
      <c r="P1476">
        <v>1475</v>
      </c>
      <c r="Q1476" t="s">
        <v>3083</v>
      </c>
      <c r="R1476" t="s">
        <v>36</v>
      </c>
      <c r="S1476" s="2">
        <v>6</v>
      </c>
      <c r="T1476" s="2">
        <v>3</v>
      </c>
    </row>
    <row r="1477" spans="1:20" ht="15" customHeight="1" x14ac:dyDescent="0.2">
      <c r="A1477" t="s">
        <v>3027</v>
      </c>
      <c r="B1477" t="s">
        <v>414</v>
      </c>
      <c r="C1477">
        <v>3</v>
      </c>
      <c r="D1477" t="s">
        <v>3054</v>
      </c>
      <c r="E1477">
        <v>4</v>
      </c>
      <c r="F1477">
        <v>27</v>
      </c>
      <c r="G1477">
        <v>32</v>
      </c>
      <c r="H1477">
        <v>35</v>
      </c>
      <c r="I1477">
        <v>24</v>
      </c>
      <c r="J1477">
        <v>29</v>
      </c>
      <c r="K1477">
        <v>32</v>
      </c>
      <c r="L1477">
        <v>0</v>
      </c>
      <c r="M1477" s="1">
        <v>15.08</v>
      </c>
      <c r="N1477" s="1">
        <v>87.012</v>
      </c>
      <c r="P1477">
        <v>1476</v>
      </c>
      <c r="Q1477" t="s">
        <v>3084</v>
      </c>
      <c r="R1477" t="s">
        <v>36</v>
      </c>
      <c r="S1477" s="2">
        <v>6</v>
      </c>
      <c r="T1477" s="2">
        <v>3</v>
      </c>
    </row>
    <row r="1478" spans="1:20" ht="15" customHeight="1" x14ac:dyDescent="0.2">
      <c r="A1478" t="s">
        <v>3027</v>
      </c>
      <c r="B1478" t="s">
        <v>416</v>
      </c>
      <c r="C1478">
        <v>3</v>
      </c>
      <c r="D1478" t="s">
        <v>3054</v>
      </c>
      <c r="E1478">
        <v>4</v>
      </c>
      <c r="F1478">
        <v>27</v>
      </c>
      <c r="G1478">
        <v>32</v>
      </c>
      <c r="H1478">
        <v>35</v>
      </c>
      <c r="I1478">
        <v>24</v>
      </c>
      <c r="J1478">
        <v>29</v>
      </c>
      <c r="K1478">
        <v>32</v>
      </c>
      <c r="L1478">
        <v>0</v>
      </c>
      <c r="M1478" s="1">
        <v>15.081</v>
      </c>
      <c r="N1478" s="1">
        <v>88.013000000000005</v>
      </c>
      <c r="P1478">
        <v>1477</v>
      </c>
      <c r="Q1478" t="s">
        <v>3085</v>
      </c>
      <c r="R1478" t="s">
        <v>36</v>
      </c>
      <c r="S1478" s="2">
        <v>7</v>
      </c>
      <c r="T1478" s="2">
        <v>2</v>
      </c>
    </row>
    <row r="1479" spans="1:20" ht="15" customHeight="1" x14ac:dyDescent="0.2">
      <c r="A1479" t="s">
        <v>3027</v>
      </c>
      <c r="B1479" t="s">
        <v>230</v>
      </c>
      <c r="C1479">
        <v>3</v>
      </c>
      <c r="D1479" t="s">
        <v>3050</v>
      </c>
      <c r="E1479">
        <v>4</v>
      </c>
      <c r="F1479">
        <v>22</v>
      </c>
      <c r="G1479">
        <v>27</v>
      </c>
      <c r="H1479">
        <v>30</v>
      </c>
      <c r="I1479">
        <v>33</v>
      </c>
      <c r="J1479">
        <v>38</v>
      </c>
      <c r="K1479">
        <v>41</v>
      </c>
      <c r="L1479">
        <v>0</v>
      </c>
      <c r="M1479" s="1">
        <v>15.082000000000001</v>
      </c>
      <c r="N1479" s="1">
        <v>89.015000000000001</v>
      </c>
    </row>
    <row r="1480" spans="1:20" ht="15" customHeight="1" x14ac:dyDescent="0.2">
      <c r="A1480" t="s">
        <v>3027</v>
      </c>
      <c r="B1480" t="s">
        <v>236</v>
      </c>
      <c r="C1480">
        <v>3</v>
      </c>
      <c r="D1480" t="s">
        <v>3050</v>
      </c>
      <c r="E1480">
        <v>4</v>
      </c>
      <c r="F1480">
        <v>22</v>
      </c>
      <c r="G1480">
        <v>27</v>
      </c>
      <c r="H1480">
        <v>30</v>
      </c>
      <c r="I1480">
        <v>33</v>
      </c>
      <c r="J1480">
        <v>38</v>
      </c>
      <c r="K1480">
        <v>41</v>
      </c>
      <c r="L1480">
        <v>0</v>
      </c>
      <c r="M1480" s="1">
        <v>15.083</v>
      </c>
      <c r="N1480" s="1">
        <v>90.013999999999996</v>
      </c>
    </row>
    <row r="1481" spans="1:20" ht="15" customHeight="1" x14ac:dyDescent="0.2">
      <c r="A1481" t="s">
        <v>3027</v>
      </c>
      <c r="B1481" t="s">
        <v>425</v>
      </c>
      <c r="C1481">
        <v>3</v>
      </c>
      <c r="D1481" t="s">
        <v>3057</v>
      </c>
      <c r="E1481">
        <v>4</v>
      </c>
      <c r="F1481">
        <v>29</v>
      </c>
      <c r="G1481">
        <v>34</v>
      </c>
      <c r="H1481">
        <v>37</v>
      </c>
      <c r="I1481">
        <v>23</v>
      </c>
      <c r="J1481">
        <v>28</v>
      </c>
      <c r="K1481">
        <v>31</v>
      </c>
      <c r="L1481">
        <v>0</v>
      </c>
      <c r="M1481" s="1">
        <v>15.084</v>
      </c>
      <c r="N1481" s="1">
        <v>91.013000000000005</v>
      </c>
    </row>
    <row r="1482" spans="1:20" ht="15" customHeight="1" x14ac:dyDescent="0.2">
      <c r="A1482" t="s">
        <v>3027</v>
      </c>
      <c r="B1482" t="s">
        <v>668</v>
      </c>
      <c r="C1482">
        <v>3</v>
      </c>
      <c r="D1482" t="s">
        <v>3060</v>
      </c>
      <c r="E1482">
        <v>4</v>
      </c>
      <c r="F1482">
        <v>33</v>
      </c>
      <c r="G1482">
        <v>38</v>
      </c>
      <c r="H1482">
        <v>41</v>
      </c>
      <c r="I1482">
        <v>20</v>
      </c>
      <c r="J1482">
        <v>25</v>
      </c>
      <c r="K1482">
        <v>28</v>
      </c>
      <c r="L1482">
        <v>0</v>
      </c>
      <c r="M1482" s="1">
        <v>15.085000000000001</v>
      </c>
      <c r="N1482" s="1">
        <v>92.013000000000005</v>
      </c>
    </row>
    <row r="1483" spans="1:20" ht="15" customHeight="1" x14ac:dyDescent="0.2">
      <c r="A1483" t="s">
        <v>3027</v>
      </c>
      <c r="B1483" t="s">
        <v>429</v>
      </c>
      <c r="C1483">
        <v>3</v>
      </c>
      <c r="D1483" t="s">
        <v>3057</v>
      </c>
      <c r="E1483">
        <v>4</v>
      </c>
      <c r="F1483">
        <v>29</v>
      </c>
      <c r="G1483">
        <v>34</v>
      </c>
      <c r="H1483">
        <v>37</v>
      </c>
      <c r="I1483">
        <v>23</v>
      </c>
      <c r="J1483">
        <v>28</v>
      </c>
      <c r="K1483">
        <v>31</v>
      </c>
      <c r="L1483">
        <v>0</v>
      </c>
      <c r="M1483" s="1">
        <v>15.086</v>
      </c>
      <c r="N1483" s="1">
        <v>93.012</v>
      </c>
    </row>
    <row r="1484" spans="1:20" ht="15" customHeight="1" x14ac:dyDescent="0.2">
      <c r="A1484" t="s">
        <v>3027</v>
      </c>
      <c r="B1484" t="s">
        <v>241</v>
      </c>
      <c r="C1484">
        <v>3</v>
      </c>
      <c r="D1484" t="s">
        <v>382</v>
      </c>
      <c r="E1484">
        <v>4</v>
      </c>
      <c r="F1484">
        <v>32</v>
      </c>
      <c r="G1484">
        <v>37</v>
      </c>
      <c r="H1484">
        <v>40</v>
      </c>
      <c r="I1484">
        <v>22</v>
      </c>
      <c r="J1484">
        <v>27</v>
      </c>
      <c r="K1484">
        <v>30</v>
      </c>
      <c r="L1484">
        <v>0</v>
      </c>
      <c r="M1484" s="1">
        <v>15.087</v>
      </c>
      <c r="N1484" s="1">
        <v>94.012</v>
      </c>
    </row>
    <row r="1485" spans="1:20" ht="15" customHeight="1" x14ac:dyDescent="0.2">
      <c r="A1485" t="s">
        <v>3027</v>
      </c>
      <c r="B1485" t="s">
        <v>246</v>
      </c>
      <c r="C1485">
        <v>3</v>
      </c>
      <c r="D1485" t="s">
        <v>902</v>
      </c>
      <c r="E1485">
        <v>3</v>
      </c>
      <c r="F1485">
        <v>15</v>
      </c>
      <c r="G1485">
        <v>23</v>
      </c>
      <c r="H1485">
        <v>25</v>
      </c>
      <c r="I1485">
        <v>31</v>
      </c>
      <c r="J1485">
        <v>39</v>
      </c>
      <c r="K1485">
        <v>41</v>
      </c>
      <c r="L1485">
        <v>0</v>
      </c>
      <c r="M1485" s="1">
        <v>15.087999999999999</v>
      </c>
      <c r="N1485" s="1">
        <v>95.013999999999996</v>
      </c>
    </row>
    <row r="1486" spans="1:20" ht="15" customHeight="1" x14ac:dyDescent="0.2">
      <c r="A1486" t="s">
        <v>3027</v>
      </c>
      <c r="B1486" t="s">
        <v>436</v>
      </c>
      <c r="C1486">
        <v>3</v>
      </c>
      <c r="D1486" t="s">
        <v>3056</v>
      </c>
      <c r="E1486">
        <v>3</v>
      </c>
      <c r="F1486">
        <v>23</v>
      </c>
      <c r="G1486">
        <v>31</v>
      </c>
      <c r="H1486">
        <v>33</v>
      </c>
      <c r="I1486">
        <v>23</v>
      </c>
      <c r="J1486">
        <v>31</v>
      </c>
      <c r="K1486">
        <v>33</v>
      </c>
      <c r="L1486">
        <v>0</v>
      </c>
      <c r="M1486" s="1">
        <v>15.089</v>
      </c>
      <c r="N1486" s="1">
        <v>96.013999999999996</v>
      </c>
    </row>
    <row r="1487" spans="1:20" ht="15" customHeight="1" x14ac:dyDescent="0.2">
      <c r="A1487" t="s">
        <v>3027</v>
      </c>
      <c r="B1487" t="s">
        <v>250</v>
      </c>
      <c r="C1487">
        <v>3</v>
      </c>
      <c r="D1487" t="s">
        <v>3053</v>
      </c>
      <c r="E1487">
        <v>4</v>
      </c>
      <c r="F1487">
        <v>33</v>
      </c>
      <c r="G1487">
        <v>38</v>
      </c>
      <c r="H1487">
        <v>41</v>
      </c>
      <c r="I1487">
        <v>23</v>
      </c>
      <c r="J1487">
        <v>28</v>
      </c>
      <c r="K1487">
        <v>31</v>
      </c>
      <c r="L1487">
        <v>0</v>
      </c>
      <c r="M1487" s="1">
        <v>15.09</v>
      </c>
      <c r="N1487" s="1">
        <v>97.013000000000005</v>
      </c>
    </row>
    <row r="1488" spans="1:20" ht="15" customHeight="1" x14ac:dyDescent="0.2">
      <c r="A1488" t="s">
        <v>3027</v>
      </c>
      <c r="B1488" t="s">
        <v>258</v>
      </c>
      <c r="C1488">
        <v>3</v>
      </c>
      <c r="D1488" t="s">
        <v>3056</v>
      </c>
      <c r="E1488">
        <v>3</v>
      </c>
      <c r="F1488">
        <v>23</v>
      </c>
      <c r="G1488">
        <v>31</v>
      </c>
      <c r="H1488">
        <v>33</v>
      </c>
      <c r="I1488">
        <v>23</v>
      </c>
      <c r="J1488">
        <v>31</v>
      </c>
      <c r="K1488">
        <v>33</v>
      </c>
      <c r="L1488">
        <v>0</v>
      </c>
      <c r="M1488" s="1">
        <v>15.090999999999999</v>
      </c>
      <c r="N1488" s="1">
        <v>98.015000000000001</v>
      </c>
    </row>
    <row r="1489" spans="1:14" ht="15" customHeight="1" x14ac:dyDescent="0.2">
      <c r="A1489" t="s">
        <v>3027</v>
      </c>
      <c r="B1489" t="s">
        <v>263</v>
      </c>
      <c r="C1489">
        <v>3</v>
      </c>
      <c r="D1489" t="s">
        <v>3051</v>
      </c>
      <c r="E1489">
        <v>4</v>
      </c>
      <c r="F1489">
        <v>32</v>
      </c>
      <c r="G1489">
        <v>37</v>
      </c>
      <c r="H1489">
        <v>40</v>
      </c>
      <c r="I1489">
        <v>21</v>
      </c>
      <c r="J1489">
        <v>26</v>
      </c>
      <c r="K1489">
        <v>29</v>
      </c>
      <c r="L1489">
        <v>0</v>
      </c>
      <c r="M1489" s="1">
        <v>15.092000000000001</v>
      </c>
      <c r="N1489" s="1">
        <v>99.010999999999996</v>
      </c>
    </row>
    <row r="1490" spans="1:14" ht="15" customHeight="1" x14ac:dyDescent="0.2">
      <c r="A1490" t="s">
        <v>3027</v>
      </c>
      <c r="B1490" t="s">
        <v>269</v>
      </c>
      <c r="C1490">
        <v>3</v>
      </c>
      <c r="D1490" t="s">
        <v>3052</v>
      </c>
      <c r="E1490">
        <v>3</v>
      </c>
      <c r="F1490">
        <v>24</v>
      </c>
      <c r="G1490">
        <v>32</v>
      </c>
      <c r="H1490">
        <v>34</v>
      </c>
      <c r="I1490">
        <v>21</v>
      </c>
      <c r="J1490">
        <v>29</v>
      </c>
      <c r="K1490">
        <v>31</v>
      </c>
      <c r="L1490">
        <v>0</v>
      </c>
      <c r="M1490" s="1">
        <v>15.093</v>
      </c>
      <c r="N1490" s="1">
        <v>100.015</v>
      </c>
    </row>
    <row r="1491" spans="1:14" ht="15" customHeight="1" x14ac:dyDescent="0.2">
      <c r="A1491" t="s">
        <v>3027</v>
      </c>
      <c r="B1491" t="s">
        <v>279</v>
      </c>
      <c r="C1491">
        <v>3</v>
      </c>
      <c r="D1491" t="s">
        <v>686</v>
      </c>
      <c r="E1491">
        <v>3</v>
      </c>
      <c r="F1491">
        <v>24</v>
      </c>
      <c r="G1491">
        <v>32</v>
      </c>
      <c r="H1491">
        <v>34</v>
      </c>
      <c r="I1491">
        <v>24</v>
      </c>
      <c r="J1491">
        <v>32</v>
      </c>
      <c r="K1491">
        <v>34</v>
      </c>
      <c r="L1491">
        <v>0</v>
      </c>
      <c r="M1491" s="1">
        <v>15.093999999999999</v>
      </c>
      <c r="N1491" s="1">
        <v>101.012</v>
      </c>
    </row>
    <row r="1492" spans="1:14" ht="15" customHeight="1" x14ac:dyDescent="0.2">
      <c r="A1492" t="s">
        <v>3027</v>
      </c>
      <c r="B1492" t="s">
        <v>274</v>
      </c>
      <c r="C1492">
        <v>3</v>
      </c>
      <c r="D1492" t="s">
        <v>3060</v>
      </c>
      <c r="E1492">
        <v>4</v>
      </c>
      <c r="F1492">
        <v>33</v>
      </c>
      <c r="G1492">
        <v>38</v>
      </c>
      <c r="H1492">
        <v>41</v>
      </c>
      <c r="I1492">
        <v>20</v>
      </c>
      <c r="J1492">
        <v>25</v>
      </c>
      <c r="K1492">
        <v>28</v>
      </c>
      <c r="L1492">
        <v>0</v>
      </c>
      <c r="M1492" s="1">
        <v>15.095000000000001</v>
      </c>
      <c r="N1492" s="1">
        <v>102.01300000000001</v>
      </c>
    </row>
    <row r="1493" spans="1:14" ht="15" customHeight="1" x14ac:dyDescent="0.2">
      <c r="A1493" t="s">
        <v>3027</v>
      </c>
      <c r="B1493" t="s">
        <v>285</v>
      </c>
      <c r="C1493">
        <v>3</v>
      </c>
      <c r="D1493" t="s">
        <v>1902</v>
      </c>
      <c r="E1493">
        <v>3</v>
      </c>
      <c r="F1493">
        <v>26</v>
      </c>
      <c r="G1493">
        <v>34</v>
      </c>
      <c r="H1493">
        <v>36</v>
      </c>
      <c r="I1493">
        <v>20</v>
      </c>
      <c r="J1493">
        <v>28</v>
      </c>
      <c r="K1493">
        <v>30</v>
      </c>
      <c r="L1493">
        <v>0</v>
      </c>
      <c r="M1493" s="1">
        <v>15.096</v>
      </c>
      <c r="N1493" s="1">
        <v>103.011</v>
      </c>
    </row>
    <row r="1494" spans="1:14" ht="15" customHeight="1" x14ac:dyDescent="0.2">
      <c r="A1494" t="s">
        <v>3027</v>
      </c>
      <c r="B1494" t="s">
        <v>290</v>
      </c>
      <c r="C1494">
        <v>3</v>
      </c>
      <c r="D1494" t="s">
        <v>3061</v>
      </c>
      <c r="E1494">
        <v>3</v>
      </c>
      <c r="F1494">
        <v>21</v>
      </c>
      <c r="G1494">
        <v>29</v>
      </c>
      <c r="H1494">
        <v>31</v>
      </c>
      <c r="I1494">
        <v>26</v>
      </c>
      <c r="J1494">
        <v>34</v>
      </c>
      <c r="K1494">
        <v>36</v>
      </c>
      <c r="L1494">
        <v>0</v>
      </c>
      <c r="M1494" s="1">
        <v>15.097</v>
      </c>
      <c r="N1494" s="1">
        <v>104.011</v>
      </c>
    </row>
    <row r="1495" spans="1:14" ht="15" customHeight="1" x14ac:dyDescent="0.2">
      <c r="A1495" t="s">
        <v>3027</v>
      </c>
      <c r="B1495" t="s">
        <v>294</v>
      </c>
      <c r="C1495">
        <v>3</v>
      </c>
      <c r="D1495" t="s">
        <v>1902</v>
      </c>
      <c r="E1495">
        <v>3</v>
      </c>
      <c r="F1495">
        <v>26</v>
      </c>
      <c r="G1495">
        <v>34</v>
      </c>
      <c r="H1495">
        <v>36</v>
      </c>
      <c r="I1495">
        <v>20</v>
      </c>
      <c r="J1495">
        <v>28</v>
      </c>
      <c r="K1495">
        <v>30</v>
      </c>
      <c r="L1495">
        <v>0</v>
      </c>
      <c r="M1495" s="1">
        <v>15.098000000000001</v>
      </c>
      <c r="N1495" s="1">
        <v>105.012</v>
      </c>
    </row>
    <row r="1496" spans="1:14" ht="15" customHeight="1" x14ac:dyDescent="0.2">
      <c r="A1496" t="s">
        <v>3027</v>
      </c>
      <c r="B1496" t="s">
        <v>298</v>
      </c>
      <c r="C1496">
        <v>3</v>
      </c>
      <c r="D1496" t="s">
        <v>2273</v>
      </c>
      <c r="E1496">
        <v>4</v>
      </c>
      <c r="F1496">
        <v>21</v>
      </c>
      <c r="G1496">
        <v>26</v>
      </c>
      <c r="H1496">
        <v>29</v>
      </c>
      <c r="I1496">
        <v>32</v>
      </c>
      <c r="J1496">
        <v>37</v>
      </c>
      <c r="K1496">
        <v>40</v>
      </c>
      <c r="L1496">
        <v>0</v>
      </c>
      <c r="M1496" s="1">
        <v>15.099</v>
      </c>
      <c r="N1496" s="1">
        <v>106.01</v>
      </c>
    </row>
    <row r="1497" spans="1:14" ht="15" customHeight="1" x14ac:dyDescent="0.2">
      <c r="A1497" t="s">
        <v>3027</v>
      </c>
      <c r="B1497" t="s">
        <v>302</v>
      </c>
      <c r="C1497">
        <v>3</v>
      </c>
      <c r="D1497" t="s">
        <v>3061</v>
      </c>
      <c r="E1497">
        <v>3</v>
      </c>
      <c r="F1497">
        <v>21</v>
      </c>
      <c r="G1497">
        <v>29</v>
      </c>
      <c r="H1497">
        <v>31</v>
      </c>
      <c r="I1497">
        <v>26</v>
      </c>
      <c r="J1497">
        <v>34</v>
      </c>
      <c r="K1497">
        <v>36</v>
      </c>
      <c r="L1497">
        <v>0</v>
      </c>
      <c r="M1497" s="1">
        <v>15.1</v>
      </c>
      <c r="N1497" s="1">
        <v>107.01</v>
      </c>
    </row>
    <row r="1498" spans="1:14" ht="15" customHeight="1" x14ac:dyDescent="0.2">
      <c r="A1498" t="s">
        <v>3027</v>
      </c>
      <c r="B1498" t="s">
        <v>464</v>
      </c>
      <c r="C1498">
        <v>3</v>
      </c>
      <c r="D1498" t="s">
        <v>3055</v>
      </c>
      <c r="E1498">
        <v>3</v>
      </c>
      <c r="F1498">
        <v>22</v>
      </c>
      <c r="G1498">
        <v>30</v>
      </c>
      <c r="H1498">
        <v>32</v>
      </c>
      <c r="I1498">
        <v>27</v>
      </c>
      <c r="J1498">
        <v>35</v>
      </c>
      <c r="K1498">
        <v>37</v>
      </c>
      <c r="L1498">
        <v>0</v>
      </c>
      <c r="M1498" s="1">
        <v>15.101000000000001</v>
      </c>
      <c r="N1498" s="1">
        <v>108.012</v>
      </c>
    </row>
    <row r="1499" spans="1:14" ht="15" customHeight="1" x14ac:dyDescent="0.2">
      <c r="A1499" t="s">
        <v>3027</v>
      </c>
      <c r="B1499" t="s">
        <v>699</v>
      </c>
      <c r="C1499">
        <v>3</v>
      </c>
      <c r="D1499" t="s">
        <v>657</v>
      </c>
      <c r="E1499">
        <v>4</v>
      </c>
      <c r="F1499">
        <v>23</v>
      </c>
      <c r="G1499">
        <v>28</v>
      </c>
      <c r="H1499">
        <v>31</v>
      </c>
      <c r="I1499">
        <v>29</v>
      </c>
      <c r="J1499">
        <v>34</v>
      </c>
      <c r="K1499">
        <v>37</v>
      </c>
      <c r="L1499">
        <v>0</v>
      </c>
      <c r="M1499" s="1">
        <v>15.102</v>
      </c>
      <c r="N1499" s="1">
        <v>109.011</v>
      </c>
    </row>
    <row r="1500" spans="1:14" ht="15" customHeight="1" x14ac:dyDescent="0.2">
      <c r="A1500" t="s">
        <v>3027</v>
      </c>
      <c r="B1500" t="s">
        <v>124</v>
      </c>
      <c r="C1500">
        <v>3</v>
      </c>
      <c r="D1500" t="s">
        <v>3053</v>
      </c>
      <c r="E1500">
        <v>4</v>
      </c>
      <c r="F1500">
        <v>33</v>
      </c>
      <c r="G1500">
        <v>38</v>
      </c>
      <c r="H1500">
        <v>41</v>
      </c>
      <c r="I1500">
        <v>23</v>
      </c>
      <c r="J1500">
        <v>28</v>
      </c>
      <c r="K1500">
        <v>31</v>
      </c>
      <c r="L1500">
        <v>0</v>
      </c>
      <c r="M1500" s="1">
        <v>15.103</v>
      </c>
      <c r="N1500" s="1">
        <v>110.012</v>
      </c>
    </row>
    <row r="1501" spans="1:14" ht="15" customHeight="1" x14ac:dyDescent="0.2">
      <c r="A1501" t="s">
        <v>3027</v>
      </c>
      <c r="B1501" t="s">
        <v>703</v>
      </c>
      <c r="C1501">
        <v>3</v>
      </c>
      <c r="D1501" t="s">
        <v>610</v>
      </c>
      <c r="E1501">
        <v>4</v>
      </c>
      <c r="F1501">
        <v>15</v>
      </c>
      <c r="G1501">
        <v>20</v>
      </c>
      <c r="H1501">
        <v>23</v>
      </c>
      <c r="I1501">
        <v>38</v>
      </c>
      <c r="J1501">
        <v>43</v>
      </c>
      <c r="K1501">
        <v>46</v>
      </c>
      <c r="L1501">
        <v>0</v>
      </c>
      <c r="M1501" s="1">
        <v>15.103999999999999</v>
      </c>
      <c r="N1501" s="1">
        <v>111.011</v>
      </c>
    </row>
    <row r="1502" spans="1:14" ht="15" customHeight="1" x14ac:dyDescent="0.2">
      <c r="A1502" t="s">
        <v>3027</v>
      </c>
      <c r="B1502" t="s">
        <v>470</v>
      </c>
      <c r="C1502">
        <v>3</v>
      </c>
      <c r="D1502" t="s">
        <v>3061</v>
      </c>
      <c r="E1502">
        <v>3</v>
      </c>
      <c r="F1502">
        <v>21</v>
      </c>
      <c r="G1502">
        <v>29</v>
      </c>
      <c r="H1502">
        <v>31</v>
      </c>
      <c r="I1502">
        <v>26</v>
      </c>
      <c r="J1502">
        <v>34</v>
      </c>
      <c r="K1502">
        <v>36</v>
      </c>
      <c r="L1502">
        <v>0</v>
      </c>
      <c r="M1502" s="1">
        <v>15.105</v>
      </c>
      <c r="N1502" s="1">
        <v>112.015</v>
      </c>
    </row>
    <row r="1503" spans="1:14" ht="15" customHeight="1" x14ac:dyDescent="0.2">
      <c r="A1503" t="s">
        <v>3027</v>
      </c>
      <c r="B1503" t="s">
        <v>53</v>
      </c>
      <c r="C1503">
        <v>3</v>
      </c>
      <c r="D1503" t="s">
        <v>3053</v>
      </c>
      <c r="E1503">
        <v>4</v>
      </c>
      <c r="F1503">
        <v>33</v>
      </c>
      <c r="G1503">
        <v>38</v>
      </c>
      <c r="H1503">
        <v>41</v>
      </c>
      <c r="I1503">
        <v>23</v>
      </c>
      <c r="J1503">
        <v>28</v>
      </c>
      <c r="K1503">
        <v>31</v>
      </c>
      <c r="L1503">
        <v>0</v>
      </c>
      <c r="M1503" s="1">
        <v>15.106</v>
      </c>
      <c r="N1503" s="1">
        <v>113.011</v>
      </c>
    </row>
    <row r="1504" spans="1:14" ht="15" customHeight="1" x14ac:dyDescent="0.2">
      <c r="A1504" t="s">
        <v>3027</v>
      </c>
      <c r="B1504" t="s">
        <v>476</v>
      </c>
      <c r="C1504">
        <v>3</v>
      </c>
      <c r="D1504" t="s">
        <v>998</v>
      </c>
      <c r="E1504">
        <v>4</v>
      </c>
      <c r="F1504">
        <v>32</v>
      </c>
      <c r="G1504">
        <v>37</v>
      </c>
      <c r="H1504">
        <v>40</v>
      </c>
      <c r="I1504">
        <v>21</v>
      </c>
      <c r="J1504">
        <v>26</v>
      </c>
      <c r="K1504">
        <v>29</v>
      </c>
      <c r="L1504">
        <v>0</v>
      </c>
      <c r="M1504" s="1">
        <v>15.106999999999999</v>
      </c>
      <c r="N1504" s="1">
        <v>114.009</v>
      </c>
    </row>
    <row r="1505" spans="1:14" ht="15" customHeight="1" x14ac:dyDescent="0.2">
      <c r="A1505" t="s">
        <v>3027</v>
      </c>
      <c r="B1505" t="s">
        <v>315</v>
      </c>
      <c r="C1505">
        <v>3</v>
      </c>
      <c r="D1505" t="s">
        <v>3059</v>
      </c>
      <c r="E1505">
        <v>4</v>
      </c>
      <c r="F1505">
        <v>34</v>
      </c>
      <c r="G1505">
        <v>39</v>
      </c>
      <c r="H1505">
        <v>42</v>
      </c>
      <c r="I1505">
        <v>20</v>
      </c>
      <c r="J1505">
        <v>25</v>
      </c>
      <c r="K1505">
        <v>28</v>
      </c>
      <c r="L1505">
        <v>0</v>
      </c>
      <c r="M1505" s="1">
        <v>15.108000000000001</v>
      </c>
      <c r="N1505" s="1">
        <v>115.014</v>
      </c>
    </row>
    <row r="1506" spans="1:14" ht="15" customHeight="1" x14ac:dyDescent="0.2">
      <c r="A1506" t="s">
        <v>3027</v>
      </c>
      <c r="B1506" t="s">
        <v>321</v>
      </c>
      <c r="C1506">
        <v>3</v>
      </c>
      <c r="D1506" t="s">
        <v>3057</v>
      </c>
      <c r="E1506">
        <v>4</v>
      </c>
      <c r="F1506">
        <v>29</v>
      </c>
      <c r="G1506">
        <v>34</v>
      </c>
      <c r="H1506">
        <v>37</v>
      </c>
      <c r="I1506">
        <v>23</v>
      </c>
      <c r="J1506">
        <v>28</v>
      </c>
      <c r="K1506">
        <v>31</v>
      </c>
      <c r="L1506">
        <v>0</v>
      </c>
      <c r="M1506" s="1">
        <v>15.109</v>
      </c>
      <c r="N1506" s="1">
        <v>116.012</v>
      </c>
    </row>
    <row r="1507" spans="1:14" ht="15" customHeight="1" x14ac:dyDescent="0.2">
      <c r="A1507" t="s">
        <v>3027</v>
      </c>
      <c r="B1507" t="s">
        <v>483</v>
      </c>
      <c r="C1507">
        <v>3</v>
      </c>
      <c r="D1507" t="s">
        <v>3060</v>
      </c>
      <c r="E1507">
        <v>4</v>
      </c>
      <c r="F1507">
        <v>33</v>
      </c>
      <c r="G1507">
        <v>38</v>
      </c>
      <c r="H1507">
        <v>41</v>
      </c>
      <c r="I1507">
        <v>20</v>
      </c>
      <c r="J1507">
        <v>25</v>
      </c>
      <c r="K1507">
        <v>28</v>
      </c>
      <c r="L1507">
        <v>0</v>
      </c>
      <c r="M1507" s="1">
        <v>15.11</v>
      </c>
      <c r="N1507" s="1">
        <v>117.014</v>
      </c>
    </row>
    <row r="1508" spans="1:14" ht="15" customHeight="1" x14ac:dyDescent="0.2">
      <c r="A1508" t="s">
        <v>3027</v>
      </c>
      <c r="B1508" t="s">
        <v>326</v>
      </c>
      <c r="C1508">
        <v>3</v>
      </c>
      <c r="D1508" t="s">
        <v>3061</v>
      </c>
      <c r="E1508">
        <v>3</v>
      </c>
      <c r="F1508">
        <v>21</v>
      </c>
      <c r="G1508">
        <v>29</v>
      </c>
      <c r="H1508">
        <v>31</v>
      </c>
      <c r="I1508">
        <v>26</v>
      </c>
      <c r="J1508">
        <v>34</v>
      </c>
      <c r="K1508">
        <v>36</v>
      </c>
      <c r="L1508">
        <v>0</v>
      </c>
      <c r="M1508" s="1">
        <v>15.111000000000001</v>
      </c>
      <c r="N1508" s="1">
        <v>118.014</v>
      </c>
    </row>
    <row r="1509" spans="1:14" ht="15" customHeight="1" x14ac:dyDescent="0.2">
      <c r="A1509" t="s">
        <v>3027</v>
      </c>
      <c r="B1509" t="s">
        <v>331</v>
      </c>
      <c r="C1509">
        <v>3</v>
      </c>
      <c r="D1509" t="s">
        <v>382</v>
      </c>
      <c r="E1509">
        <v>4</v>
      </c>
      <c r="F1509">
        <v>32</v>
      </c>
      <c r="G1509">
        <v>37</v>
      </c>
      <c r="H1509">
        <v>40</v>
      </c>
      <c r="I1509">
        <v>22</v>
      </c>
      <c r="J1509">
        <v>27</v>
      </c>
      <c r="K1509">
        <v>30</v>
      </c>
      <c r="L1509">
        <v>0</v>
      </c>
      <c r="M1509" s="1">
        <v>15.112</v>
      </c>
      <c r="N1509" s="1">
        <v>119.008</v>
      </c>
    </row>
    <row r="1510" spans="1:14" ht="15" customHeight="1" x14ac:dyDescent="0.2">
      <c r="A1510" t="s">
        <v>3027</v>
      </c>
      <c r="B1510" t="s">
        <v>488</v>
      </c>
      <c r="C1510">
        <v>3</v>
      </c>
      <c r="D1510" t="s">
        <v>3058</v>
      </c>
      <c r="E1510">
        <v>3</v>
      </c>
      <c r="F1510">
        <v>24</v>
      </c>
      <c r="G1510">
        <v>32</v>
      </c>
      <c r="H1510">
        <v>34</v>
      </c>
      <c r="I1510">
        <v>24</v>
      </c>
      <c r="J1510">
        <v>32</v>
      </c>
      <c r="K1510">
        <v>34</v>
      </c>
      <c r="L1510">
        <v>0</v>
      </c>
      <c r="M1510" s="1">
        <v>15.113</v>
      </c>
      <c r="N1510" s="1">
        <v>120.009</v>
      </c>
    </row>
    <row r="1511" spans="1:14" ht="15" customHeight="1" x14ac:dyDescent="0.2">
      <c r="A1511" t="s">
        <v>3027</v>
      </c>
      <c r="B1511" t="s">
        <v>492</v>
      </c>
      <c r="C1511">
        <v>3</v>
      </c>
      <c r="D1511" t="s">
        <v>3060</v>
      </c>
      <c r="E1511">
        <v>4</v>
      </c>
      <c r="F1511">
        <v>33</v>
      </c>
      <c r="G1511">
        <v>38</v>
      </c>
      <c r="H1511">
        <v>41</v>
      </c>
      <c r="I1511">
        <v>20</v>
      </c>
      <c r="J1511">
        <v>25</v>
      </c>
      <c r="K1511">
        <v>28</v>
      </c>
      <c r="L1511">
        <v>0</v>
      </c>
      <c r="M1511" s="1">
        <v>15.114000000000001</v>
      </c>
      <c r="N1511" s="1">
        <v>121.015</v>
      </c>
    </row>
    <row r="1512" spans="1:14" ht="15" customHeight="1" x14ac:dyDescent="0.2">
      <c r="A1512" t="s">
        <v>3027</v>
      </c>
      <c r="B1512" t="s">
        <v>335</v>
      </c>
      <c r="C1512">
        <v>3</v>
      </c>
      <c r="D1512" t="s">
        <v>3053</v>
      </c>
      <c r="E1512">
        <v>4</v>
      </c>
      <c r="F1512">
        <v>33</v>
      </c>
      <c r="G1512">
        <v>38</v>
      </c>
      <c r="H1512">
        <v>41</v>
      </c>
      <c r="I1512">
        <v>23</v>
      </c>
      <c r="J1512">
        <v>28</v>
      </c>
      <c r="K1512">
        <v>31</v>
      </c>
      <c r="L1512">
        <v>0</v>
      </c>
      <c r="M1512" s="1">
        <v>15.115</v>
      </c>
      <c r="N1512" s="1">
        <v>122.011</v>
      </c>
    </row>
    <row r="1513" spans="1:14" ht="15" customHeight="1" x14ac:dyDescent="0.2">
      <c r="A1513" t="s">
        <v>3027</v>
      </c>
      <c r="B1513" t="s">
        <v>340</v>
      </c>
      <c r="C1513">
        <v>3</v>
      </c>
      <c r="D1513" t="s">
        <v>1354</v>
      </c>
      <c r="E1513">
        <v>4</v>
      </c>
      <c r="F1513">
        <v>30</v>
      </c>
      <c r="G1513">
        <v>35</v>
      </c>
      <c r="H1513">
        <v>38</v>
      </c>
      <c r="I1513">
        <v>25</v>
      </c>
      <c r="J1513">
        <v>30</v>
      </c>
      <c r="K1513">
        <v>33</v>
      </c>
      <c r="L1513">
        <v>0</v>
      </c>
      <c r="M1513" s="1">
        <v>15.116</v>
      </c>
      <c r="N1513" s="1">
        <v>123.011</v>
      </c>
    </row>
    <row r="1514" spans="1:14" ht="15" customHeight="1" x14ac:dyDescent="0.2">
      <c r="A1514" t="s">
        <v>3027</v>
      </c>
      <c r="B1514" t="s">
        <v>346</v>
      </c>
      <c r="C1514">
        <v>3</v>
      </c>
      <c r="D1514" t="s">
        <v>3059</v>
      </c>
      <c r="E1514">
        <v>4</v>
      </c>
      <c r="F1514">
        <v>34</v>
      </c>
      <c r="G1514">
        <v>39</v>
      </c>
      <c r="H1514">
        <v>42</v>
      </c>
      <c r="I1514">
        <v>20</v>
      </c>
      <c r="J1514">
        <v>25</v>
      </c>
      <c r="K1514">
        <v>28</v>
      </c>
      <c r="L1514">
        <v>0</v>
      </c>
      <c r="M1514" s="1">
        <v>15.117000000000001</v>
      </c>
      <c r="N1514" s="1">
        <v>124.011</v>
      </c>
    </row>
    <row r="1515" spans="1:14" ht="15" customHeight="1" x14ac:dyDescent="0.2">
      <c r="A1515" t="s">
        <v>3027</v>
      </c>
      <c r="B1515" t="s">
        <v>498</v>
      </c>
      <c r="C1515">
        <v>3</v>
      </c>
      <c r="D1515" t="s">
        <v>1571</v>
      </c>
      <c r="E1515">
        <v>4</v>
      </c>
      <c r="F1515">
        <v>18</v>
      </c>
      <c r="G1515">
        <v>23</v>
      </c>
      <c r="H1515">
        <v>26</v>
      </c>
      <c r="I1515">
        <v>35</v>
      </c>
      <c r="J1515">
        <v>40</v>
      </c>
      <c r="K1515">
        <v>43</v>
      </c>
      <c r="L1515">
        <v>0</v>
      </c>
      <c r="M1515" s="1">
        <v>15.118</v>
      </c>
      <c r="N1515" s="1">
        <v>125.014</v>
      </c>
    </row>
    <row r="1516" spans="1:14" ht="15" customHeight="1" x14ac:dyDescent="0.2">
      <c r="A1516" t="s">
        <v>3027</v>
      </c>
      <c r="B1516" t="s">
        <v>351</v>
      </c>
      <c r="C1516">
        <v>3</v>
      </c>
      <c r="D1516" t="s">
        <v>1867</v>
      </c>
      <c r="E1516">
        <v>3</v>
      </c>
      <c r="F1516">
        <v>25</v>
      </c>
      <c r="G1516">
        <v>33</v>
      </c>
      <c r="H1516">
        <v>35</v>
      </c>
      <c r="I1516">
        <v>25</v>
      </c>
      <c r="J1516">
        <v>33</v>
      </c>
      <c r="K1516">
        <v>35</v>
      </c>
      <c r="L1516">
        <v>0</v>
      </c>
      <c r="M1516" s="1">
        <v>15.119</v>
      </c>
      <c r="N1516" s="1">
        <v>126.014</v>
      </c>
    </row>
    <row r="1517" spans="1:14" ht="15" customHeight="1" x14ac:dyDescent="0.2">
      <c r="A1517" t="s">
        <v>3027</v>
      </c>
      <c r="B1517" t="s">
        <v>504</v>
      </c>
      <c r="C1517">
        <v>3</v>
      </c>
      <c r="D1517" t="s">
        <v>820</v>
      </c>
      <c r="E1517">
        <v>4</v>
      </c>
      <c r="F1517">
        <v>29</v>
      </c>
      <c r="G1517">
        <v>34</v>
      </c>
      <c r="H1517">
        <v>37</v>
      </c>
      <c r="I1517">
        <v>22</v>
      </c>
      <c r="J1517">
        <v>27</v>
      </c>
      <c r="K1517">
        <v>30</v>
      </c>
      <c r="L1517">
        <v>0</v>
      </c>
      <c r="M1517" s="1">
        <v>15.12</v>
      </c>
      <c r="N1517" s="1">
        <v>127.012</v>
      </c>
    </row>
    <row r="1518" spans="1:14" ht="15" customHeight="1" x14ac:dyDescent="0.2">
      <c r="A1518" t="s">
        <v>3027</v>
      </c>
      <c r="B1518" t="s">
        <v>355</v>
      </c>
      <c r="C1518">
        <v>3</v>
      </c>
      <c r="D1518" t="s">
        <v>2106</v>
      </c>
      <c r="E1518">
        <v>4</v>
      </c>
      <c r="F1518">
        <v>28</v>
      </c>
      <c r="G1518">
        <v>33</v>
      </c>
      <c r="H1518">
        <v>36</v>
      </c>
      <c r="I1518">
        <v>26</v>
      </c>
      <c r="J1518">
        <v>31</v>
      </c>
      <c r="K1518">
        <v>34</v>
      </c>
      <c r="L1518">
        <v>0</v>
      </c>
      <c r="M1518" s="1">
        <v>15.121</v>
      </c>
      <c r="N1518" s="1">
        <v>128.012</v>
      </c>
    </row>
    <row r="1519" spans="1:14" ht="15" customHeight="1" x14ac:dyDescent="0.2">
      <c r="A1519" t="s">
        <v>534</v>
      </c>
      <c r="B1519" t="s">
        <v>100</v>
      </c>
      <c r="C1519">
        <v>3</v>
      </c>
      <c r="D1519" t="s">
        <v>1207</v>
      </c>
      <c r="E1519">
        <v>4</v>
      </c>
      <c r="F1519">
        <v>29</v>
      </c>
      <c r="G1519">
        <v>34</v>
      </c>
      <c r="H1519">
        <v>37</v>
      </c>
      <c r="I1519">
        <v>22</v>
      </c>
      <c r="J1519">
        <v>27</v>
      </c>
      <c r="K1519">
        <v>30</v>
      </c>
      <c r="L1519">
        <v>0</v>
      </c>
      <c r="M1519" s="1">
        <v>16.015000000000001</v>
      </c>
      <c r="N1519" s="1">
        <v>17.010999999999999</v>
      </c>
    </row>
    <row r="1520" spans="1:14" ht="15" customHeight="1" x14ac:dyDescent="0.2">
      <c r="A1520" t="s">
        <v>534</v>
      </c>
      <c r="B1520" t="s">
        <v>107</v>
      </c>
      <c r="C1520">
        <v>3</v>
      </c>
      <c r="D1520" t="s">
        <v>427</v>
      </c>
      <c r="E1520">
        <v>4</v>
      </c>
      <c r="F1520">
        <v>31</v>
      </c>
      <c r="G1520">
        <v>36</v>
      </c>
      <c r="H1520">
        <v>39</v>
      </c>
      <c r="I1520">
        <v>20</v>
      </c>
      <c r="J1520">
        <v>25</v>
      </c>
      <c r="K1520">
        <v>28</v>
      </c>
      <c r="L1520">
        <v>0</v>
      </c>
      <c r="M1520" s="1">
        <v>16.015999999999998</v>
      </c>
      <c r="N1520" s="1">
        <v>18.015999999999998</v>
      </c>
    </row>
    <row r="1521" spans="1:14" ht="15" customHeight="1" x14ac:dyDescent="0.2">
      <c r="A1521" t="s">
        <v>534</v>
      </c>
      <c r="B1521" t="s">
        <v>57</v>
      </c>
      <c r="C1521">
        <v>3</v>
      </c>
      <c r="D1521" t="s">
        <v>1212</v>
      </c>
      <c r="E1521">
        <v>4</v>
      </c>
      <c r="F1521">
        <v>30</v>
      </c>
      <c r="G1521">
        <v>35</v>
      </c>
      <c r="H1521">
        <v>38</v>
      </c>
      <c r="I1521">
        <v>23</v>
      </c>
      <c r="J1521">
        <v>28</v>
      </c>
      <c r="K1521">
        <v>31</v>
      </c>
      <c r="L1521">
        <v>0</v>
      </c>
      <c r="M1521" s="1">
        <v>16.016999999999999</v>
      </c>
      <c r="N1521" s="1">
        <v>19.013000000000002</v>
      </c>
    </row>
    <row r="1522" spans="1:14" ht="15" customHeight="1" x14ac:dyDescent="0.2">
      <c r="A1522" t="s">
        <v>534</v>
      </c>
      <c r="B1522" t="s">
        <v>165</v>
      </c>
      <c r="C1522">
        <v>3</v>
      </c>
      <c r="D1522" t="s">
        <v>918</v>
      </c>
      <c r="E1522">
        <v>3</v>
      </c>
      <c r="F1522">
        <v>18</v>
      </c>
      <c r="G1522">
        <v>26</v>
      </c>
      <c r="H1522">
        <v>28</v>
      </c>
      <c r="I1522">
        <v>28</v>
      </c>
      <c r="J1522">
        <v>36</v>
      </c>
      <c r="K1522">
        <v>38</v>
      </c>
      <c r="L1522">
        <v>0</v>
      </c>
      <c r="M1522" s="1">
        <v>16.018000000000001</v>
      </c>
      <c r="N1522" s="1">
        <v>20.015000000000001</v>
      </c>
    </row>
    <row r="1523" spans="1:14" ht="15" customHeight="1" x14ac:dyDescent="0.2">
      <c r="A1523" t="s">
        <v>534</v>
      </c>
      <c r="B1523" t="s">
        <v>117</v>
      </c>
      <c r="C1523">
        <v>3</v>
      </c>
      <c r="D1523" t="s">
        <v>2713</v>
      </c>
      <c r="E1523">
        <v>3</v>
      </c>
      <c r="F1523">
        <v>25</v>
      </c>
      <c r="G1523">
        <v>33</v>
      </c>
      <c r="H1523">
        <v>35</v>
      </c>
      <c r="I1523">
        <v>23</v>
      </c>
      <c r="J1523">
        <v>31</v>
      </c>
      <c r="K1523">
        <v>33</v>
      </c>
      <c r="L1523">
        <v>0</v>
      </c>
      <c r="M1523" s="1">
        <v>16.018999999999998</v>
      </c>
      <c r="N1523" s="1">
        <v>21.015999999999998</v>
      </c>
    </row>
    <row r="1524" spans="1:14" ht="15" customHeight="1" x14ac:dyDescent="0.2">
      <c r="A1524" t="s">
        <v>534</v>
      </c>
      <c r="B1524" t="s">
        <v>62</v>
      </c>
      <c r="C1524">
        <v>3</v>
      </c>
      <c r="D1524" t="s">
        <v>2023</v>
      </c>
      <c r="E1524">
        <v>4</v>
      </c>
      <c r="F1524">
        <v>32</v>
      </c>
      <c r="G1524">
        <v>37</v>
      </c>
      <c r="H1524">
        <v>40</v>
      </c>
      <c r="I1524">
        <v>21</v>
      </c>
      <c r="J1524">
        <v>26</v>
      </c>
      <c r="K1524">
        <v>29</v>
      </c>
      <c r="L1524">
        <v>0</v>
      </c>
      <c r="M1524" s="1">
        <v>16.02</v>
      </c>
      <c r="N1524" s="1">
        <v>22.013000000000002</v>
      </c>
    </row>
    <row r="1525" spans="1:14" ht="15" customHeight="1" x14ac:dyDescent="0.2">
      <c r="A1525" t="s">
        <v>534</v>
      </c>
      <c r="B1525" t="s">
        <v>69</v>
      </c>
      <c r="C1525">
        <v>3</v>
      </c>
      <c r="D1525" t="s">
        <v>2514</v>
      </c>
      <c r="E1525">
        <v>4</v>
      </c>
      <c r="F1525">
        <v>31</v>
      </c>
      <c r="G1525">
        <v>36</v>
      </c>
      <c r="H1525">
        <v>39</v>
      </c>
      <c r="I1525">
        <v>23</v>
      </c>
      <c r="J1525">
        <v>28</v>
      </c>
      <c r="K1525">
        <v>31</v>
      </c>
      <c r="L1525">
        <v>0</v>
      </c>
      <c r="M1525" s="1">
        <v>16.021000000000001</v>
      </c>
      <c r="N1525" s="1">
        <v>23.015000000000001</v>
      </c>
    </row>
    <row r="1526" spans="1:14" ht="15" customHeight="1" x14ac:dyDescent="0.2">
      <c r="A1526" t="s">
        <v>534</v>
      </c>
      <c r="B1526" t="s">
        <v>133</v>
      </c>
      <c r="C1526">
        <v>3</v>
      </c>
      <c r="D1526" t="s">
        <v>1006</v>
      </c>
      <c r="E1526">
        <v>4</v>
      </c>
      <c r="F1526">
        <v>28</v>
      </c>
      <c r="G1526">
        <v>33</v>
      </c>
      <c r="H1526">
        <v>36</v>
      </c>
      <c r="I1526">
        <v>24</v>
      </c>
      <c r="J1526">
        <v>29</v>
      </c>
      <c r="K1526">
        <v>32</v>
      </c>
      <c r="L1526">
        <v>0</v>
      </c>
      <c r="M1526" s="1">
        <v>16.021999999999998</v>
      </c>
      <c r="N1526" s="1">
        <v>24.013000000000002</v>
      </c>
    </row>
    <row r="1527" spans="1:14" ht="15" customHeight="1" x14ac:dyDescent="0.2">
      <c r="A1527" t="s">
        <v>534</v>
      </c>
      <c r="B1527" t="s">
        <v>139</v>
      </c>
      <c r="C1527">
        <v>3</v>
      </c>
      <c r="D1527" t="s">
        <v>1001</v>
      </c>
      <c r="E1527">
        <v>4</v>
      </c>
      <c r="F1527">
        <v>29</v>
      </c>
      <c r="G1527">
        <v>34</v>
      </c>
      <c r="H1527">
        <v>37</v>
      </c>
      <c r="I1527">
        <v>26</v>
      </c>
      <c r="J1527">
        <v>31</v>
      </c>
      <c r="K1527">
        <v>34</v>
      </c>
      <c r="L1527">
        <v>0</v>
      </c>
      <c r="M1527" s="1">
        <v>16.023</v>
      </c>
      <c r="N1527" s="1">
        <v>25.013999999999999</v>
      </c>
    </row>
    <row r="1528" spans="1:14" ht="15" customHeight="1" x14ac:dyDescent="0.2">
      <c r="A1528" t="s">
        <v>534</v>
      </c>
      <c r="B1528" t="s">
        <v>144</v>
      </c>
      <c r="C1528">
        <v>3</v>
      </c>
      <c r="D1528" t="s">
        <v>1711</v>
      </c>
      <c r="E1528">
        <v>4</v>
      </c>
      <c r="F1528">
        <v>29</v>
      </c>
      <c r="G1528">
        <v>34</v>
      </c>
      <c r="H1528">
        <v>37</v>
      </c>
      <c r="I1528">
        <v>22</v>
      </c>
      <c r="J1528">
        <v>27</v>
      </c>
      <c r="K1528">
        <v>30</v>
      </c>
      <c r="L1528">
        <v>0</v>
      </c>
      <c r="M1528" s="1">
        <v>16.024000000000001</v>
      </c>
      <c r="N1528" s="1">
        <v>26.013000000000002</v>
      </c>
    </row>
    <row r="1529" spans="1:14" ht="15" customHeight="1" x14ac:dyDescent="0.2">
      <c r="A1529" t="s">
        <v>534</v>
      </c>
      <c r="B1529" t="s">
        <v>75</v>
      </c>
      <c r="C1529">
        <v>3</v>
      </c>
      <c r="D1529" t="s">
        <v>1166</v>
      </c>
      <c r="E1529">
        <v>4</v>
      </c>
      <c r="F1529">
        <v>29</v>
      </c>
      <c r="G1529">
        <v>34</v>
      </c>
      <c r="H1529">
        <v>37</v>
      </c>
      <c r="I1529">
        <v>23</v>
      </c>
      <c r="J1529">
        <v>28</v>
      </c>
      <c r="K1529">
        <v>31</v>
      </c>
      <c r="L1529">
        <v>0</v>
      </c>
      <c r="M1529" s="1">
        <v>16.024999999999999</v>
      </c>
      <c r="N1529" s="1">
        <v>27.013000000000002</v>
      </c>
    </row>
    <row r="1530" spans="1:14" ht="15" customHeight="1" x14ac:dyDescent="0.2">
      <c r="A1530" t="s">
        <v>534</v>
      </c>
      <c r="B1530" t="s">
        <v>81</v>
      </c>
      <c r="C1530">
        <v>3</v>
      </c>
      <c r="D1530" t="s">
        <v>2226</v>
      </c>
      <c r="E1530">
        <v>3</v>
      </c>
      <c r="F1530">
        <v>24</v>
      </c>
      <c r="G1530">
        <v>32</v>
      </c>
      <c r="H1530">
        <v>34</v>
      </c>
      <c r="I1530">
        <v>24</v>
      </c>
      <c r="J1530">
        <v>32</v>
      </c>
      <c r="K1530">
        <v>34</v>
      </c>
      <c r="L1530">
        <v>0</v>
      </c>
      <c r="M1530" s="1">
        <v>16.026</v>
      </c>
      <c r="N1530" s="1">
        <v>28.013999999999999</v>
      </c>
    </row>
    <row r="1531" spans="1:14" ht="15" customHeight="1" x14ac:dyDescent="0.2">
      <c r="A1531" t="s">
        <v>534</v>
      </c>
      <c r="B1531" t="s">
        <v>87</v>
      </c>
      <c r="C1531">
        <v>3</v>
      </c>
      <c r="D1531" t="s">
        <v>587</v>
      </c>
      <c r="E1531">
        <v>3</v>
      </c>
      <c r="F1531">
        <v>19</v>
      </c>
      <c r="G1531">
        <v>27</v>
      </c>
      <c r="H1531">
        <v>29</v>
      </c>
      <c r="I1531">
        <v>27</v>
      </c>
      <c r="J1531">
        <v>35</v>
      </c>
      <c r="K1531">
        <v>37</v>
      </c>
      <c r="L1531">
        <v>0</v>
      </c>
      <c r="M1531" s="1">
        <v>16.027000000000001</v>
      </c>
      <c r="N1531" s="1">
        <v>29.007999999999999</v>
      </c>
    </row>
    <row r="1532" spans="1:14" ht="15" customHeight="1" x14ac:dyDescent="0.2">
      <c r="A1532" t="s">
        <v>534</v>
      </c>
      <c r="B1532" t="s">
        <v>93</v>
      </c>
      <c r="C1532">
        <v>3</v>
      </c>
      <c r="D1532" t="s">
        <v>1212</v>
      </c>
      <c r="E1532">
        <v>4</v>
      </c>
      <c r="F1532">
        <v>30</v>
      </c>
      <c r="G1532">
        <v>35</v>
      </c>
      <c r="H1532">
        <v>38</v>
      </c>
      <c r="I1532">
        <v>23</v>
      </c>
      <c r="J1532">
        <v>28</v>
      </c>
      <c r="K1532">
        <v>31</v>
      </c>
      <c r="L1532">
        <v>0</v>
      </c>
      <c r="M1532" s="1">
        <v>16.027999999999999</v>
      </c>
      <c r="N1532" s="1">
        <v>30.012</v>
      </c>
    </row>
    <row r="1533" spans="1:14" ht="15" customHeight="1" x14ac:dyDescent="0.2">
      <c r="A1533" t="s">
        <v>534</v>
      </c>
      <c r="B1533" t="s">
        <v>159</v>
      </c>
      <c r="C1533">
        <v>3</v>
      </c>
      <c r="D1533" t="s">
        <v>669</v>
      </c>
      <c r="E1533">
        <v>4</v>
      </c>
      <c r="F1533">
        <v>28</v>
      </c>
      <c r="G1533">
        <v>33</v>
      </c>
      <c r="H1533">
        <v>36</v>
      </c>
      <c r="I1533">
        <v>25</v>
      </c>
      <c r="J1533">
        <v>30</v>
      </c>
      <c r="K1533">
        <v>33</v>
      </c>
      <c r="L1533">
        <v>0</v>
      </c>
      <c r="M1533" s="1">
        <v>16.029</v>
      </c>
      <c r="N1533" s="1">
        <v>31.012</v>
      </c>
    </row>
    <row r="1534" spans="1:14" ht="15" customHeight="1" x14ac:dyDescent="0.2">
      <c r="A1534" t="s">
        <v>534</v>
      </c>
      <c r="B1534" t="s">
        <v>99</v>
      </c>
      <c r="C1534">
        <v>3</v>
      </c>
      <c r="D1534" t="s">
        <v>560</v>
      </c>
      <c r="E1534">
        <v>3</v>
      </c>
      <c r="F1534">
        <v>18</v>
      </c>
      <c r="G1534">
        <v>26</v>
      </c>
      <c r="H1534">
        <v>28</v>
      </c>
      <c r="I1534">
        <v>26</v>
      </c>
      <c r="J1534">
        <v>34</v>
      </c>
      <c r="K1534">
        <v>36</v>
      </c>
      <c r="L1534">
        <v>0</v>
      </c>
      <c r="M1534" s="1">
        <v>16.03</v>
      </c>
      <c r="N1534" s="1">
        <v>32.011000000000003</v>
      </c>
    </row>
    <row r="1535" spans="1:14" ht="15" customHeight="1" x14ac:dyDescent="0.2">
      <c r="A1535" t="s">
        <v>534</v>
      </c>
      <c r="B1535" t="s">
        <v>106</v>
      </c>
      <c r="C1535">
        <v>3</v>
      </c>
      <c r="D1535" t="s">
        <v>1961</v>
      </c>
      <c r="E1535">
        <v>3</v>
      </c>
      <c r="F1535">
        <v>25</v>
      </c>
      <c r="G1535">
        <v>33</v>
      </c>
      <c r="H1535">
        <v>35</v>
      </c>
      <c r="I1535">
        <v>20</v>
      </c>
      <c r="J1535">
        <v>28</v>
      </c>
      <c r="K1535">
        <v>30</v>
      </c>
      <c r="L1535">
        <v>0</v>
      </c>
      <c r="M1535" s="1">
        <v>16.030999999999999</v>
      </c>
      <c r="N1535" s="1">
        <v>33.012999999999998</v>
      </c>
    </row>
    <row r="1536" spans="1:14" ht="15" customHeight="1" x14ac:dyDescent="0.2">
      <c r="A1536" t="s">
        <v>534</v>
      </c>
      <c r="B1536" t="s">
        <v>111</v>
      </c>
      <c r="C1536">
        <v>3</v>
      </c>
      <c r="D1536" t="s">
        <v>1166</v>
      </c>
      <c r="E1536">
        <v>4</v>
      </c>
      <c r="F1536">
        <v>29</v>
      </c>
      <c r="G1536">
        <v>34</v>
      </c>
      <c r="H1536">
        <v>37</v>
      </c>
      <c r="I1536">
        <v>23</v>
      </c>
      <c r="J1536">
        <v>28</v>
      </c>
      <c r="K1536">
        <v>31</v>
      </c>
      <c r="L1536">
        <v>0</v>
      </c>
      <c r="M1536" s="1">
        <v>16.032</v>
      </c>
      <c r="N1536" s="1">
        <v>34.012999999999998</v>
      </c>
    </row>
    <row r="1537" spans="1:14" ht="15" customHeight="1" x14ac:dyDescent="0.2">
      <c r="A1537" t="s">
        <v>534</v>
      </c>
      <c r="B1537" t="s">
        <v>175</v>
      </c>
      <c r="C1537">
        <v>3</v>
      </c>
      <c r="D1537" t="s">
        <v>1235</v>
      </c>
      <c r="E1537">
        <v>3</v>
      </c>
      <c r="F1537">
        <v>25</v>
      </c>
      <c r="G1537">
        <v>33</v>
      </c>
      <c r="H1537">
        <v>35</v>
      </c>
      <c r="I1537">
        <v>23</v>
      </c>
      <c r="J1537">
        <v>31</v>
      </c>
      <c r="K1537">
        <v>33</v>
      </c>
      <c r="L1537">
        <v>0</v>
      </c>
      <c r="M1537" s="1">
        <v>16.033000000000001</v>
      </c>
      <c r="N1537" s="1">
        <v>35.012999999999998</v>
      </c>
    </row>
    <row r="1538" spans="1:14" ht="15" customHeight="1" x14ac:dyDescent="0.2">
      <c r="A1538" t="s">
        <v>534</v>
      </c>
      <c r="B1538" t="s">
        <v>116</v>
      </c>
      <c r="C1538">
        <v>3</v>
      </c>
      <c r="D1538" t="s">
        <v>1317</v>
      </c>
      <c r="E1538">
        <v>4</v>
      </c>
      <c r="F1538">
        <v>33</v>
      </c>
      <c r="G1538">
        <v>38</v>
      </c>
      <c r="H1538">
        <v>41</v>
      </c>
      <c r="I1538">
        <v>20</v>
      </c>
      <c r="J1538">
        <v>25</v>
      </c>
      <c r="K1538">
        <v>28</v>
      </c>
      <c r="L1538">
        <v>0</v>
      </c>
      <c r="M1538" s="1">
        <v>16.033999999999999</v>
      </c>
      <c r="N1538" s="1">
        <v>36.015999999999998</v>
      </c>
    </row>
    <row r="1539" spans="1:14" ht="15" customHeight="1" x14ac:dyDescent="0.2">
      <c r="A1539" t="s">
        <v>534</v>
      </c>
      <c r="B1539" t="s">
        <v>186</v>
      </c>
      <c r="C1539">
        <v>3</v>
      </c>
      <c r="D1539" t="s">
        <v>795</v>
      </c>
      <c r="E1539">
        <v>4</v>
      </c>
      <c r="F1539">
        <v>28</v>
      </c>
      <c r="G1539">
        <v>33</v>
      </c>
      <c r="H1539">
        <v>36</v>
      </c>
      <c r="I1539">
        <v>23</v>
      </c>
      <c r="J1539">
        <v>28</v>
      </c>
      <c r="K1539">
        <v>31</v>
      </c>
      <c r="L1539">
        <v>0</v>
      </c>
      <c r="M1539" s="1">
        <v>16.035</v>
      </c>
      <c r="N1539" s="1">
        <v>37.014000000000003</v>
      </c>
    </row>
    <row r="1540" spans="1:14" ht="15" customHeight="1" x14ac:dyDescent="0.2">
      <c r="A1540" t="s">
        <v>534</v>
      </c>
      <c r="B1540" t="s">
        <v>192</v>
      </c>
      <c r="C1540">
        <v>3</v>
      </c>
      <c r="D1540" t="s">
        <v>2325</v>
      </c>
      <c r="E1540">
        <v>4</v>
      </c>
      <c r="F1540">
        <v>28</v>
      </c>
      <c r="G1540">
        <v>33</v>
      </c>
      <c r="H1540">
        <v>36</v>
      </c>
      <c r="I1540">
        <v>25</v>
      </c>
      <c r="J1540">
        <v>30</v>
      </c>
      <c r="K1540">
        <v>33</v>
      </c>
      <c r="L1540">
        <v>0</v>
      </c>
      <c r="M1540" s="1">
        <v>16.036000000000001</v>
      </c>
      <c r="N1540" s="1">
        <v>38.014000000000003</v>
      </c>
    </row>
    <row r="1541" spans="1:14" ht="15" customHeight="1" x14ac:dyDescent="0.2">
      <c r="A1541" t="s">
        <v>534</v>
      </c>
      <c r="B1541" t="s">
        <v>123</v>
      </c>
      <c r="C1541">
        <v>3</v>
      </c>
      <c r="D1541" t="s">
        <v>1374</v>
      </c>
      <c r="E1541">
        <v>2</v>
      </c>
      <c r="F1541">
        <v>17</v>
      </c>
      <c r="G1541">
        <v>30</v>
      </c>
      <c r="H1541">
        <v>32</v>
      </c>
      <c r="I1541">
        <v>20</v>
      </c>
      <c r="J1541">
        <v>33</v>
      </c>
      <c r="K1541">
        <v>35</v>
      </c>
      <c r="L1541">
        <v>0</v>
      </c>
      <c r="M1541" s="1">
        <v>16.036999999999999</v>
      </c>
      <c r="N1541" s="1">
        <v>39.012999999999998</v>
      </c>
    </row>
    <row r="1542" spans="1:14" ht="15" customHeight="1" x14ac:dyDescent="0.2">
      <c r="A1542" t="s">
        <v>534</v>
      </c>
      <c r="B1542" t="s">
        <v>202</v>
      </c>
      <c r="C1542">
        <v>3</v>
      </c>
      <c r="D1542" t="s">
        <v>2023</v>
      </c>
      <c r="E1542">
        <v>4</v>
      </c>
      <c r="F1542">
        <v>32</v>
      </c>
      <c r="G1542">
        <v>37</v>
      </c>
      <c r="H1542">
        <v>40</v>
      </c>
      <c r="I1542">
        <v>21</v>
      </c>
      <c r="J1542">
        <v>26</v>
      </c>
      <c r="K1542">
        <v>29</v>
      </c>
      <c r="L1542">
        <v>0</v>
      </c>
      <c r="M1542" s="1">
        <v>16.038</v>
      </c>
      <c r="N1542" s="1">
        <v>40.012999999999998</v>
      </c>
    </row>
    <row r="1543" spans="1:14" ht="15" customHeight="1" x14ac:dyDescent="0.2">
      <c r="A1543" t="s">
        <v>534</v>
      </c>
      <c r="B1543" t="s">
        <v>128</v>
      </c>
      <c r="C1543">
        <v>3</v>
      </c>
      <c r="D1543" t="s">
        <v>1520</v>
      </c>
      <c r="E1543">
        <v>4</v>
      </c>
      <c r="F1543">
        <v>23</v>
      </c>
      <c r="G1543">
        <v>28</v>
      </c>
      <c r="H1543">
        <v>31</v>
      </c>
      <c r="I1543">
        <v>31</v>
      </c>
      <c r="J1543">
        <v>36</v>
      </c>
      <c r="K1543">
        <v>39</v>
      </c>
      <c r="L1543">
        <v>0</v>
      </c>
      <c r="M1543" s="1">
        <v>16.039000000000001</v>
      </c>
      <c r="N1543" s="1">
        <v>41.012</v>
      </c>
    </row>
    <row r="1544" spans="1:14" ht="15" customHeight="1" x14ac:dyDescent="0.2">
      <c r="A1544" t="s">
        <v>534</v>
      </c>
      <c r="B1544" t="s">
        <v>213</v>
      </c>
      <c r="C1544">
        <v>3</v>
      </c>
      <c r="D1544" t="s">
        <v>1548</v>
      </c>
      <c r="E1544">
        <v>3</v>
      </c>
      <c r="F1544">
        <v>18</v>
      </c>
      <c r="G1544">
        <v>26</v>
      </c>
      <c r="H1544">
        <v>28</v>
      </c>
      <c r="I1544">
        <v>29</v>
      </c>
      <c r="J1544">
        <v>37</v>
      </c>
      <c r="K1544">
        <v>39</v>
      </c>
      <c r="L1544">
        <v>0</v>
      </c>
      <c r="M1544" s="1">
        <v>16.04</v>
      </c>
      <c r="N1544" s="1">
        <v>42.012</v>
      </c>
    </row>
    <row r="1545" spans="1:14" ht="15" customHeight="1" x14ac:dyDescent="0.2">
      <c r="A1545" t="s">
        <v>534</v>
      </c>
      <c r="B1545" t="s">
        <v>132</v>
      </c>
      <c r="C1545">
        <v>3</v>
      </c>
      <c r="D1545" t="s">
        <v>2402</v>
      </c>
      <c r="E1545">
        <v>4</v>
      </c>
      <c r="F1545">
        <v>27</v>
      </c>
      <c r="G1545">
        <v>32</v>
      </c>
      <c r="H1545">
        <v>35</v>
      </c>
      <c r="I1545">
        <v>24</v>
      </c>
      <c r="J1545">
        <v>29</v>
      </c>
      <c r="K1545">
        <v>32</v>
      </c>
      <c r="L1545">
        <v>0</v>
      </c>
      <c r="M1545" s="1">
        <v>16.041</v>
      </c>
      <c r="N1545" s="1">
        <v>43.014000000000003</v>
      </c>
    </row>
    <row r="1546" spans="1:14" ht="15" customHeight="1" x14ac:dyDescent="0.2">
      <c r="A1546" t="s">
        <v>534</v>
      </c>
      <c r="B1546" t="s">
        <v>138</v>
      </c>
      <c r="C1546">
        <v>3</v>
      </c>
      <c r="D1546" t="s">
        <v>1249</v>
      </c>
      <c r="E1546">
        <v>4</v>
      </c>
      <c r="F1546">
        <v>18</v>
      </c>
      <c r="G1546">
        <v>23</v>
      </c>
      <c r="H1546">
        <v>26</v>
      </c>
      <c r="I1546">
        <v>34</v>
      </c>
      <c r="J1546">
        <v>39</v>
      </c>
      <c r="K1546">
        <v>42</v>
      </c>
      <c r="L1546">
        <v>0</v>
      </c>
      <c r="M1546" s="1">
        <v>16.042000000000002</v>
      </c>
      <c r="N1546" s="1">
        <v>44.014000000000003</v>
      </c>
    </row>
    <row r="1547" spans="1:14" ht="15" customHeight="1" x14ac:dyDescent="0.2">
      <c r="A1547" t="s">
        <v>534</v>
      </c>
      <c r="B1547" t="s">
        <v>231</v>
      </c>
      <c r="C1547">
        <v>3</v>
      </c>
      <c r="D1547" t="s">
        <v>2226</v>
      </c>
      <c r="E1547">
        <v>3</v>
      </c>
      <c r="F1547">
        <v>24</v>
      </c>
      <c r="G1547">
        <v>32</v>
      </c>
      <c r="H1547">
        <v>34</v>
      </c>
      <c r="I1547">
        <v>24</v>
      </c>
      <c r="J1547">
        <v>32</v>
      </c>
      <c r="K1547">
        <v>34</v>
      </c>
      <c r="L1547">
        <v>0</v>
      </c>
      <c r="M1547" s="1">
        <v>16.042999999999999</v>
      </c>
      <c r="N1547" s="1">
        <v>45.015999999999998</v>
      </c>
    </row>
    <row r="1548" spans="1:14" ht="15" customHeight="1" x14ac:dyDescent="0.2">
      <c r="A1548" t="s">
        <v>534</v>
      </c>
      <c r="B1548" t="s">
        <v>237</v>
      </c>
      <c r="C1548">
        <v>3</v>
      </c>
      <c r="D1548" t="s">
        <v>2592</v>
      </c>
      <c r="E1548">
        <v>4</v>
      </c>
      <c r="F1548">
        <v>33</v>
      </c>
      <c r="G1548">
        <v>38</v>
      </c>
      <c r="H1548">
        <v>41</v>
      </c>
      <c r="I1548">
        <v>21</v>
      </c>
      <c r="J1548">
        <v>26</v>
      </c>
      <c r="K1548">
        <v>29</v>
      </c>
      <c r="L1548">
        <v>0</v>
      </c>
      <c r="M1548" s="1">
        <v>16.044</v>
      </c>
      <c r="N1548" s="1">
        <v>46.015000000000001</v>
      </c>
    </row>
    <row r="1549" spans="1:14" ht="15" customHeight="1" x14ac:dyDescent="0.2">
      <c r="A1549" t="s">
        <v>534</v>
      </c>
      <c r="B1549" t="s">
        <v>143</v>
      </c>
      <c r="C1549">
        <v>3</v>
      </c>
      <c r="D1549" t="s">
        <v>2062</v>
      </c>
      <c r="E1549">
        <v>4</v>
      </c>
      <c r="F1549">
        <v>29</v>
      </c>
      <c r="G1549">
        <v>34</v>
      </c>
      <c r="H1549">
        <v>37</v>
      </c>
      <c r="I1549">
        <v>25</v>
      </c>
      <c r="J1549">
        <v>30</v>
      </c>
      <c r="K1549">
        <v>33</v>
      </c>
      <c r="L1549">
        <v>0</v>
      </c>
      <c r="M1549" s="1">
        <v>16.045000000000002</v>
      </c>
      <c r="N1549" s="1">
        <v>47.011000000000003</v>
      </c>
    </row>
    <row r="1550" spans="1:14" ht="15" customHeight="1" x14ac:dyDescent="0.2">
      <c r="A1550" t="s">
        <v>534</v>
      </c>
      <c r="B1550" t="s">
        <v>148</v>
      </c>
      <c r="C1550">
        <v>3</v>
      </c>
      <c r="D1550" t="s">
        <v>65</v>
      </c>
      <c r="E1550">
        <v>4</v>
      </c>
      <c r="F1550">
        <v>28</v>
      </c>
      <c r="G1550">
        <v>33</v>
      </c>
      <c r="H1550">
        <v>36</v>
      </c>
      <c r="I1550">
        <v>27</v>
      </c>
      <c r="J1550">
        <v>32</v>
      </c>
      <c r="K1550">
        <v>35</v>
      </c>
      <c r="L1550">
        <v>0</v>
      </c>
      <c r="M1550" s="1">
        <v>16.045999999999999</v>
      </c>
      <c r="N1550" s="1">
        <v>48.015000000000001</v>
      </c>
    </row>
    <row r="1551" spans="1:14" ht="15" customHeight="1" x14ac:dyDescent="0.2">
      <c r="A1551" t="s">
        <v>534</v>
      </c>
      <c r="B1551" t="s">
        <v>251</v>
      </c>
      <c r="C1551">
        <v>3</v>
      </c>
      <c r="D1551" t="s">
        <v>1363</v>
      </c>
      <c r="E1551">
        <v>4</v>
      </c>
      <c r="F1551">
        <v>29</v>
      </c>
      <c r="G1551">
        <v>34</v>
      </c>
      <c r="H1551">
        <v>37</v>
      </c>
      <c r="I1551">
        <v>25</v>
      </c>
      <c r="J1551">
        <v>30</v>
      </c>
      <c r="K1551">
        <v>33</v>
      </c>
      <c r="L1551">
        <v>0</v>
      </c>
      <c r="M1551" s="1">
        <v>16.047000000000001</v>
      </c>
      <c r="N1551" s="1">
        <v>49.015999999999998</v>
      </c>
    </row>
    <row r="1552" spans="1:14" ht="15" customHeight="1" x14ac:dyDescent="0.2">
      <c r="A1552" t="s">
        <v>534</v>
      </c>
      <c r="B1552" t="s">
        <v>259</v>
      </c>
      <c r="C1552">
        <v>3</v>
      </c>
      <c r="D1552" t="s">
        <v>657</v>
      </c>
      <c r="E1552">
        <v>4</v>
      </c>
      <c r="F1552">
        <v>23</v>
      </c>
      <c r="G1552">
        <v>28</v>
      </c>
      <c r="H1552">
        <v>31</v>
      </c>
      <c r="I1552">
        <v>29</v>
      </c>
      <c r="J1552">
        <v>34</v>
      </c>
      <c r="K1552">
        <v>37</v>
      </c>
      <c r="L1552">
        <v>0</v>
      </c>
      <c r="M1552" s="1">
        <v>16.047999999999998</v>
      </c>
      <c r="N1552" s="1">
        <v>50.015999999999998</v>
      </c>
    </row>
    <row r="1553" spans="1:14" ht="15" customHeight="1" x14ac:dyDescent="0.2">
      <c r="A1553" t="s">
        <v>534</v>
      </c>
      <c r="B1553" t="s">
        <v>264</v>
      </c>
      <c r="C1553">
        <v>3</v>
      </c>
      <c r="D1553" t="s">
        <v>2044</v>
      </c>
      <c r="E1553">
        <v>3</v>
      </c>
      <c r="F1553">
        <v>18</v>
      </c>
      <c r="G1553">
        <v>26</v>
      </c>
      <c r="H1553">
        <v>28</v>
      </c>
      <c r="I1553">
        <v>30</v>
      </c>
      <c r="J1553">
        <v>38</v>
      </c>
      <c r="K1553">
        <v>40</v>
      </c>
      <c r="L1553">
        <v>0</v>
      </c>
      <c r="M1553" s="1">
        <v>16.048999999999999</v>
      </c>
      <c r="N1553" s="1">
        <v>51.015000000000001</v>
      </c>
    </row>
    <row r="1554" spans="1:14" ht="15" customHeight="1" x14ac:dyDescent="0.2">
      <c r="A1554" t="s">
        <v>534</v>
      </c>
      <c r="B1554" t="s">
        <v>153</v>
      </c>
      <c r="C1554">
        <v>3</v>
      </c>
      <c r="D1554" t="s">
        <v>2023</v>
      </c>
      <c r="E1554">
        <v>4</v>
      </c>
      <c r="F1554">
        <v>32</v>
      </c>
      <c r="G1554">
        <v>37</v>
      </c>
      <c r="H1554">
        <v>40</v>
      </c>
      <c r="I1554">
        <v>21</v>
      </c>
      <c r="J1554">
        <v>26</v>
      </c>
      <c r="K1554">
        <v>29</v>
      </c>
      <c r="L1554">
        <v>0</v>
      </c>
      <c r="M1554" s="1">
        <v>16.05</v>
      </c>
      <c r="N1554" s="1">
        <v>52.014000000000003</v>
      </c>
    </row>
    <row r="1555" spans="1:14" ht="15" customHeight="1" x14ac:dyDescent="0.2">
      <c r="A1555" t="s">
        <v>534</v>
      </c>
      <c r="B1555" t="s">
        <v>158</v>
      </c>
      <c r="C1555">
        <v>3</v>
      </c>
      <c r="D1555" t="s">
        <v>2373</v>
      </c>
      <c r="E1555">
        <v>3</v>
      </c>
      <c r="F1555">
        <v>30</v>
      </c>
      <c r="G1555">
        <v>38</v>
      </c>
      <c r="H1555">
        <v>40</v>
      </c>
      <c r="I1555">
        <v>20</v>
      </c>
      <c r="J1555">
        <v>28</v>
      </c>
      <c r="K1555">
        <v>30</v>
      </c>
      <c r="L1555">
        <v>0</v>
      </c>
      <c r="M1555" s="1">
        <v>16.050999999999998</v>
      </c>
      <c r="N1555" s="1">
        <v>53.015999999999998</v>
      </c>
    </row>
    <row r="1556" spans="1:14" ht="15" customHeight="1" x14ac:dyDescent="0.2">
      <c r="A1556" t="s">
        <v>534</v>
      </c>
      <c r="B1556" t="s">
        <v>280</v>
      </c>
      <c r="C1556">
        <v>3</v>
      </c>
      <c r="D1556" t="s">
        <v>1822</v>
      </c>
      <c r="E1556">
        <v>3</v>
      </c>
      <c r="F1556">
        <v>17</v>
      </c>
      <c r="G1556">
        <v>25</v>
      </c>
      <c r="H1556">
        <v>27</v>
      </c>
      <c r="I1556">
        <v>33</v>
      </c>
      <c r="J1556">
        <v>41</v>
      </c>
      <c r="K1556">
        <v>43</v>
      </c>
      <c r="L1556">
        <v>0</v>
      </c>
      <c r="M1556" s="1">
        <v>16.052</v>
      </c>
      <c r="N1556" s="1">
        <v>54.014000000000003</v>
      </c>
    </row>
    <row r="1557" spans="1:14" ht="15" customHeight="1" x14ac:dyDescent="0.2">
      <c r="A1557" t="s">
        <v>534</v>
      </c>
      <c r="B1557" t="s">
        <v>164</v>
      </c>
      <c r="C1557">
        <v>3</v>
      </c>
      <c r="D1557" t="s">
        <v>2672</v>
      </c>
      <c r="E1557">
        <v>3</v>
      </c>
      <c r="F1557">
        <v>27</v>
      </c>
      <c r="G1557">
        <v>35</v>
      </c>
      <c r="H1557">
        <v>37</v>
      </c>
      <c r="I1557">
        <v>22</v>
      </c>
      <c r="J1557">
        <v>30</v>
      </c>
      <c r="K1557">
        <v>32</v>
      </c>
      <c r="L1557">
        <v>0</v>
      </c>
      <c r="M1557" s="1">
        <v>16.053000000000001</v>
      </c>
      <c r="N1557" s="1">
        <v>55.015999999999998</v>
      </c>
    </row>
    <row r="1558" spans="1:14" ht="15" customHeight="1" x14ac:dyDescent="0.2">
      <c r="A1558" t="s">
        <v>534</v>
      </c>
      <c r="B1558" t="s">
        <v>169</v>
      </c>
      <c r="C1558">
        <v>3</v>
      </c>
      <c r="D1558" t="s">
        <v>2373</v>
      </c>
      <c r="E1558">
        <v>3</v>
      </c>
      <c r="F1558">
        <v>30</v>
      </c>
      <c r="G1558">
        <v>38</v>
      </c>
      <c r="H1558">
        <v>40</v>
      </c>
      <c r="I1558">
        <v>20</v>
      </c>
      <c r="J1558">
        <v>28</v>
      </c>
      <c r="K1558">
        <v>30</v>
      </c>
      <c r="L1558">
        <v>0</v>
      </c>
      <c r="M1558" s="1">
        <v>16.053999999999998</v>
      </c>
      <c r="N1558" s="1">
        <v>56.015999999999998</v>
      </c>
    </row>
    <row r="1559" spans="1:14" ht="15" customHeight="1" x14ac:dyDescent="0.2">
      <c r="A1559" t="s">
        <v>534</v>
      </c>
      <c r="B1559" t="s">
        <v>174</v>
      </c>
      <c r="C1559">
        <v>3</v>
      </c>
      <c r="D1559" t="s">
        <v>2457</v>
      </c>
      <c r="E1559">
        <v>4</v>
      </c>
      <c r="F1559">
        <v>31</v>
      </c>
      <c r="G1559">
        <v>36</v>
      </c>
      <c r="H1559">
        <v>39</v>
      </c>
      <c r="I1559">
        <v>22</v>
      </c>
      <c r="J1559">
        <v>27</v>
      </c>
      <c r="K1559">
        <v>30</v>
      </c>
      <c r="L1559">
        <v>0</v>
      </c>
      <c r="M1559" s="1">
        <v>16.055</v>
      </c>
      <c r="N1559" s="1">
        <v>57.015000000000001</v>
      </c>
    </row>
    <row r="1560" spans="1:14" ht="15" customHeight="1" x14ac:dyDescent="0.2">
      <c r="A1560" t="s">
        <v>534</v>
      </c>
      <c r="B1560" t="s">
        <v>180</v>
      </c>
      <c r="C1560">
        <v>3</v>
      </c>
      <c r="D1560" t="s">
        <v>1488</v>
      </c>
      <c r="E1560">
        <v>3</v>
      </c>
      <c r="F1560">
        <v>19</v>
      </c>
      <c r="G1560">
        <v>27</v>
      </c>
      <c r="H1560">
        <v>29</v>
      </c>
      <c r="I1560">
        <v>26</v>
      </c>
      <c r="J1560">
        <v>34</v>
      </c>
      <c r="K1560">
        <v>36</v>
      </c>
      <c r="L1560">
        <v>0</v>
      </c>
      <c r="M1560" s="1">
        <v>16.056000000000001</v>
      </c>
      <c r="N1560" s="1">
        <v>58.014000000000003</v>
      </c>
    </row>
    <row r="1561" spans="1:14" ht="15" customHeight="1" x14ac:dyDescent="0.2">
      <c r="A1561" t="s">
        <v>534</v>
      </c>
      <c r="B1561" t="s">
        <v>303</v>
      </c>
      <c r="C1561">
        <v>3</v>
      </c>
      <c r="D1561" t="s">
        <v>2000</v>
      </c>
      <c r="E1561">
        <v>4</v>
      </c>
      <c r="F1561">
        <v>24</v>
      </c>
      <c r="G1561">
        <v>29</v>
      </c>
      <c r="H1561">
        <v>32</v>
      </c>
      <c r="I1561">
        <v>27</v>
      </c>
      <c r="J1561">
        <v>32</v>
      </c>
      <c r="K1561">
        <v>35</v>
      </c>
      <c r="L1561">
        <v>0</v>
      </c>
      <c r="M1561" s="1">
        <v>16.056999999999999</v>
      </c>
      <c r="N1561" s="1">
        <v>59.014000000000003</v>
      </c>
    </row>
    <row r="1562" spans="1:14" ht="15" customHeight="1" x14ac:dyDescent="0.2">
      <c r="A1562" t="s">
        <v>534</v>
      </c>
      <c r="B1562" t="s">
        <v>185</v>
      </c>
      <c r="C1562">
        <v>3</v>
      </c>
      <c r="D1562" t="s">
        <v>1663</v>
      </c>
      <c r="E1562">
        <v>4</v>
      </c>
      <c r="F1562">
        <v>23</v>
      </c>
      <c r="G1562">
        <v>28</v>
      </c>
      <c r="H1562">
        <v>31</v>
      </c>
      <c r="I1562">
        <v>28</v>
      </c>
      <c r="J1562">
        <v>33</v>
      </c>
      <c r="K1562">
        <v>36</v>
      </c>
      <c r="L1562">
        <v>0</v>
      </c>
      <c r="M1562" s="1">
        <v>16.058</v>
      </c>
      <c r="N1562" s="1">
        <v>60.014000000000003</v>
      </c>
    </row>
    <row r="1563" spans="1:14" ht="15" customHeight="1" x14ac:dyDescent="0.2">
      <c r="A1563" t="s">
        <v>534</v>
      </c>
      <c r="B1563" t="s">
        <v>191</v>
      </c>
      <c r="C1563">
        <v>3</v>
      </c>
      <c r="D1563" t="s">
        <v>2514</v>
      </c>
      <c r="E1563">
        <v>4</v>
      </c>
      <c r="F1563">
        <v>31</v>
      </c>
      <c r="G1563">
        <v>36</v>
      </c>
      <c r="H1563">
        <v>39</v>
      </c>
      <c r="I1563">
        <v>23</v>
      </c>
      <c r="J1563">
        <v>28</v>
      </c>
      <c r="K1563">
        <v>31</v>
      </c>
      <c r="L1563">
        <v>0</v>
      </c>
      <c r="M1563" s="1">
        <v>16.059000000000001</v>
      </c>
      <c r="N1563" s="1">
        <v>61.015000000000001</v>
      </c>
    </row>
    <row r="1564" spans="1:14" ht="15" customHeight="1" x14ac:dyDescent="0.2">
      <c r="A1564" t="s">
        <v>534</v>
      </c>
      <c r="B1564" t="s">
        <v>316</v>
      </c>
      <c r="C1564">
        <v>3</v>
      </c>
      <c r="D1564" t="s">
        <v>2413</v>
      </c>
      <c r="E1564">
        <v>3</v>
      </c>
      <c r="F1564">
        <v>25</v>
      </c>
      <c r="G1564">
        <v>33</v>
      </c>
      <c r="H1564">
        <v>35</v>
      </c>
      <c r="I1564">
        <v>20</v>
      </c>
      <c r="J1564">
        <v>28</v>
      </c>
      <c r="K1564">
        <v>30</v>
      </c>
      <c r="L1564">
        <v>0</v>
      </c>
      <c r="M1564" s="1">
        <v>16.059999999999999</v>
      </c>
      <c r="N1564" s="1">
        <v>62.014000000000003</v>
      </c>
    </row>
    <row r="1565" spans="1:14" ht="15" customHeight="1" x14ac:dyDescent="0.2">
      <c r="A1565" t="s">
        <v>534</v>
      </c>
      <c r="B1565" t="s">
        <v>322</v>
      </c>
      <c r="C1565">
        <v>3</v>
      </c>
      <c r="D1565" t="s">
        <v>638</v>
      </c>
      <c r="E1565">
        <v>4</v>
      </c>
      <c r="F1565">
        <v>28</v>
      </c>
      <c r="G1565">
        <v>33</v>
      </c>
      <c r="H1565">
        <v>36</v>
      </c>
      <c r="I1565">
        <v>24</v>
      </c>
      <c r="J1565">
        <v>29</v>
      </c>
      <c r="K1565">
        <v>32</v>
      </c>
      <c r="L1565">
        <v>0</v>
      </c>
      <c r="M1565" s="1">
        <v>16.061</v>
      </c>
      <c r="N1565" s="1">
        <v>63.015000000000001</v>
      </c>
    </row>
    <row r="1566" spans="1:14" ht="15" customHeight="1" x14ac:dyDescent="0.2">
      <c r="A1566" t="s">
        <v>534</v>
      </c>
      <c r="B1566" t="s">
        <v>197</v>
      </c>
      <c r="C1566">
        <v>3</v>
      </c>
      <c r="D1566" t="s">
        <v>2793</v>
      </c>
      <c r="E1566">
        <v>4</v>
      </c>
      <c r="F1566">
        <v>27</v>
      </c>
      <c r="G1566">
        <v>32</v>
      </c>
      <c r="H1566">
        <v>35</v>
      </c>
      <c r="I1566">
        <v>27</v>
      </c>
      <c r="J1566">
        <v>32</v>
      </c>
      <c r="K1566">
        <v>35</v>
      </c>
      <c r="L1566">
        <v>0</v>
      </c>
      <c r="M1566" s="1">
        <v>16.062000000000001</v>
      </c>
      <c r="N1566" s="1">
        <v>64.015000000000001</v>
      </c>
    </row>
    <row r="1567" spans="1:14" ht="15" customHeight="1" x14ac:dyDescent="0.2">
      <c r="A1567" t="s">
        <v>534</v>
      </c>
      <c r="B1567" t="s">
        <v>332</v>
      </c>
      <c r="C1567">
        <v>3</v>
      </c>
      <c r="D1567" t="s">
        <v>1651</v>
      </c>
      <c r="E1567">
        <v>3</v>
      </c>
      <c r="F1567">
        <v>24</v>
      </c>
      <c r="G1567">
        <v>32</v>
      </c>
      <c r="H1567">
        <v>34</v>
      </c>
      <c r="I1567">
        <v>24</v>
      </c>
      <c r="J1567">
        <v>32</v>
      </c>
      <c r="K1567">
        <v>34</v>
      </c>
      <c r="L1567">
        <v>0</v>
      </c>
      <c r="M1567" s="1">
        <v>16.062999999999999</v>
      </c>
      <c r="N1567" s="1">
        <v>65.013000000000005</v>
      </c>
    </row>
    <row r="1568" spans="1:14" ht="15" customHeight="1" x14ac:dyDescent="0.2">
      <c r="A1568" t="s">
        <v>534</v>
      </c>
      <c r="B1568" t="s">
        <v>336</v>
      </c>
      <c r="C1568">
        <v>3</v>
      </c>
      <c r="D1568" t="s">
        <v>860</v>
      </c>
      <c r="E1568">
        <v>3</v>
      </c>
      <c r="F1568">
        <v>32</v>
      </c>
      <c r="G1568">
        <v>40</v>
      </c>
      <c r="H1568">
        <v>42</v>
      </c>
      <c r="I1568">
        <v>16</v>
      </c>
      <c r="J1568">
        <v>24</v>
      </c>
      <c r="K1568">
        <v>26</v>
      </c>
      <c r="L1568">
        <v>0</v>
      </c>
      <c r="M1568" s="1">
        <v>16.064</v>
      </c>
      <c r="N1568" s="1">
        <v>66.015000000000001</v>
      </c>
    </row>
    <row r="1569" spans="1:14" ht="15" customHeight="1" x14ac:dyDescent="0.2">
      <c r="A1569" t="s">
        <v>534</v>
      </c>
      <c r="B1569" t="s">
        <v>341</v>
      </c>
      <c r="C1569">
        <v>3</v>
      </c>
      <c r="D1569" t="s">
        <v>1976</v>
      </c>
      <c r="E1569">
        <v>3</v>
      </c>
      <c r="F1569">
        <v>29</v>
      </c>
      <c r="G1569">
        <v>37</v>
      </c>
      <c r="H1569">
        <v>39</v>
      </c>
      <c r="I1569">
        <v>21</v>
      </c>
      <c r="J1569">
        <v>29</v>
      </c>
      <c r="K1569">
        <v>31</v>
      </c>
      <c r="L1569">
        <v>0</v>
      </c>
      <c r="M1569" s="1">
        <v>16.065000000000001</v>
      </c>
      <c r="N1569" s="1">
        <v>67.010000000000005</v>
      </c>
    </row>
    <row r="1570" spans="1:14" ht="15" customHeight="1" x14ac:dyDescent="0.2">
      <c r="A1570" t="s">
        <v>534</v>
      </c>
      <c r="B1570" t="s">
        <v>201</v>
      </c>
      <c r="C1570">
        <v>3</v>
      </c>
      <c r="D1570" t="s">
        <v>2514</v>
      </c>
      <c r="E1570">
        <v>4</v>
      </c>
      <c r="F1570">
        <v>31</v>
      </c>
      <c r="G1570">
        <v>36</v>
      </c>
      <c r="H1570">
        <v>39</v>
      </c>
      <c r="I1570">
        <v>23</v>
      </c>
      <c r="J1570">
        <v>28</v>
      </c>
      <c r="K1570">
        <v>31</v>
      </c>
      <c r="L1570">
        <v>0</v>
      </c>
      <c r="M1570" s="1">
        <v>16.065999999999999</v>
      </c>
      <c r="N1570" s="1">
        <v>68.016000000000005</v>
      </c>
    </row>
    <row r="1571" spans="1:14" ht="15" customHeight="1" x14ac:dyDescent="0.2">
      <c r="A1571" t="s">
        <v>534</v>
      </c>
      <c r="B1571" t="s">
        <v>352</v>
      </c>
      <c r="C1571">
        <v>3</v>
      </c>
      <c r="D1571" t="s">
        <v>2000</v>
      </c>
      <c r="E1571">
        <v>4</v>
      </c>
      <c r="F1571">
        <v>24</v>
      </c>
      <c r="G1571">
        <v>29</v>
      </c>
      <c r="H1571">
        <v>32</v>
      </c>
      <c r="I1571">
        <v>27</v>
      </c>
      <c r="J1571">
        <v>32</v>
      </c>
      <c r="K1571">
        <v>35</v>
      </c>
      <c r="L1571">
        <v>0</v>
      </c>
      <c r="M1571" s="1">
        <v>16.067</v>
      </c>
      <c r="N1571" s="1">
        <v>69.016000000000005</v>
      </c>
    </row>
    <row r="1572" spans="1:14" ht="15" customHeight="1" x14ac:dyDescent="0.2">
      <c r="A1572" t="s">
        <v>534</v>
      </c>
      <c r="B1572" t="s">
        <v>356</v>
      </c>
      <c r="C1572">
        <v>3</v>
      </c>
      <c r="D1572" t="s">
        <v>2879</v>
      </c>
      <c r="E1572">
        <v>4</v>
      </c>
      <c r="F1572">
        <v>27</v>
      </c>
      <c r="G1572">
        <v>32</v>
      </c>
      <c r="H1572">
        <v>35</v>
      </c>
      <c r="I1572">
        <v>27</v>
      </c>
      <c r="J1572">
        <v>32</v>
      </c>
      <c r="K1572">
        <v>35</v>
      </c>
      <c r="L1572">
        <v>0</v>
      </c>
      <c r="M1572" s="1">
        <v>16.068000000000001</v>
      </c>
      <c r="N1572" s="1">
        <v>70.016000000000005</v>
      </c>
    </row>
    <row r="1573" spans="1:14" ht="15" customHeight="1" x14ac:dyDescent="0.2">
      <c r="A1573" t="s">
        <v>534</v>
      </c>
      <c r="B1573" t="s">
        <v>359</v>
      </c>
      <c r="C1573">
        <v>3</v>
      </c>
      <c r="D1573" t="s">
        <v>1381</v>
      </c>
      <c r="E1573">
        <v>4</v>
      </c>
      <c r="F1573">
        <v>27</v>
      </c>
      <c r="G1573">
        <v>32</v>
      </c>
      <c r="H1573">
        <v>35</v>
      </c>
      <c r="I1573">
        <v>26</v>
      </c>
      <c r="J1573">
        <v>31</v>
      </c>
      <c r="K1573">
        <v>34</v>
      </c>
      <c r="L1573">
        <v>0</v>
      </c>
      <c r="M1573" s="1">
        <v>16.068999999999999</v>
      </c>
      <c r="N1573" s="1">
        <v>71.010999999999996</v>
      </c>
    </row>
    <row r="1574" spans="1:14" ht="15" customHeight="1" x14ac:dyDescent="0.2">
      <c r="A1574" t="s">
        <v>534</v>
      </c>
      <c r="B1574" t="s">
        <v>363</v>
      </c>
      <c r="C1574">
        <v>3</v>
      </c>
      <c r="D1574" t="s">
        <v>2059</v>
      </c>
      <c r="E1574">
        <v>4</v>
      </c>
      <c r="F1574">
        <v>27</v>
      </c>
      <c r="G1574">
        <v>32</v>
      </c>
      <c r="H1574">
        <v>35</v>
      </c>
      <c r="I1574">
        <v>26</v>
      </c>
      <c r="J1574">
        <v>31</v>
      </c>
      <c r="K1574">
        <v>34</v>
      </c>
      <c r="L1574">
        <v>0</v>
      </c>
      <c r="M1574" s="1">
        <v>16.07</v>
      </c>
      <c r="N1574" s="1">
        <v>72.012</v>
      </c>
    </row>
    <row r="1575" spans="1:14" ht="15" customHeight="1" x14ac:dyDescent="0.2">
      <c r="A1575" t="s">
        <v>534</v>
      </c>
      <c r="B1575" t="s">
        <v>371</v>
      </c>
      <c r="C1575">
        <v>3</v>
      </c>
      <c r="D1575" t="s">
        <v>77</v>
      </c>
      <c r="E1575">
        <v>4</v>
      </c>
      <c r="F1575">
        <v>33</v>
      </c>
      <c r="G1575">
        <v>38</v>
      </c>
      <c r="H1575">
        <v>41</v>
      </c>
      <c r="I1575">
        <v>20</v>
      </c>
      <c r="J1575">
        <v>25</v>
      </c>
      <c r="K1575">
        <v>28</v>
      </c>
      <c r="L1575">
        <v>0</v>
      </c>
      <c r="M1575" s="1">
        <v>16.071000000000002</v>
      </c>
      <c r="N1575" s="1">
        <v>74.016000000000005</v>
      </c>
    </row>
    <row r="1576" spans="1:14" ht="15" customHeight="1" x14ac:dyDescent="0.2">
      <c r="A1576" t="s">
        <v>534</v>
      </c>
      <c r="B1576" t="s">
        <v>378</v>
      </c>
      <c r="C1576">
        <v>3</v>
      </c>
      <c r="D1576" t="s">
        <v>877</v>
      </c>
      <c r="E1576">
        <v>3</v>
      </c>
      <c r="F1576">
        <v>26</v>
      </c>
      <c r="G1576">
        <v>34</v>
      </c>
      <c r="H1576">
        <v>36</v>
      </c>
      <c r="I1576">
        <v>21</v>
      </c>
      <c r="J1576">
        <v>29</v>
      </c>
      <c r="K1576">
        <v>31</v>
      </c>
      <c r="L1576">
        <v>0</v>
      </c>
      <c r="M1576" s="1">
        <v>16.071999999999999</v>
      </c>
      <c r="N1576" s="1">
        <v>75.010000000000005</v>
      </c>
    </row>
    <row r="1577" spans="1:14" ht="15" customHeight="1" x14ac:dyDescent="0.2">
      <c r="A1577" t="s">
        <v>534</v>
      </c>
      <c r="B1577" t="s">
        <v>381</v>
      </c>
      <c r="C1577">
        <v>3</v>
      </c>
      <c r="D1577" t="s">
        <v>427</v>
      </c>
      <c r="E1577">
        <v>4</v>
      </c>
      <c r="F1577">
        <v>31</v>
      </c>
      <c r="G1577">
        <v>36</v>
      </c>
      <c r="H1577">
        <v>39</v>
      </c>
      <c r="I1577">
        <v>20</v>
      </c>
      <c r="J1577">
        <v>25</v>
      </c>
      <c r="K1577">
        <v>28</v>
      </c>
      <c r="L1577">
        <v>0</v>
      </c>
      <c r="M1577" s="1">
        <v>16.073</v>
      </c>
      <c r="N1577" s="1">
        <v>76.013999999999996</v>
      </c>
    </row>
    <row r="1578" spans="1:14" ht="15" customHeight="1" x14ac:dyDescent="0.2">
      <c r="A1578" t="s">
        <v>534</v>
      </c>
      <c r="B1578" t="s">
        <v>207</v>
      </c>
      <c r="C1578">
        <v>3</v>
      </c>
      <c r="D1578" t="s">
        <v>2334</v>
      </c>
      <c r="E1578">
        <v>3</v>
      </c>
      <c r="F1578">
        <v>27</v>
      </c>
      <c r="G1578">
        <v>35</v>
      </c>
      <c r="H1578">
        <v>37</v>
      </c>
      <c r="I1578">
        <v>20</v>
      </c>
      <c r="J1578">
        <v>28</v>
      </c>
      <c r="K1578">
        <v>30</v>
      </c>
      <c r="L1578">
        <v>0</v>
      </c>
      <c r="M1578" s="1">
        <v>16.074000000000002</v>
      </c>
      <c r="N1578" s="1">
        <v>77.010999999999996</v>
      </c>
    </row>
    <row r="1579" spans="1:14" ht="15" customHeight="1" x14ac:dyDescent="0.2">
      <c r="A1579" t="s">
        <v>534</v>
      </c>
      <c r="B1579" t="s">
        <v>212</v>
      </c>
      <c r="C1579">
        <v>3</v>
      </c>
      <c r="D1579" t="s">
        <v>2305</v>
      </c>
      <c r="E1579">
        <v>4</v>
      </c>
      <c r="F1579">
        <v>29</v>
      </c>
      <c r="G1579">
        <v>34</v>
      </c>
      <c r="H1579">
        <v>37</v>
      </c>
      <c r="I1579">
        <v>24</v>
      </c>
      <c r="J1579">
        <v>29</v>
      </c>
      <c r="K1579">
        <v>32</v>
      </c>
      <c r="L1579">
        <v>0</v>
      </c>
      <c r="M1579" s="1">
        <v>16.074999999999999</v>
      </c>
      <c r="N1579" s="1">
        <v>79.013999999999996</v>
      </c>
    </row>
    <row r="1580" spans="1:14" ht="15" customHeight="1" x14ac:dyDescent="0.2">
      <c r="A1580" t="s">
        <v>534</v>
      </c>
      <c r="B1580" t="s">
        <v>395</v>
      </c>
      <c r="C1580">
        <v>3</v>
      </c>
      <c r="D1580" t="s">
        <v>2278</v>
      </c>
      <c r="E1580">
        <v>3</v>
      </c>
      <c r="F1580">
        <v>27</v>
      </c>
      <c r="G1580">
        <v>35</v>
      </c>
      <c r="H1580">
        <v>37</v>
      </c>
      <c r="I1580">
        <v>22</v>
      </c>
      <c r="J1580">
        <v>30</v>
      </c>
      <c r="K1580">
        <v>32</v>
      </c>
      <c r="L1580">
        <v>0</v>
      </c>
      <c r="M1580" s="1">
        <v>16.076000000000001</v>
      </c>
      <c r="N1580" s="1">
        <v>80.015000000000001</v>
      </c>
    </row>
    <row r="1581" spans="1:14" ht="15" customHeight="1" x14ac:dyDescent="0.2">
      <c r="A1581" t="s">
        <v>534</v>
      </c>
      <c r="B1581" t="s">
        <v>218</v>
      </c>
      <c r="C1581">
        <v>3</v>
      </c>
      <c r="D1581" t="s">
        <v>2334</v>
      </c>
      <c r="E1581">
        <v>3</v>
      </c>
      <c r="F1581">
        <v>27</v>
      </c>
      <c r="G1581">
        <v>35</v>
      </c>
      <c r="H1581">
        <v>37</v>
      </c>
      <c r="I1581">
        <v>20</v>
      </c>
      <c r="J1581">
        <v>28</v>
      </c>
      <c r="K1581">
        <v>30</v>
      </c>
      <c r="L1581">
        <v>0</v>
      </c>
      <c r="M1581" s="1">
        <v>16.077000000000002</v>
      </c>
      <c r="N1581" s="1">
        <v>81.012</v>
      </c>
    </row>
    <row r="1582" spans="1:14" ht="15" customHeight="1" x14ac:dyDescent="0.2">
      <c r="A1582" t="s">
        <v>534</v>
      </c>
      <c r="B1582" t="s">
        <v>225</v>
      </c>
      <c r="C1582">
        <v>3</v>
      </c>
      <c r="D1582" t="s">
        <v>2343</v>
      </c>
      <c r="E1582">
        <v>3</v>
      </c>
      <c r="F1582">
        <v>25</v>
      </c>
      <c r="G1582">
        <v>33</v>
      </c>
      <c r="H1582">
        <v>35</v>
      </c>
      <c r="I1582">
        <v>24</v>
      </c>
      <c r="J1582">
        <v>32</v>
      </c>
      <c r="K1582">
        <v>34</v>
      </c>
      <c r="L1582">
        <v>0</v>
      </c>
      <c r="M1582" s="1">
        <v>16.077999999999999</v>
      </c>
      <c r="N1582" s="1">
        <v>82.012</v>
      </c>
    </row>
    <row r="1583" spans="1:14" ht="15" customHeight="1" x14ac:dyDescent="0.2">
      <c r="A1583" t="s">
        <v>534</v>
      </c>
      <c r="B1583" t="s">
        <v>402</v>
      </c>
      <c r="C1583">
        <v>3</v>
      </c>
      <c r="D1583" t="s">
        <v>2127</v>
      </c>
      <c r="E1583">
        <v>4</v>
      </c>
      <c r="F1583">
        <v>28</v>
      </c>
      <c r="G1583">
        <v>33</v>
      </c>
      <c r="H1583">
        <v>36</v>
      </c>
      <c r="I1583">
        <v>25</v>
      </c>
      <c r="J1583">
        <v>30</v>
      </c>
      <c r="K1583">
        <v>33</v>
      </c>
      <c r="L1583">
        <v>0</v>
      </c>
      <c r="M1583" s="1">
        <v>16.079000000000001</v>
      </c>
      <c r="N1583" s="1">
        <v>83.013999999999996</v>
      </c>
    </row>
    <row r="1584" spans="1:14" ht="15" customHeight="1" x14ac:dyDescent="0.2">
      <c r="A1584" t="s">
        <v>534</v>
      </c>
      <c r="B1584" t="s">
        <v>405</v>
      </c>
      <c r="C1584">
        <v>3</v>
      </c>
      <c r="D1584" t="s">
        <v>1166</v>
      </c>
      <c r="E1584">
        <v>4</v>
      </c>
      <c r="F1584">
        <v>29</v>
      </c>
      <c r="G1584">
        <v>34</v>
      </c>
      <c r="H1584">
        <v>37</v>
      </c>
      <c r="I1584">
        <v>23</v>
      </c>
      <c r="J1584">
        <v>28</v>
      </c>
      <c r="K1584">
        <v>31</v>
      </c>
      <c r="L1584">
        <v>0</v>
      </c>
      <c r="M1584" s="1">
        <v>16.079999999999998</v>
      </c>
      <c r="N1584" s="1">
        <v>84.013000000000005</v>
      </c>
    </row>
    <row r="1585" spans="1:14" ht="15" customHeight="1" x14ac:dyDescent="0.2">
      <c r="A1585" t="s">
        <v>534</v>
      </c>
      <c r="B1585" t="s">
        <v>408</v>
      </c>
      <c r="C1585">
        <v>3</v>
      </c>
      <c r="D1585" t="s">
        <v>732</v>
      </c>
      <c r="E1585">
        <v>4</v>
      </c>
      <c r="F1585">
        <v>30</v>
      </c>
      <c r="G1585">
        <v>35</v>
      </c>
      <c r="H1585">
        <v>38</v>
      </c>
      <c r="I1585">
        <v>25</v>
      </c>
      <c r="J1585">
        <v>30</v>
      </c>
      <c r="K1585">
        <v>33</v>
      </c>
      <c r="L1585">
        <v>0</v>
      </c>
      <c r="M1585" s="1">
        <v>16.081</v>
      </c>
      <c r="N1585" s="1">
        <v>85.013999999999996</v>
      </c>
    </row>
    <row r="1586" spans="1:14" ht="15" customHeight="1" x14ac:dyDescent="0.2">
      <c r="A1586" t="s">
        <v>534</v>
      </c>
      <c r="B1586" t="s">
        <v>411</v>
      </c>
      <c r="C1586">
        <v>3</v>
      </c>
      <c r="D1586" t="s">
        <v>1388</v>
      </c>
      <c r="E1586">
        <v>3</v>
      </c>
      <c r="F1586">
        <v>29</v>
      </c>
      <c r="G1586">
        <v>37</v>
      </c>
      <c r="H1586">
        <v>39</v>
      </c>
      <c r="I1586">
        <v>20</v>
      </c>
      <c r="J1586">
        <v>28</v>
      </c>
      <c r="K1586">
        <v>30</v>
      </c>
      <c r="L1586">
        <v>0</v>
      </c>
      <c r="M1586" s="1">
        <v>16.082000000000001</v>
      </c>
      <c r="N1586" s="1">
        <v>86.010999999999996</v>
      </c>
    </row>
    <row r="1587" spans="1:14" ht="15" customHeight="1" x14ac:dyDescent="0.2">
      <c r="A1587" t="s">
        <v>534</v>
      </c>
      <c r="B1587" t="s">
        <v>416</v>
      </c>
      <c r="C1587">
        <v>3</v>
      </c>
      <c r="D1587" t="s">
        <v>1902</v>
      </c>
      <c r="E1587">
        <v>3</v>
      </c>
      <c r="F1587">
        <v>26</v>
      </c>
      <c r="G1587">
        <v>34</v>
      </c>
      <c r="H1587">
        <v>36</v>
      </c>
      <c r="I1587">
        <v>20</v>
      </c>
      <c r="J1587">
        <v>28</v>
      </c>
      <c r="K1587">
        <v>30</v>
      </c>
      <c r="L1587">
        <v>0</v>
      </c>
      <c r="M1587" s="1">
        <v>16.082999999999998</v>
      </c>
      <c r="N1587" s="1">
        <v>88.013999999999996</v>
      </c>
    </row>
    <row r="1588" spans="1:14" ht="15" customHeight="1" x14ac:dyDescent="0.2">
      <c r="A1588" t="s">
        <v>534</v>
      </c>
      <c r="B1588" t="s">
        <v>230</v>
      </c>
      <c r="C1588">
        <v>3</v>
      </c>
      <c r="D1588" t="s">
        <v>2373</v>
      </c>
      <c r="E1588">
        <v>3</v>
      </c>
      <c r="F1588">
        <v>30</v>
      </c>
      <c r="G1588">
        <v>38</v>
      </c>
      <c r="H1588">
        <v>40</v>
      </c>
      <c r="I1588">
        <v>20</v>
      </c>
      <c r="J1588">
        <v>28</v>
      </c>
      <c r="K1588">
        <v>30</v>
      </c>
      <c r="L1588">
        <v>0</v>
      </c>
      <c r="M1588" s="1">
        <v>16.084</v>
      </c>
      <c r="N1588" s="1">
        <v>89.016000000000005</v>
      </c>
    </row>
    <row r="1589" spans="1:14" ht="15" customHeight="1" x14ac:dyDescent="0.2">
      <c r="A1589" t="s">
        <v>534</v>
      </c>
      <c r="B1589" t="s">
        <v>236</v>
      </c>
      <c r="C1589">
        <v>3</v>
      </c>
      <c r="D1589" t="s">
        <v>2373</v>
      </c>
      <c r="E1589">
        <v>3</v>
      </c>
      <c r="F1589">
        <v>30</v>
      </c>
      <c r="G1589">
        <v>38</v>
      </c>
      <c r="H1589">
        <v>40</v>
      </c>
      <c r="I1589">
        <v>20</v>
      </c>
      <c r="J1589">
        <v>28</v>
      </c>
      <c r="K1589">
        <v>30</v>
      </c>
      <c r="L1589">
        <v>0</v>
      </c>
      <c r="M1589" s="1">
        <v>16.085000000000001</v>
      </c>
      <c r="N1589" s="1">
        <v>90.015000000000001</v>
      </c>
    </row>
    <row r="1590" spans="1:14" ht="15" customHeight="1" x14ac:dyDescent="0.2">
      <c r="A1590" t="s">
        <v>534</v>
      </c>
      <c r="B1590" t="s">
        <v>425</v>
      </c>
      <c r="C1590">
        <v>3</v>
      </c>
      <c r="D1590" t="s">
        <v>2413</v>
      </c>
      <c r="E1590">
        <v>3</v>
      </c>
      <c r="F1590">
        <v>25</v>
      </c>
      <c r="G1590">
        <v>33</v>
      </c>
      <c r="H1590">
        <v>35</v>
      </c>
      <c r="I1590">
        <v>20</v>
      </c>
      <c r="J1590">
        <v>28</v>
      </c>
      <c r="K1590">
        <v>30</v>
      </c>
      <c r="L1590">
        <v>0</v>
      </c>
      <c r="M1590" s="1">
        <v>16.085999999999999</v>
      </c>
      <c r="N1590" s="1">
        <v>91.013999999999996</v>
      </c>
    </row>
    <row r="1591" spans="1:14" ht="15" customHeight="1" x14ac:dyDescent="0.2">
      <c r="A1591" t="s">
        <v>534</v>
      </c>
      <c r="B1591" t="s">
        <v>668</v>
      </c>
      <c r="C1591">
        <v>3</v>
      </c>
      <c r="D1591" t="s">
        <v>1212</v>
      </c>
      <c r="E1591">
        <v>4</v>
      </c>
      <c r="F1591">
        <v>30</v>
      </c>
      <c r="G1591">
        <v>35</v>
      </c>
      <c r="H1591">
        <v>38</v>
      </c>
      <c r="I1591">
        <v>23</v>
      </c>
      <c r="J1591">
        <v>28</v>
      </c>
      <c r="K1591">
        <v>31</v>
      </c>
      <c r="L1591">
        <v>0</v>
      </c>
      <c r="M1591" s="1">
        <v>16.087</v>
      </c>
      <c r="N1591" s="1">
        <v>92.013999999999996</v>
      </c>
    </row>
    <row r="1592" spans="1:14" ht="15" customHeight="1" x14ac:dyDescent="0.2">
      <c r="A1592" t="s">
        <v>534</v>
      </c>
      <c r="B1592" t="s">
        <v>429</v>
      </c>
      <c r="C1592">
        <v>3</v>
      </c>
      <c r="D1592" t="s">
        <v>2325</v>
      </c>
      <c r="E1592">
        <v>4</v>
      </c>
      <c r="F1592">
        <v>28</v>
      </c>
      <c r="G1592">
        <v>33</v>
      </c>
      <c r="H1592">
        <v>36</v>
      </c>
      <c r="I1592">
        <v>25</v>
      </c>
      <c r="J1592">
        <v>30</v>
      </c>
      <c r="K1592">
        <v>33</v>
      </c>
      <c r="L1592">
        <v>0</v>
      </c>
      <c r="M1592" s="1">
        <v>16.088000000000001</v>
      </c>
      <c r="N1592" s="1">
        <v>93.013000000000005</v>
      </c>
    </row>
    <row r="1593" spans="1:14" ht="15" customHeight="1" x14ac:dyDescent="0.2">
      <c r="A1593" t="s">
        <v>534</v>
      </c>
      <c r="B1593" t="s">
        <v>241</v>
      </c>
      <c r="C1593">
        <v>3</v>
      </c>
      <c r="D1593" t="s">
        <v>1384</v>
      </c>
      <c r="E1593">
        <v>4</v>
      </c>
      <c r="F1593">
        <v>24</v>
      </c>
      <c r="G1593">
        <v>29</v>
      </c>
      <c r="H1593">
        <v>32</v>
      </c>
      <c r="I1593">
        <v>26</v>
      </c>
      <c r="J1593">
        <v>31</v>
      </c>
      <c r="K1593">
        <v>34</v>
      </c>
      <c r="L1593">
        <v>0</v>
      </c>
      <c r="M1593" s="1">
        <v>16.088999999999999</v>
      </c>
      <c r="N1593" s="1">
        <v>94.013000000000005</v>
      </c>
    </row>
    <row r="1594" spans="1:14" ht="15" customHeight="1" x14ac:dyDescent="0.2">
      <c r="A1594" t="s">
        <v>534</v>
      </c>
      <c r="B1594" t="s">
        <v>246</v>
      </c>
      <c r="C1594">
        <v>3</v>
      </c>
      <c r="D1594" t="s">
        <v>669</v>
      </c>
      <c r="E1594">
        <v>4</v>
      </c>
      <c r="F1594">
        <v>28</v>
      </c>
      <c r="G1594">
        <v>33</v>
      </c>
      <c r="H1594">
        <v>36</v>
      </c>
      <c r="I1594">
        <v>25</v>
      </c>
      <c r="J1594">
        <v>30</v>
      </c>
      <c r="K1594">
        <v>33</v>
      </c>
      <c r="L1594">
        <v>0</v>
      </c>
      <c r="M1594" s="1">
        <v>16.09</v>
      </c>
      <c r="N1594" s="1">
        <v>95.015000000000001</v>
      </c>
    </row>
    <row r="1595" spans="1:14" ht="15" customHeight="1" x14ac:dyDescent="0.2">
      <c r="A1595" t="s">
        <v>534</v>
      </c>
      <c r="B1595" t="s">
        <v>436</v>
      </c>
      <c r="C1595">
        <v>3</v>
      </c>
      <c r="D1595" t="s">
        <v>2592</v>
      </c>
      <c r="E1595">
        <v>4</v>
      </c>
      <c r="F1595">
        <v>33</v>
      </c>
      <c r="G1595">
        <v>38</v>
      </c>
      <c r="H1595">
        <v>41</v>
      </c>
      <c r="I1595">
        <v>21</v>
      </c>
      <c r="J1595">
        <v>26</v>
      </c>
      <c r="K1595">
        <v>29</v>
      </c>
      <c r="L1595">
        <v>0</v>
      </c>
      <c r="M1595" s="1">
        <v>16.091000000000001</v>
      </c>
      <c r="N1595" s="1">
        <v>96.015000000000001</v>
      </c>
    </row>
    <row r="1596" spans="1:14" ht="15" customHeight="1" x14ac:dyDescent="0.2">
      <c r="A1596" t="s">
        <v>534</v>
      </c>
      <c r="B1596" t="s">
        <v>250</v>
      </c>
      <c r="C1596">
        <v>3</v>
      </c>
      <c r="D1596" t="s">
        <v>2023</v>
      </c>
      <c r="E1596">
        <v>4</v>
      </c>
      <c r="F1596">
        <v>32</v>
      </c>
      <c r="G1596">
        <v>37</v>
      </c>
      <c r="H1596">
        <v>40</v>
      </c>
      <c r="I1596">
        <v>21</v>
      </c>
      <c r="J1596">
        <v>26</v>
      </c>
      <c r="K1596">
        <v>29</v>
      </c>
      <c r="L1596">
        <v>0</v>
      </c>
      <c r="M1596" s="1">
        <v>16.091999999999999</v>
      </c>
      <c r="N1596" s="1">
        <v>97.013999999999996</v>
      </c>
    </row>
    <row r="1597" spans="1:14" ht="15" customHeight="1" x14ac:dyDescent="0.2">
      <c r="A1597" t="s">
        <v>534</v>
      </c>
      <c r="B1597" t="s">
        <v>258</v>
      </c>
      <c r="C1597">
        <v>3</v>
      </c>
      <c r="D1597" t="s">
        <v>1550</v>
      </c>
      <c r="E1597">
        <v>3</v>
      </c>
      <c r="F1597">
        <v>24</v>
      </c>
      <c r="G1597">
        <v>32</v>
      </c>
      <c r="H1597">
        <v>34</v>
      </c>
      <c r="I1597">
        <v>24</v>
      </c>
      <c r="J1597">
        <v>32</v>
      </c>
      <c r="K1597">
        <v>34</v>
      </c>
      <c r="L1597">
        <v>0</v>
      </c>
      <c r="M1597" s="1">
        <v>16.093</v>
      </c>
      <c r="N1597" s="1">
        <v>98.016000000000005</v>
      </c>
    </row>
    <row r="1598" spans="1:14" ht="15" customHeight="1" x14ac:dyDescent="0.2">
      <c r="A1598" t="s">
        <v>534</v>
      </c>
      <c r="B1598" t="s">
        <v>263</v>
      </c>
      <c r="C1598">
        <v>3</v>
      </c>
      <c r="D1598" t="s">
        <v>2495</v>
      </c>
      <c r="E1598">
        <v>3</v>
      </c>
      <c r="F1598">
        <v>27</v>
      </c>
      <c r="G1598">
        <v>35</v>
      </c>
      <c r="H1598">
        <v>37</v>
      </c>
      <c r="I1598">
        <v>22</v>
      </c>
      <c r="J1598">
        <v>30</v>
      </c>
      <c r="K1598">
        <v>32</v>
      </c>
      <c r="L1598">
        <v>0</v>
      </c>
      <c r="M1598" s="1">
        <v>16.094000000000001</v>
      </c>
      <c r="N1598" s="1">
        <v>99.012</v>
      </c>
    </row>
    <row r="1599" spans="1:14" ht="15" customHeight="1" x14ac:dyDescent="0.2">
      <c r="A1599" t="s">
        <v>534</v>
      </c>
      <c r="B1599" t="s">
        <v>269</v>
      </c>
      <c r="C1599">
        <v>3</v>
      </c>
      <c r="D1599" t="s">
        <v>2226</v>
      </c>
      <c r="E1599">
        <v>3</v>
      </c>
      <c r="F1599">
        <v>24</v>
      </c>
      <c r="G1599">
        <v>32</v>
      </c>
      <c r="H1599">
        <v>34</v>
      </c>
      <c r="I1599">
        <v>24</v>
      </c>
      <c r="J1599">
        <v>32</v>
      </c>
      <c r="K1599">
        <v>34</v>
      </c>
      <c r="L1599">
        <v>0</v>
      </c>
      <c r="M1599" s="1">
        <v>16.094999999999999</v>
      </c>
      <c r="N1599" s="1">
        <v>100.01600000000001</v>
      </c>
    </row>
    <row r="1600" spans="1:14" ht="15" customHeight="1" x14ac:dyDescent="0.2">
      <c r="A1600" t="s">
        <v>534</v>
      </c>
      <c r="B1600" t="s">
        <v>279</v>
      </c>
      <c r="C1600">
        <v>3</v>
      </c>
      <c r="D1600" t="s">
        <v>694</v>
      </c>
      <c r="E1600">
        <v>3</v>
      </c>
      <c r="F1600">
        <v>20</v>
      </c>
      <c r="G1600">
        <v>28</v>
      </c>
      <c r="H1600">
        <v>30</v>
      </c>
      <c r="I1600">
        <v>29</v>
      </c>
      <c r="J1600">
        <v>37</v>
      </c>
      <c r="K1600">
        <v>39</v>
      </c>
      <c r="L1600">
        <v>0</v>
      </c>
      <c r="M1600" s="1">
        <v>16.096</v>
      </c>
      <c r="N1600" s="1">
        <v>101.01300000000001</v>
      </c>
    </row>
    <row r="1601" spans="1:14" ht="15" customHeight="1" x14ac:dyDescent="0.2">
      <c r="A1601" t="s">
        <v>534</v>
      </c>
      <c r="B1601" t="s">
        <v>274</v>
      </c>
      <c r="C1601">
        <v>3</v>
      </c>
      <c r="D1601" t="s">
        <v>2639</v>
      </c>
      <c r="E1601">
        <v>4</v>
      </c>
      <c r="F1601">
        <v>28</v>
      </c>
      <c r="G1601">
        <v>33</v>
      </c>
      <c r="H1601">
        <v>36</v>
      </c>
      <c r="I1601">
        <v>26</v>
      </c>
      <c r="J1601">
        <v>31</v>
      </c>
      <c r="K1601">
        <v>34</v>
      </c>
      <c r="L1601">
        <v>0</v>
      </c>
      <c r="M1601" s="1">
        <v>16.097000000000001</v>
      </c>
      <c r="N1601" s="1">
        <v>102.014</v>
      </c>
    </row>
    <row r="1602" spans="1:14" ht="15" customHeight="1" x14ac:dyDescent="0.2">
      <c r="A1602" t="s">
        <v>534</v>
      </c>
      <c r="B1602" t="s">
        <v>285</v>
      </c>
      <c r="C1602">
        <v>3</v>
      </c>
      <c r="D1602" t="s">
        <v>1902</v>
      </c>
      <c r="E1602">
        <v>3</v>
      </c>
      <c r="F1602">
        <v>26</v>
      </c>
      <c r="G1602">
        <v>34</v>
      </c>
      <c r="H1602">
        <v>36</v>
      </c>
      <c r="I1602">
        <v>20</v>
      </c>
      <c r="J1602">
        <v>28</v>
      </c>
      <c r="K1602">
        <v>30</v>
      </c>
      <c r="L1602">
        <v>0</v>
      </c>
      <c r="M1602" s="1">
        <v>16.097999999999999</v>
      </c>
      <c r="N1602" s="1">
        <v>103.012</v>
      </c>
    </row>
    <row r="1603" spans="1:14" ht="15" customHeight="1" x14ac:dyDescent="0.2">
      <c r="A1603" t="s">
        <v>534</v>
      </c>
      <c r="B1603" t="s">
        <v>290</v>
      </c>
      <c r="C1603">
        <v>3</v>
      </c>
      <c r="D1603" t="s">
        <v>2270</v>
      </c>
      <c r="E1603">
        <v>3</v>
      </c>
      <c r="F1603">
        <v>26</v>
      </c>
      <c r="G1603">
        <v>34</v>
      </c>
      <c r="H1603">
        <v>36</v>
      </c>
      <c r="I1603">
        <v>22</v>
      </c>
      <c r="J1603">
        <v>30</v>
      </c>
      <c r="K1603">
        <v>32</v>
      </c>
      <c r="L1603">
        <v>0</v>
      </c>
      <c r="M1603" s="1">
        <v>16.099</v>
      </c>
      <c r="N1603" s="1">
        <v>104.012</v>
      </c>
    </row>
    <row r="1604" spans="1:14" ht="15" customHeight="1" x14ac:dyDescent="0.2">
      <c r="A1604" t="s">
        <v>534</v>
      </c>
      <c r="B1604" t="s">
        <v>294</v>
      </c>
      <c r="C1604">
        <v>3</v>
      </c>
      <c r="D1604" t="s">
        <v>2062</v>
      </c>
      <c r="E1604">
        <v>4</v>
      </c>
      <c r="F1604">
        <v>29</v>
      </c>
      <c r="G1604">
        <v>34</v>
      </c>
      <c r="H1604">
        <v>37</v>
      </c>
      <c r="I1604">
        <v>25</v>
      </c>
      <c r="J1604">
        <v>30</v>
      </c>
      <c r="K1604">
        <v>33</v>
      </c>
      <c r="L1604">
        <v>0</v>
      </c>
      <c r="M1604" s="1">
        <v>16.100000000000001</v>
      </c>
      <c r="N1604" s="1">
        <v>105.01300000000001</v>
      </c>
    </row>
    <row r="1605" spans="1:14" ht="15" customHeight="1" x14ac:dyDescent="0.2">
      <c r="A1605" t="s">
        <v>534</v>
      </c>
      <c r="B1605" t="s">
        <v>464</v>
      </c>
      <c r="C1605">
        <v>3</v>
      </c>
      <c r="D1605" t="s">
        <v>2174</v>
      </c>
      <c r="E1605">
        <v>3</v>
      </c>
      <c r="F1605">
        <v>27</v>
      </c>
      <c r="G1605">
        <v>35</v>
      </c>
      <c r="H1605">
        <v>37</v>
      </c>
      <c r="I1605">
        <v>23</v>
      </c>
      <c r="J1605">
        <v>31</v>
      </c>
      <c r="K1605">
        <v>33</v>
      </c>
      <c r="L1605">
        <v>0</v>
      </c>
      <c r="M1605" s="1">
        <v>16.100999999999999</v>
      </c>
      <c r="N1605" s="1">
        <v>108.01300000000001</v>
      </c>
    </row>
    <row r="1606" spans="1:14" ht="15" customHeight="1" x14ac:dyDescent="0.2">
      <c r="A1606" t="s">
        <v>534</v>
      </c>
      <c r="B1606" t="s">
        <v>699</v>
      </c>
      <c r="C1606">
        <v>3</v>
      </c>
      <c r="D1606" t="s">
        <v>2773</v>
      </c>
      <c r="E1606">
        <v>4</v>
      </c>
      <c r="F1606">
        <v>28</v>
      </c>
      <c r="G1606">
        <v>33</v>
      </c>
      <c r="H1606">
        <v>36</v>
      </c>
      <c r="I1606">
        <v>26</v>
      </c>
      <c r="J1606">
        <v>31</v>
      </c>
      <c r="K1606">
        <v>34</v>
      </c>
      <c r="L1606">
        <v>0</v>
      </c>
      <c r="M1606" s="1">
        <v>16.102</v>
      </c>
      <c r="N1606" s="1">
        <v>109.012</v>
      </c>
    </row>
    <row r="1607" spans="1:14" ht="15" customHeight="1" x14ac:dyDescent="0.2">
      <c r="A1607" t="s">
        <v>534</v>
      </c>
      <c r="B1607" t="s">
        <v>124</v>
      </c>
      <c r="C1607">
        <v>3</v>
      </c>
      <c r="D1607" t="s">
        <v>2023</v>
      </c>
      <c r="E1607">
        <v>4</v>
      </c>
      <c r="F1607">
        <v>32</v>
      </c>
      <c r="G1607">
        <v>37</v>
      </c>
      <c r="H1607">
        <v>40</v>
      </c>
      <c r="I1607">
        <v>21</v>
      </c>
      <c r="J1607">
        <v>26</v>
      </c>
      <c r="K1607">
        <v>29</v>
      </c>
      <c r="L1607">
        <v>0</v>
      </c>
      <c r="M1607" s="1">
        <v>16.103000000000002</v>
      </c>
      <c r="N1607" s="1">
        <v>110.01300000000001</v>
      </c>
    </row>
    <row r="1608" spans="1:14" ht="15" customHeight="1" x14ac:dyDescent="0.2">
      <c r="A1608" t="s">
        <v>534</v>
      </c>
      <c r="B1608" t="s">
        <v>703</v>
      </c>
      <c r="C1608">
        <v>3</v>
      </c>
      <c r="D1608" t="s">
        <v>2773</v>
      </c>
      <c r="E1608">
        <v>4</v>
      </c>
      <c r="F1608">
        <v>28</v>
      </c>
      <c r="G1608">
        <v>33</v>
      </c>
      <c r="H1608">
        <v>36</v>
      </c>
      <c r="I1608">
        <v>26</v>
      </c>
      <c r="J1608">
        <v>31</v>
      </c>
      <c r="K1608">
        <v>34</v>
      </c>
      <c r="L1608">
        <v>0</v>
      </c>
      <c r="M1608" s="1">
        <v>16.103999999999999</v>
      </c>
      <c r="N1608" s="1">
        <v>111.012</v>
      </c>
    </row>
    <row r="1609" spans="1:14" ht="15" customHeight="1" x14ac:dyDescent="0.2">
      <c r="A1609" t="s">
        <v>534</v>
      </c>
      <c r="B1609" t="s">
        <v>470</v>
      </c>
      <c r="C1609">
        <v>3</v>
      </c>
      <c r="D1609" t="s">
        <v>2383</v>
      </c>
      <c r="E1609">
        <v>4</v>
      </c>
      <c r="F1609">
        <v>23</v>
      </c>
      <c r="G1609">
        <v>28</v>
      </c>
      <c r="H1609">
        <v>31</v>
      </c>
      <c r="I1609">
        <v>28</v>
      </c>
      <c r="J1609">
        <v>33</v>
      </c>
      <c r="K1609">
        <v>36</v>
      </c>
      <c r="L1609">
        <v>0</v>
      </c>
      <c r="M1609" s="1">
        <v>16.105</v>
      </c>
      <c r="N1609" s="1">
        <v>112.01600000000001</v>
      </c>
    </row>
    <row r="1610" spans="1:14" ht="15" customHeight="1" x14ac:dyDescent="0.2">
      <c r="A1610" t="s">
        <v>534</v>
      </c>
      <c r="B1610" t="s">
        <v>53</v>
      </c>
      <c r="C1610">
        <v>3</v>
      </c>
      <c r="D1610" t="s">
        <v>1578</v>
      </c>
      <c r="E1610">
        <v>3</v>
      </c>
      <c r="F1610">
        <v>27</v>
      </c>
      <c r="G1610">
        <v>35</v>
      </c>
      <c r="H1610">
        <v>37</v>
      </c>
      <c r="I1610">
        <v>23</v>
      </c>
      <c r="J1610">
        <v>31</v>
      </c>
      <c r="K1610">
        <v>33</v>
      </c>
      <c r="L1610">
        <v>0</v>
      </c>
      <c r="M1610" s="1">
        <v>16.106000000000002</v>
      </c>
      <c r="N1610" s="1">
        <v>113.012</v>
      </c>
    </row>
    <row r="1611" spans="1:14" ht="15" customHeight="1" x14ac:dyDescent="0.2">
      <c r="A1611" t="s">
        <v>534</v>
      </c>
      <c r="B1611" t="s">
        <v>476</v>
      </c>
      <c r="C1611">
        <v>3</v>
      </c>
      <c r="D1611" t="s">
        <v>674</v>
      </c>
      <c r="E1611">
        <v>4</v>
      </c>
      <c r="F1611">
        <v>30</v>
      </c>
      <c r="G1611">
        <v>35</v>
      </c>
      <c r="H1611">
        <v>38</v>
      </c>
      <c r="I1611">
        <v>23</v>
      </c>
      <c r="J1611">
        <v>28</v>
      </c>
      <c r="K1611">
        <v>31</v>
      </c>
      <c r="L1611">
        <v>0</v>
      </c>
      <c r="M1611" s="1">
        <v>16.106999999999999</v>
      </c>
      <c r="N1611" s="1">
        <v>114.01</v>
      </c>
    </row>
    <row r="1612" spans="1:14" ht="15" customHeight="1" x14ac:dyDescent="0.2">
      <c r="A1612" t="s">
        <v>534</v>
      </c>
      <c r="B1612" t="s">
        <v>315</v>
      </c>
      <c r="C1612">
        <v>3</v>
      </c>
      <c r="D1612" t="s">
        <v>2723</v>
      </c>
      <c r="E1612">
        <v>4</v>
      </c>
      <c r="F1612">
        <v>24</v>
      </c>
      <c r="G1612">
        <v>29</v>
      </c>
      <c r="H1612">
        <v>32</v>
      </c>
      <c r="I1612">
        <v>28</v>
      </c>
      <c r="J1612">
        <v>33</v>
      </c>
      <c r="K1612">
        <v>36</v>
      </c>
      <c r="L1612">
        <v>0</v>
      </c>
      <c r="M1612" s="1">
        <v>16.108000000000001</v>
      </c>
      <c r="N1612" s="1">
        <v>115.015</v>
      </c>
    </row>
    <row r="1613" spans="1:14" ht="15" customHeight="1" x14ac:dyDescent="0.2">
      <c r="A1613" t="s">
        <v>534</v>
      </c>
      <c r="B1613" t="s">
        <v>321</v>
      </c>
      <c r="C1613">
        <v>3</v>
      </c>
      <c r="D1613" t="s">
        <v>644</v>
      </c>
      <c r="E1613">
        <v>4</v>
      </c>
      <c r="F1613">
        <v>33</v>
      </c>
      <c r="G1613">
        <v>38</v>
      </c>
      <c r="H1613">
        <v>41</v>
      </c>
      <c r="I1613">
        <v>22</v>
      </c>
      <c r="J1613">
        <v>27</v>
      </c>
      <c r="K1613">
        <v>30</v>
      </c>
      <c r="L1613">
        <v>0</v>
      </c>
      <c r="M1613" s="1">
        <v>16.109000000000002</v>
      </c>
      <c r="N1613" s="1">
        <v>116.01300000000001</v>
      </c>
    </row>
    <row r="1614" spans="1:14" ht="15" customHeight="1" x14ac:dyDescent="0.2">
      <c r="A1614" t="s">
        <v>534</v>
      </c>
      <c r="B1614" t="s">
        <v>483</v>
      </c>
      <c r="C1614">
        <v>3</v>
      </c>
      <c r="D1614" t="s">
        <v>2954</v>
      </c>
      <c r="E1614">
        <v>3</v>
      </c>
      <c r="F1614">
        <v>28</v>
      </c>
      <c r="G1614">
        <v>36</v>
      </c>
      <c r="H1614">
        <v>38</v>
      </c>
      <c r="I1614">
        <v>22</v>
      </c>
      <c r="J1614">
        <v>30</v>
      </c>
      <c r="K1614">
        <v>32</v>
      </c>
      <c r="L1614">
        <v>0</v>
      </c>
      <c r="M1614" s="1">
        <v>16.11</v>
      </c>
      <c r="N1614" s="1">
        <v>117.015</v>
      </c>
    </row>
    <row r="1615" spans="1:14" ht="15" customHeight="1" x14ac:dyDescent="0.2">
      <c r="A1615" t="s">
        <v>534</v>
      </c>
      <c r="B1615" t="s">
        <v>326</v>
      </c>
      <c r="C1615">
        <v>3</v>
      </c>
      <c r="D1615" t="s">
        <v>2383</v>
      </c>
      <c r="E1615">
        <v>4</v>
      </c>
      <c r="F1615">
        <v>23</v>
      </c>
      <c r="G1615">
        <v>28</v>
      </c>
      <c r="H1615">
        <v>31</v>
      </c>
      <c r="I1615">
        <v>28</v>
      </c>
      <c r="J1615">
        <v>33</v>
      </c>
      <c r="K1615">
        <v>36</v>
      </c>
      <c r="L1615">
        <v>0</v>
      </c>
      <c r="M1615" s="1">
        <v>16.111000000000001</v>
      </c>
      <c r="N1615" s="1">
        <v>118.015</v>
      </c>
    </row>
    <row r="1616" spans="1:14" ht="15" customHeight="1" x14ac:dyDescent="0.2">
      <c r="A1616" t="s">
        <v>534</v>
      </c>
      <c r="B1616" t="s">
        <v>488</v>
      </c>
      <c r="C1616">
        <v>3</v>
      </c>
      <c r="D1616" t="s">
        <v>2115</v>
      </c>
      <c r="E1616">
        <v>3</v>
      </c>
      <c r="F1616">
        <v>25</v>
      </c>
      <c r="G1616">
        <v>33</v>
      </c>
      <c r="H1616">
        <v>35</v>
      </c>
      <c r="I1616">
        <v>20</v>
      </c>
      <c r="J1616">
        <v>28</v>
      </c>
      <c r="K1616">
        <v>30</v>
      </c>
      <c r="L1616">
        <v>0</v>
      </c>
      <c r="M1616" s="1">
        <v>16.111999999999998</v>
      </c>
      <c r="N1616" s="1">
        <v>120.01</v>
      </c>
    </row>
    <row r="1617" spans="1:14" ht="15" customHeight="1" x14ac:dyDescent="0.2">
      <c r="A1617" t="s">
        <v>534</v>
      </c>
      <c r="B1617" t="s">
        <v>492</v>
      </c>
      <c r="C1617">
        <v>3</v>
      </c>
      <c r="D1617" t="s">
        <v>2672</v>
      </c>
      <c r="E1617">
        <v>3</v>
      </c>
      <c r="F1617">
        <v>27</v>
      </c>
      <c r="G1617">
        <v>35</v>
      </c>
      <c r="H1617">
        <v>37</v>
      </c>
      <c r="I1617">
        <v>22</v>
      </c>
      <c r="J1617">
        <v>30</v>
      </c>
      <c r="K1617">
        <v>32</v>
      </c>
      <c r="L1617">
        <v>0</v>
      </c>
      <c r="M1617" s="1">
        <v>16.113</v>
      </c>
      <c r="N1617" s="1">
        <v>121.01600000000001</v>
      </c>
    </row>
    <row r="1618" spans="1:14" ht="15" customHeight="1" x14ac:dyDescent="0.2">
      <c r="A1618" t="s">
        <v>534</v>
      </c>
      <c r="B1618" t="s">
        <v>335</v>
      </c>
      <c r="C1618">
        <v>3</v>
      </c>
      <c r="D1618" t="s">
        <v>2104</v>
      </c>
      <c r="E1618">
        <v>3</v>
      </c>
      <c r="F1618">
        <v>21</v>
      </c>
      <c r="G1618">
        <v>29</v>
      </c>
      <c r="H1618">
        <v>31</v>
      </c>
      <c r="I1618">
        <v>27</v>
      </c>
      <c r="J1618">
        <v>35</v>
      </c>
      <c r="K1618">
        <v>37</v>
      </c>
      <c r="L1618">
        <v>0</v>
      </c>
      <c r="M1618" s="1">
        <v>16.114000000000001</v>
      </c>
      <c r="N1618" s="1">
        <v>122.012</v>
      </c>
    </row>
    <row r="1619" spans="1:14" ht="15" customHeight="1" x14ac:dyDescent="0.2">
      <c r="A1619" t="s">
        <v>534</v>
      </c>
      <c r="B1619" t="s">
        <v>340</v>
      </c>
      <c r="C1619">
        <v>3</v>
      </c>
      <c r="D1619" t="s">
        <v>2948</v>
      </c>
      <c r="E1619">
        <v>4</v>
      </c>
      <c r="F1619">
        <v>23</v>
      </c>
      <c r="G1619">
        <v>28</v>
      </c>
      <c r="H1619">
        <v>31</v>
      </c>
      <c r="I1619">
        <v>31</v>
      </c>
      <c r="J1619">
        <v>36</v>
      </c>
      <c r="K1619">
        <v>39</v>
      </c>
      <c r="L1619">
        <v>0</v>
      </c>
      <c r="M1619" s="1">
        <v>16.114999999999998</v>
      </c>
      <c r="N1619" s="1">
        <v>123.012</v>
      </c>
    </row>
    <row r="1620" spans="1:14" ht="15" customHeight="1" x14ac:dyDescent="0.2">
      <c r="A1620" t="s">
        <v>534</v>
      </c>
      <c r="B1620" t="s">
        <v>346</v>
      </c>
      <c r="C1620">
        <v>3</v>
      </c>
      <c r="D1620" t="s">
        <v>271</v>
      </c>
      <c r="E1620">
        <v>3</v>
      </c>
      <c r="F1620">
        <v>25</v>
      </c>
      <c r="G1620">
        <v>33</v>
      </c>
      <c r="H1620">
        <v>35</v>
      </c>
      <c r="I1620">
        <v>20</v>
      </c>
      <c r="J1620">
        <v>28</v>
      </c>
      <c r="K1620">
        <v>30</v>
      </c>
      <c r="L1620">
        <v>0</v>
      </c>
      <c r="M1620" s="1">
        <v>16.116</v>
      </c>
      <c r="N1620" s="1">
        <v>124.012</v>
      </c>
    </row>
    <row r="1621" spans="1:14" ht="15" customHeight="1" x14ac:dyDescent="0.2">
      <c r="A1621" t="s">
        <v>534</v>
      </c>
      <c r="B1621" t="s">
        <v>498</v>
      </c>
      <c r="C1621">
        <v>3</v>
      </c>
      <c r="D1621" t="s">
        <v>2115</v>
      </c>
      <c r="E1621">
        <v>3</v>
      </c>
      <c r="F1621">
        <v>25</v>
      </c>
      <c r="G1621">
        <v>33</v>
      </c>
      <c r="H1621">
        <v>35</v>
      </c>
      <c r="I1621">
        <v>20</v>
      </c>
      <c r="J1621">
        <v>28</v>
      </c>
      <c r="K1621">
        <v>30</v>
      </c>
      <c r="L1621">
        <v>0</v>
      </c>
      <c r="M1621" s="1">
        <v>16.117000000000001</v>
      </c>
      <c r="N1621" s="1">
        <v>125.015</v>
      </c>
    </row>
    <row r="1622" spans="1:14" ht="15" customHeight="1" x14ac:dyDescent="0.2">
      <c r="A1622" t="s">
        <v>534</v>
      </c>
      <c r="B1622" t="s">
        <v>351</v>
      </c>
      <c r="C1622">
        <v>3</v>
      </c>
      <c r="D1622" t="s">
        <v>2514</v>
      </c>
      <c r="E1622">
        <v>4</v>
      </c>
      <c r="F1622">
        <v>31</v>
      </c>
      <c r="G1622">
        <v>36</v>
      </c>
      <c r="H1622">
        <v>39</v>
      </c>
      <c r="I1622">
        <v>23</v>
      </c>
      <c r="J1622">
        <v>28</v>
      </c>
      <c r="K1622">
        <v>31</v>
      </c>
      <c r="L1622">
        <v>0</v>
      </c>
      <c r="M1622" s="1">
        <v>16.117999999999999</v>
      </c>
      <c r="N1622" s="1">
        <v>126.015</v>
      </c>
    </row>
    <row r="1623" spans="1:14" ht="15" customHeight="1" x14ac:dyDescent="0.2">
      <c r="A1623" t="s">
        <v>534</v>
      </c>
      <c r="B1623" t="s">
        <v>504</v>
      </c>
      <c r="C1623">
        <v>3</v>
      </c>
      <c r="D1623" t="s">
        <v>983</v>
      </c>
      <c r="E1623">
        <v>4</v>
      </c>
      <c r="F1623">
        <v>28</v>
      </c>
      <c r="G1623">
        <v>33</v>
      </c>
      <c r="H1623">
        <v>36</v>
      </c>
      <c r="I1623">
        <v>25</v>
      </c>
      <c r="J1623">
        <v>30</v>
      </c>
      <c r="K1623">
        <v>33</v>
      </c>
      <c r="L1623">
        <v>0</v>
      </c>
      <c r="M1623" s="1">
        <v>16.119</v>
      </c>
      <c r="N1623" s="1">
        <v>127.01300000000001</v>
      </c>
    </row>
    <row r="1624" spans="1:14" ht="15" customHeight="1" x14ac:dyDescent="0.2">
      <c r="A1624" t="s">
        <v>534</v>
      </c>
      <c r="B1624" t="s">
        <v>355</v>
      </c>
      <c r="C1624">
        <v>3</v>
      </c>
      <c r="D1624" t="s">
        <v>1625</v>
      </c>
      <c r="E1624">
        <v>4</v>
      </c>
      <c r="F1624">
        <v>30</v>
      </c>
      <c r="G1624">
        <v>35</v>
      </c>
      <c r="H1624">
        <v>38</v>
      </c>
      <c r="I1624">
        <v>24</v>
      </c>
      <c r="J1624">
        <v>29</v>
      </c>
      <c r="K1624">
        <v>32</v>
      </c>
      <c r="L1624">
        <v>0</v>
      </c>
      <c r="M1624" s="1">
        <v>16.12</v>
      </c>
      <c r="N1624" s="1">
        <v>128.01300000000001</v>
      </c>
    </row>
    <row r="1625" spans="1:14" ht="15" customHeight="1" x14ac:dyDescent="0.2">
      <c r="A1625" t="s">
        <v>100</v>
      </c>
      <c r="B1625" t="s">
        <v>100</v>
      </c>
      <c r="C1625">
        <v>3</v>
      </c>
      <c r="D1625" t="s">
        <v>732</v>
      </c>
      <c r="E1625">
        <v>4</v>
      </c>
      <c r="F1625">
        <v>30</v>
      </c>
      <c r="G1625">
        <v>35</v>
      </c>
      <c r="H1625">
        <v>38</v>
      </c>
      <c r="I1625">
        <v>25</v>
      </c>
      <c r="J1625">
        <v>30</v>
      </c>
      <c r="K1625">
        <v>33</v>
      </c>
      <c r="L1625">
        <v>0</v>
      </c>
      <c r="M1625" s="1">
        <v>17.012</v>
      </c>
      <c r="N1625" s="1">
        <v>17.012</v>
      </c>
    </row>
    <row r="1626" spans="1:14" ht="15" customHeight="1" x14ac:dyDescent="0.2">
      <c r="A1626" t="s">
        <v>100</v>
      </c>
      <c r="B1626" t="s">
        <v>107</v>
      </c>
      <c r="C1626">
        <v>3</v>
      </c>
      <c r="D1626" t="s">
        <v>2012</v>
      </c>
      <c r="E1626">
        <v>3</v>
      </c>
      <c r="F1626">
        <v>17</v>
      </c>
      <c r="G1626">
        <v>25</v>
      </c>
      <c r="H1626">
        <v>27</v>
      </c>
      <c r="I1626">
        <v>29</v>
      </c>
      <c r="J1626">
        <v>37</v>
      </c>
      <c r="K1626">
        <v>39</v>
      </c>
      <c r="L1626">
        <v>0</v>
      </c>
      <c r="M1626" s="1">
        <v>17.013000000000002</v>
      </c>
      <c r="N1626" s="1">
        <v>18.016999999999999</v>
      </c>
    </row>
    <row r="1627" spans="1:14" ht="15" customHeight="1" x14ac:dyDescent="0.2">
      <c r="A1627" t="s">
        <v>100</v>
      </c>
      <c r="B1627" t="s">
        <v>57</v>
      </c>
      <c r="C1627">
        <v>3</v>
      </c>
      <c r="D1627" t="s">
        <v>723</v>
      </c>
      <c r="E1627">
        <v>3</v>
      </c>
      <c r="F1627">
        <v>30</v>
      </c>
      <c r="G1627">
        <v>38</v>
      </c>
      <c r="H1627">
        <v>40</v>
      </c>
      <c r="I1627">
        <v>20</v>
      </c>
      <c r="J1627">
        <v>28</v>
      </c>
      <c r="K1627">
        <v>30</v>
      </c>
      <c r="L1627">
        <v>0</v>
      </c>
      <c r="M1627" s="1">
        <v>17.013999999999999</v>
      </c>
      <c r="N1627" s="1">
        <v>19.013999999999999</v>
      </c>
    </row>
    <row r="1628" spans="1:14" ht="15" customHeight="1" x14ac:dyDescent="0.2">
      <c r="A1628" t="s">
        <v>100</v>
      </c>
      <c r="B1628" t="s">
        <v>165</v>
      </c>
      <c r="C1628">
        <v>3</v>
      </c>
      <c r="D1628" t="s">
        <v>535</v>
      </c>
      <c r="E1628">
        <v>3</v>
      </c>
      <c r="F1628">
        <v>27</v>
      </c>
      <c r="G1628">
        <v>35</v>
      </c>
      <c r="H1628">
        <v>37</v>
      </c>
      <c r="I1628">
        <v>19</v>
      </c>
      <c r="J1628">
        <v>27</v>
      </c>
      <c r="K1628">
        <v>29</v>
      </c>
      <c r="L1628">
        <v>0</v>
      </c>
      <c r="M1628" s="1">
        <v>17.015000000000001</v>
      </c>
      <c r="N1628" s="1">
        <v>20.015999999999998</v>
      </c>
    </row>
    <row r="1629" spans="1:14" ht="15" customHeight="1" x14ac:dyDescent="0.2">
      <c r="A1629" t="s">
        <v>100</v>
      </c>
      <c r="B1629" t="s">
        <v>117</v>
      </c>
      <c r="C1629">
        <v>3</v>
      </c>
      <c r="D1629" t="s">
        <v>535</v>
      </c>
      <c r="E1629">
        <v>3</v>
      </c>
      <c r="F1629">
        <v>27</v>
      </c>
      <c r="G1629">
        <v>35</v>
      </c>
      <c r="H1629">
        <v>37</v>
      </c>
      <c r="I1629">
        <v>19</v>
      </c>
      <c r="J1629">
        <v>27</v>
      </c>
      <c r="K1629">
        <v>29</v>
      </c>
      <c r="L1629">
        <v>0</v>
      </c>
      <c r="M1629" s="1">
        <v>17.015999999999998</v>
      </c>
      <c r="N1629" s="1">
        <v>21.016999999999999</v>
      </c>
    </row>
    <row r="1630" spans="1:14" ht="15" customHeight="1" x14ac:dyDescent="0.2">
      <c r="A1630" t="s">
        <v>100</v>
      </c>
      <c r="B1630" t="s">
        <v>62</v>
      </c>
      <c r="C1630">
        <v>3</v>
      </c>
      <c r="D1630" t="s">
        <v>2596</v>
      </c>
      <c r="E1630">
        <v>3</v>
      </c>
      <c r="F1630">
        <v>23</v>
      </c>
      <c r="G1630">
        <v>31</v>
      </c>
      <c r="H1630">
        <v>33</v>
      </c>
      <c r="I1630">
        <v>25</v>
      </c>
      <c r="J1630">
        <v>33</v>
      </c>
      <c r="K1630">
        <v>35</v>
      </c>
      <c r="L1630">
        <v>0</v>
      </c>
      <c r="M1630" s="1">
        <v>17.016999999999999</v>
      </c>
      <c r="N1630" s="1">
        <v>22.013999999999999</v>
      </c>
    </row>
    <row r="1631" spans="1:14" ht="15" customHeight="1" x14ac:dyDescent="0.2">
      <c r="A1631" t="s">
        <v>100</v>
      </c>
      <c r="B1631" t="s">
        <v>69</v>
      </c>
      <c r="C1631">
        <v>3</v>
      </c>
      <c r="D1631" t="s">
        <v>535</v>
      </c>
      <c r="E1631">
        <v>3</v>
      </c>
      <c r="F1631">
        <v>27</v>
      </c>
      <c r="G1631">
        <v>35</v>
      </c>
      <c r="H1631">
        <v>37</v>
      </c>
      <c r="I1631">
        <v>19</v>
      </c>
      <c r="J1631">
        <v>27</v>
      </c>
      <c r="K1631">
        <v>29</v>
      </c>
      <c r="L1631">
        <v>0</v>
      </c>
      <c r="M1631" s="1">
        <v>17.018000000000001</v>
      </c>
      <c r="N1631" s="1">
        <v>23.015999999999998</v>
      </c>
    </row>
    <row r="1632" spans="1:14" ht="15" customHeight="1" x14ac:dyDescent="0.2">
      <c r="A1632" t="s">
        <v>100</v>
      </c>
      <c r="B1632" t="s">
        <v>133</v>
      </c>
      <c r="C1632">
        <v>3</v>
      </c>
      <c r="D1632" t="s">
        <v>2596</v>
      </c>
      <c r="E1632">
        <v>3</v>
      </c>
      <c r="F1632">
        <v>23</v>
      </c>
      <c r="G1632">
        <v>31</v>
      </c>
      <c r="H1632">
        <v>33</v>
      </c>
      <c r="I1632">
        <v>25</v>
      </c>
      <c r="J1632">
        <v>33</v>
      </c>
      <c r="K1632">
        <v>35</v>
      </c>
      <c r="L1632">
        <v>0</v>
      </c>
      <c r="M1632" s="1">
        <v>17.018999999999998</v>
      </c>
      <c r="N1632" s="1">
        <v>24.013999999999999</v>
      </c>
    </row>
    <row r="1633" spans="1:14" ht="15" customHeight="1" x14ac:dyDescent="0.2">
      <c r="A1633" t="s">
        <v>100</v>
      </c>
      <c r="B1633" t="s">
        <v>139</v>
      </c>
      <c r="C1633">
        <v>3</v>
      </c>
      <c r="D1633" t="s">
        <v>726</v>
      </c>
      <c r="E1633">
        <v>1</v>
      </c>
      <c r="F1633">
        <v>20</v>
      </c>
      <c r="G1633">
        <v>35</v>
      </c>
      <c r="H1633">
        <v>37</v>
      </c>
      <c r="I1633">
        <v>12</v>
      </c>
      <c r="J1633">
        <v>27</v>
      </c>
      <c r="K1633">
        <v>29</v>
      </c>
      <c r="L1633">
        <v>0</v>
      </c>
      <c r="M1633" s="1">
        <v>17.02</v>
      </c>
      <c r="N1633" s="1">
        <v>25.015000000000001</v>
      </c>
    </row>
    <row r="1634" spans="1:14" ht="15" customHeight="1" x14ac:dyDescent="0.2">
      <c r="A1634" t="s">
        <v>100</v>
      </c>
      <c r="B1634" t="s">
        <v>144</v>
      </c>
      <c r="C1634">
        <v>3</v>
      </c>
      <c r="D1634" t="s">
        <v>1047</v>
      </c>
      <c r="E1634">
        <v>3</v>
      </c>
      <c r="F1634">
        <v>28</v>
      </c>
      <c r="G1634">
        <v>36</v>
      </c>
      <c r="H1634">
        <v>38</v>
      </c>
      <c r="I1634">
        <v>22</v>
      </c>
      <c r="J1634">
        <v>30</v>
      </c>
      <c r="K1634">
        <v>32</v>
      </c>
      <c r="L1634">
        <v>0</v>
      </c>
      <c r="M1634" s="1">
        <v>17.021000000000001</v>
      </c>
      <c r="N1634" s="1">
        <v>26.013999999999999</v>
      </c>
    </row>
    <row r="1635" spans="1:14" ht="15" customHeight="1" x14ac:dyDescent="0.2">
      <c r="A1635" t="s">
        <v>100</v>
      </c>
      <c r="B1635" t="s">
        <v>75</v>
      </c>
      <c r="C1635">
        <v>3</v>
      </c>
      <c r="D1635" t="s">
        <v>1587</v>
      </c>
      <c r="E1635">
        <v>4</v>
      </c>
      <c r="F1635">
        <v>28</v>
      </c>
      <c r="G1635">
        <v>33</v>
      </c>
      <c r="H1635">
        <v>36</v>
      </c>
      <c r="I1635">
        <v>25</v>
      </c>
      <c r="J1635">
        <v>30</v>
      </c>
      <c r="K1635">
        <v>33</v>
      </c>
      <c r="L1635">
        <v>0</v>
      </c>
      <c r="M1635" s="1">
        <v>17.021999999999998</v>
      </c>
      <c r="N1635" s="1">
        <v>27.013999999999999</v>
      </c>
    </row>
    <row r="1636" spans="1:14" ht="15" customHeight="1" x14ac:dyDescent="0.2">
      <c r="A1636" t="s">
        <v>100</v>
      </c>
      <c r="B1636" t="s">
        <v>81</v>
      </c>
      <c r="C1636">
        <v>3</v>
      </c>
      <c r="D1636" t="s">
        <v>2596</v>
      </c>
      <c r="E1636">
        <v>3</v>
      </c>
      <c r="F1636">
        <v>23</v>
      </c>
      <c r="G1636">
        <v>31</v>
      </c>
      <c r="H1636">
        <v>33</v>
      </c>
      <c r="I1636">
        <v>25</v>
      </c>
      <c r="J1636">
        <v>33</v>
      </c>
      <c r="K1636">
        <v>35</v>
      </c>
      <c r="L1636">
        <v>0</v>
      </c>
      <c r="M1636" s="1">
        <v>17.023</v>
      </c>
      <c r="N1636" s="1">
        <v>28.015000000000001</v>
      </c>
    </row>
    <row r="1637" spans="1:14" ht="15" customHeight="1" x14ac:dyDescent="0.2">
      <c r="A1637" t="s">
        <v>100</v>
      </c>
      <c r="B1637" t="s">
        <v>87</v>
      </c>
      <c r="C1637">
        <v>3</v>
      </c>
      <c r="D1637" t="s">
        <v>323</v>
      </c>
      <c r="E1637">
        <v>3</v>
      </c>
      <c r="F1637">
        <v>15</v>
      </c>
      <c r="G1637">
        <v>23</v>
      </c>
      <c r="H1637">
        <v>25</v>
      </c>
      <c r="I1637">
        <v>30</v>
      </c>
      <c r="J1637">
        <v>38</v>
      </c>
      <c r="K1637">
        <v>40</v>
      </c>
      <c r="L1637">
        <v>0</v>
      </c>
      <c r="M1637" s="1">
        <v>17.024000000000001</v>
      </c>
      <c r="N1637" s="1">
        <v>29.009</v>
      </c>
    </row>
    <row r="1638" spans="1:14" ht="15" customHeight="1" x14ac:dyDescent="0.2">
      <c r="A1638" t="s">
        <v>100</v>
      </c>
      <c r="B1638" t="s">
        <v>93</v>
      </c>
      <c r="C1638">
        <v>3</v>
      </c>
      <c r="D1638" t="s">
        <v>2639</v>
      </c>
      <c r="E1638">
        <v>4</v>
      </c>
      <c r="F1638">
        <v>28</v>
      </c>
      <c r="G1638">
        <v>33</v>
      </c>
      <c r="H1638">
        <v>36</v>
      </c>
      <c r="I1638">
        <v>26</v>
      </c>
      <c r="J1638">
        <v>31</v>
      </c>
      <c r="K1638">
        <v>34</v>
      </c>
      <c r="L1638">
        <v>0</v>
      </c>
      <c r="M1638" s="1">
        <v>17.024999999999999</v>
      </c>
      <c r="N1638" s="1">
        <v>30.013000000000002</v>
      </c>
    </row>
    <row r="1639" spans="1:14" ht="15" customHeight="1" x14ac:dyDescent="0.2">
      <c r="A1639" t="s">
        <v>100</v>
      </c>
      <c r="B1639" t="s">
        <v>159</v>
      </c>
      <c r="C1639">
        <v>3</v>
      </c>
      <c r="D1639" t="s">
        <v>2639</v>
      </c>
      <c r="E1639">
        <v>4</v>
      </c>
      <c r="F1639">
        <v>28</v>
      </c>
      <c r="G1639">
        <v>33</v>
      </c>
      <c r="H1639">
        <v>36</v>
      </c>
      <c r="I1639">
        <v>26</v>
      </c>
      <c r="J1639">
        <v>31</v>
      </c>
      <c r="K1639">
        <v>34</v>
      </c>
      <c r="L1639">
        <v>0</v>
      </c>
      <c r="M1639" s="1">
        <v>17.026</v>
      </c>
      <c r="N1639" s="1">
        <v>31.013000000000002</v>
      </c>
    </row>
    <row r="1640" spans="1:14" ht="15" customHeight="1" x14ac:dyDescent="0.2">
      <c r="A1640" t="s">
        <v>100</v>
      </c>
      <c r="B1640" t="s">
        <v>99</v>
      </c>
      <c r="C1640">
        <v>3</v>
      </c>
      <c r="D1640" t="s">
        <v>887</v>
      </c>
      <c r="E1640">
        <v>3</v>
      </c>
      <c r="F1640">
        <v>24</v>
      </c>
      <c r="G1640">
        <v>32</v>
      </c>
      <c r="H1640">
        <v>34</v>
      </c>
      <c r="I1640">
        <v>26</v>
      </c>
      <c r="J1640">
        <v>34</v>
      </c>
      <c r="K1640">
        <v>36</v>
      </c>
      <c r="L1640">
        <v>0</v>
      </c>
      <c r="M1640" s="1">
        <v>17.027000000000001</v>
      </c>
      <c r="N1640" s="1">
        <v>32.012</v>
      </c>
    </row>
    <row r="1641" spans="1:14" ht="15" customHeight="1" x14ac:dyDescent="0.2">
      <c r="A1641" t="s">
        <v>100</v>
      </c>
      <c r="B1641" t="s">
        <v>106</v>
      </c>
      <c r="C1641">
        <v>3</v>
      </c>
      <c r="D1641" t="s">
        <v>784</v>
      </c>
      <c r="E1641">
        <v>4</v>
      </c>
      <c r="F1641">
        <v>29</v>
      </c>
      <c r="G1641">
        <v>34</v>
      </c>
      <c r="H1641">
        <v>37</v>
      </c>
      <c r="I1641">
        <v>25</v>
      </c>
      <c r="J1641">
        <v>30</v>
      </c>
      <c r="K1641">
        <v>33</v>
      </c>
      <c r="L1641">
        <v>0</v>
      </c>
      <c r="M1641" s="1">
        <v>17.027999999999999</v>
      </c>
      <c r="N1641" s="1">
        <v>33.014000000000003</v>
      </c>
    </row>
    <row r="1642" spans="1:14" ht="15" customHeight="1" x14ac:dyDescent="0.2">
      <c r="A1642" t="s">
        <v>100</v>
      </c>
      <c r="B1642" t="s">
        <v>111</v>
      </c>
      <c r="C1642">
        <v>3</v>
      </c>
      <c r="D1642" t="s">
        <v>2102</v>
      </c>
      <c r="E1642">
        <v>4</v>
      </c>
      <c r="F1642">
        <v>25</v>
      </c>
      <c r="G1642">
        <v>30</v>
      </c>
      <c r="H1642">
        <v>33</v>
      </c>
      <c r="I1642">
        <v>27</v>
      </c>
      <c r="J1642">
        <v>32</v>
      </c>
      <c r="K1642">
        <v>35</v>
      </c>
      <c r="L1642">
        <v>0</v>
      </c>
      <c r="M1642" s="1">
        <v>17.029</v>
      </c>
      <c r="N1642" s="1">
        <v>34.014000000000003</v>
      </c>
    </row>
    <row r="1643" spans="1:14" ht="15" customHeight="1" x14ac:dyDescent="0.2">
      <c r="A1643" t="s">
        <v>100</v>
      </c>
      <c r="B1643" t="s">
        <v>175</v>
      </c>
      <c r="C1643">
        <v>3</v>
      </c>
      <c r="D1643" t="s">
        <v>729</v>
      </c>
      <c r="E1643">
        <v>3</v>
      </c>
      <c r="F1643">
        <v>25</v>
      </c>
      <c r="G1643">
        <v>33</v>
      </c>
      <c r="H1643">
        <v>35</v>
      </c>
      <c r="I1643">
        <v>22</v>
      </c>
      <c r="J1643">
        <v>30</v>
      </c>
      <c r="K1643">
        <v>32</v>
      </c>
      <c r="L1643">
        <v>0</v>
      </c>
      <c r="M1643" s="1">
        <v>17.03</v>
      </c>
      <c r="N1643" s="1">
        <v>35.014000000000003</v>
      </c>
    </row>
    <row r="1644" spans="1:14" ht="15" customHeight="1" x14ac:dyDescent="0.2">
      <c r="A1644" t="s">
        <v>100</v>
      </c>
      <c r="B1644" t="s">
        <v>116</v>
      </c>
      <c r="C1644">
        <v>3</v>
      </c>
      <c r="D1644" t="s">
        <v>2175</v>
      </c>
      <c r="E1644">
        <v>4</v>
      </c>
      <c r="F1644">
        <v>29</v>
      </c>
      <c r="G1644">
        <v>34</v>
      </c>
      <c r="H1644">
        <v>37</v>
      </c>
      <c r="I1644">
        <v>25</v>
      </c>
      <c r="J1644">
        <v>30</v>
      </c>
      <c r="K1644">
        <v>33</v>
      </c>
      <c r="L1644">
        <v>0</v>
      </c>
      <c r="M1644" s="1">
        <v>17.030999999999999</v>
      </c>
      <c r="N1644" s="1">
        <v>36.017000000000003</v>
      </c>
    </row>
    <row r="1645" spans="1:14" ht="15" customHeight="1" x14ac:dyDescent="0.2">
      <c r="A1645" t="s">
        <v>100</v>
      </c>
      <c r="B1645" t="s">
        <v>186</v>
      </c>
      <c r="C1645">
        <v>3</v>
      </c>
      <c r="D1645" t="s">
        <v>369</v>
      </c>
      <c r="E1645">
        <v>4</v>
      </c>
      <c r="F1645">
        <v>29</v>
      </c>
      <c r="G1645">
        <v>34</v>
      </c>
      <c r="H1645">
        <v>37</v>
      </c>
      <c r="I1645">
        <v>25</v>
      </c>
      <c r="J1645">
        <v>30</v>
      </c>
      <c r="K1645">
        <v>33</v>
      </c>
      <c r="L1645">
        <v>0</v>
      </c>
      <c r="M1645" s="1">
        <v>17.032</v>
      </c>
      <c r="N1645" s="1">
        <v>37.015000000000001</v>
      </c>
    </row>
    <row r="1646" spans="1:14" ht="15" customHeight="1" x14ac:dyDescent="0.2">
      <c r="A1646" t="s">
        <v>100</v>
      </c>
      <c r="B1646" t="s">
        <v>192</v>
      </c>
      <c r="C1646">
        <v>3</v>
      </c>
      <c r="D1646" t="s">
        <v>732</v>
      </c>
      <c r="E1646">
        <v>4</v>
      </c>
      <c r="F1646">
        <v>30</v>
      </c>
      <c r="G1646">
        <v>35</v>
      </c>
      <c r="H1646">
        <v>38</v>
      </c>
      <c r="I1646">
        <v>25</v>
      </c>
      <c r="J1646">
        <v>30</v>
      </c>
      <c r="K1646">
        <v>33</v>
      </c>
      <c r="L1646">
        <v>0</v>
      </c>
      <c r="M1646" s="1">
        <v>17.033000000000001</v>
      </c>
      <c r="N1646" s="1">
        <v>38.015000000000001</v>
      </c>
    </row>
    <row r="1647" spans="1:14" ht="15" customHeight="1" x14ac:dyDescent="0.2">
      <c r="A1647" t="s">
        <v>100</v>
      </c>
      <c r="B1647" t="s">
        <v>123</v>
      </c>
      <c r="C1647">
        <v>3</v>
      </c>
      <c r="D1647" t="s">
        <v>2596</v>
      </c>
      <c r="E1647">
        <v>3</v>
      </c>
      <c r="F1647">
        <v>23</v>
      </c>
      <c r="G1647">
        <v>31</v>
      </c>
      <c r="H1647">
        <v>33</v>
      </c>
      <c r="I1647">
        <v>25</v>
      </c>
      <c r="J1647">
        <v>33</v>
      </c>
      <c r="K1647">
        <v>35</v>
      </c>
      <c r="L1647">
        <v>0</v>
      </c>
      <c r="M1647" s="1">
        <v>17.033999999999999</v>
      </c>
      <c r="N1647" s="1">
        <v>39.014000000000003</v>
      </c>
    </row>
    <row r="1648" spans="1:14" ht="15" customHeight="1" x14ac:dyDescent="0.2">
      <c r="A1648" t="s">
        <v>100</v>
      </c>
      <c r="B1648" t="s">
        <v>202</v>
      </c>
      <c r="C1648">
        <v>3</v>
      </c>
      <c r="D1648" t="s">
        <v>535</v>
      </c>
      <c r="E1648">
        <v>3</v>
      </c>
      <c r="F1648">
        <v>27</v>
      </c>
      <c r="G1648">
        <v>35</v>
      </c>
      <c r="H1648">
        <v>37</v>
      </c>
      <c r="I1648">
        <v>19</v>
      </c>
      <c r="J1648">
        <v>27</v>
      </c>
      <c r="K1648">
        <v>29</v>
      </c>
      <c r="L1648">
        <v>0</v>
      </c>
      <c r="M1648" s="1">
        <v>17.035</v>
      </c>
      <c r="N1648" s="1">
        <v>40.014000000000003</v>
      </c>
    </row>
    <row r="1649" spans="1:14" ht="15" customHeight="1" x14ac:dyDescent="0.2">
      <c r="A1649" t="s">
        <v>100</v>
      </c>
      <c r="B1649" t="s">
        <v>128</v>
      </c>
      <c r="C1649">
        <v>3</v>
      </c>
      <c r="D1649" t="s">
        <v>1524</v>
      </c>
      <c r="E1649">
        <v>4</v>
      </c>
      <c r="F1649">
        <v>31</v>
      </c>
      <c r="G1649">
        <v>36</v>
      </c>
      <c r="H1649">
        <v>39</v>
      </c>
      <c r="I1649">
        <v>24</v>
      </c>
      <c r="J1649">
        <v>29</v>
      </c>
      <c r="K1649">
        <v>32</v>
      </c>
      <c r="L1649">
        <v>0</v>
      </c>
      <c r="M1649" s="1">
        <v>17.036000000000001</v>
      </c>
      <c r="N1649" s="1">
        <v>41.012999999999998</v>
      </c>
    </row>
    <row r="1650" spans="1:14" ht="15" customHeight="1" x14ac:dyDescent="0.2">
      <c r="A1650" t="s">
        <v>100</v>
      </c>
      <c r="B1650" t="s">
        <v>213</v>
      </c>
      <c r="C1650">
        <v>3</v>
      </c>
      <c r="D1650" t="s">
        <v>771</v>
      </c>
      <c r="E1650">
        <v>3</v>
      </c>
      <c r="F1650">
        <v>30</v>
      </c>
      <c r="G1650">
        <v>38</v>
      </c>
      <c r="H1650">
        <v>40</v>
      </c>
      <c r="I1650">
        <v>16</v>
      </c>
      <c r="J1650">
        <v>24</v>
      </c>
      <c r="K1650">
        <v>26</v>
      </c>
      <c r="L1650">
        <v>0</v>
      </c>
      <c r="M1650" s="1">
        <v>17.036999999999999</v>
      </c>
      <c r="N1650" s="1">
        <v>42.012999999999998</v>
      </c>
    </row>
    <row r="1651" spans="1:14" ht="15" customHeight="1" x14ac:dyDescent="0.2">
      <c r="A1651" t="s">
        <v>100</v>
      </c>
      <c r="B1651" t="s">
        <v>132</v>
      </c>
      <c r="C1651">
        <v>3</v>
      </c>
      <c r="D1651" t="s">
        <v>928</v>
      </c>
      <c r="E1651">
        <v>3</v>
      </c>
      <c r="F1651">
        <v>25</v>
      </c>
      <c r="G1651">
        <v>33</v>
      </c>
      <c r="H1651">
        <v>35</v>
      </c>
      <c r="I1651">
        <v>25</v>
      </c>
      <c r="J1651">
        <v>33</v>
      </c>
      <c r="K1651">
        <v>35</v>
      </c>
      <c r="L1651">
        <v>0</v>
      </c>
      <c r="M1651" s="1">
        <v>17.038</v>
      </c>
      <c r="N1651" s="1">
        <v>43.015000000000001</v>
      </c>
    </row>
    <row r="1652" spans="1:14" ht="15" customHeight="1" x14ac:dyDescent="0.2">
      <c r="A1652" t="s">
        <v>100</v>
      </c>
      <c r="B1652" t="s">
        <v>138</v>
      </c>
      <c r="C1652">
        <v>3</v>
      </c>
      <c r="D1652" t="s">
        <v>771</v>
      </c>
      <c r="E1652">
        <v>3</v>
      </c>
      <c r="F1652">
        <v>30</v>
      </c>
      <c r="G1652">
        <v>38</v>
      </c>
      <c r="H1652">
        <v>40</v>
      </c>
      <c r="I1652">
        <v>16</v>
      </c>
      <c r="J1652">
        <v>24</v>
      </c>
      <c r="K1652">
        <v>26</v>
      </c>
      <c r="L1652">
        <v>0</v>
      </c>
      <c r="M1652" s="1">
        <v>17.039000000000001</v>
      </c>
      <c r="N1652" s="1">
        <v>44.015000000000001</v>
      </c>
    </row>
    <row r="1653" spans="1:14" ht="15" customHeight="1" x14ac:dyDescent="0.2">
      <c r="A1653" t="s">
        <v>100</v>
      </c>
      <c r="B1653" t="s">
        <v>231</v>
      </c>
      <c r="C1653">
        <v>3</v>
      </c>
      <c r="D1653" t="s">
        <v>732</v>
      </c>
      <c r="E1653">
        <v>4</v>
      </c>
      <c r="F1653">
        <v>30</v>
      </c>
      <c r="G1653">
        <v>35</v>
      </c>
      <c r="H1653">
        <v>38</v>
      </c>
      <c r="I1653">
        <v>25</v>
      </c>
      <c r="J1653">
        <v>30</v>
      </c>
      <c r="K1653">
        <v>33</v>
      </c>
      <c r="L1653">
        <v>0</v>
      </c>
      <c r="M1653" s="1">
        <v>17.04</v>
      </c>
      <c r="N1653" s="1">
        <v>45.017000000000003</v>
      </c>
    </row>
    <row r="1654" spans="1:14" ht="15" customHeight="1" x14ac:dyDescent="0.2">
      <c r="A1654" t="s">
        <v>100</v>
      </c>
      <c r="B1654" t="s">
        <v>148</v>
      </c>
      <c r="C1654">
        <v>3</v>
      </c>
      <c r="D1654" t="s">
        <v>887</v>
      </c>
      <c r="E1654">
        <v>3</v>
      </c>
      <c r="F1654">
        <v>24</v>
      </c>
      <c r="G1654">
        <v>32</v>
      </c>
      <c r="H1654">
        <v>34</v>
      </c>
      <c r="I1654">
        <v>26</v>
      </c>
      <c r="J1654">
        <v>34</v>
      </c>
      <c r="K1654">
        <v>36</v>
      </c>
      <c r="L1654">
        <v>0</v>
      </c>
      <c r="M1654" s="1">
        <v>17.041</v>
      </c>
      <c r="N1654" s="1">
        <v>48.015999999999998</v>
      </c>
    </row>
    <row r="1655" spans="1:14" ht="15" customHeight="1" x14ac:dyDescent="0.2">
      <c r="A1655" t="s">
        <v>100</v>
      </c>
      <c r="B1655" t="s">
        <v>251</v>
      </c>
      <c r="C1655">
        <v>3</v>
      </c>
      <c r="D1655" t="s">
        <v>1587</v>
      </c>
      <c r="E1655">
        <v>4</v>
      </c>
      <c r="F1655">
        <v>28</v>
      </c>
      <c r="G1655">
        <v>33</v>
      </c>
      <c r="H1655">
        <v>36</v>
      </c>
      <c r="I1655">
        <v>25</v>
      </c>
      <c r="J1655">
        <v>30</v>
      </c>
      <c r="K1655">
        <v>33</v>
      </c>
      <c r="L1655">
        <v>0</v>
      </c>
      <c r="M1655" s="1">
        <v>17.042000000000002</v>
      </c>
      <c r="N1655" s="1">
        <v>49.017000000000003</v>
      </c>
    </row>
    <row r="1656" spans="1:14" ht="15" customHeight="1" x14ac:dyDescent="0.2">
      <c r="A1656" t="s">
        <v>100</v>
      </c>
      <c r="B1656" t="s">
        <v>259</v>
      </c>
      <c r="C1656">
        <v>3</v>
      </c>
      <c r="D1656" t="s">
        <v>2408</v>
      </c>
      <c r="E1656">
        <v>4</v>
      </c>
      <c r="F1656">
        <v>29</v>
      </c>
      <c r="G1656">
        <v>34</v>
      </c>
      <c r="H1656">
        <v>37</v>
      </c>
      <c r="I1656">
        <v>23</v>
      </c>
      <c r="J1656">
        <v>28</v>
      </c>
      <c r="K1656">
        <v>31</v>
      </c>
      <c r="L1656">
        <v>0</v>
      </c>
      <c r="M1656" s="1">
        <v>17.042999999999999</v>
      </c>
      <c r="N1656" s="1">
        <v>50.017000000000003</v>
      </c>
    </row>
    <row r="1657" spans="1:14" ht="15" customHeight="1" x14ac:dyDescent="0.2">
      <c r="A1657" t="s">
        <v>100</v>
      </c>
      <c r="B1657" t="s">
        <v>153</v>
      </c>
      <c r="C1657">
        <v>3</v>
      </c>
      <c r="D1657" t="s">
        <v>1587</v>
      </c>
      <c r="E1657">
        <v>4</v>
      </c>
      <c r="F1657">
        <v>28</v>
      </c>
      <c r="G1657">
        <v>33</v>
      </c>
      <c r="H1657">
        <v>36</v>
      </c>
      <c r="I1657">
        <v>25</v>
      </c>
      <c r="J1657">
        <v>30</v>
      </c>
      <c r="K1657">
        <v>33</v>
      </c>
      <c r="L1657">
        <v>0</v>
      </c>
      <c r="M1657" s="1">
        <v>17.044</v>
      </c>
      <c r="N1657" s="1">
        <v>52.015000000000001</v>
      </c>
    </row>
    <row r="1658" spans="1:14" ht="15" customHeight="1" x14ac:dyDescent="0.2">
      <c r="A1658" t="s">
        <v>100</v>
      </c>
      <c r="B1658" t="s">
        <v>158</v>
      </c>
      <c r="C1658">
        <v>3</v>
      </c>
      <c r="D1658" t="s">
        <v>2160</v>
      </c>
      <c r="E1658">
        <v>4</v>
      </c>
      <c r="F1658">
        <v>32</v>
      </c>
      <c r="G1658">
        <v>37</v>
      </c>
      <c r="H1658">
        <v>40</v>
      </c>
      <c r="I1658">
        <v>23</v>
      </c>
      <c r="J1658">
        <v>28</v>
      </c>
      <c r="K1658">
        <v>31</v>
      </c>
      <c r="L1658">
        <v>0</v>
      </c>
      <c r="M1658" s="1">
        <v>17.045000000000002</v>
      </c>
      <c r="N1658" s="1">
        <v>53.017000000000003</v>
      </c>
    </row>
    <row r="1659" spans="1:14" ht="15" customHeight="1" x14ac:dyDescent="0.2">
      <c r="A1659" t="s">
        <v>100</v>
      </c>
      <c r="B1659" t="s">
        <v>280</v>
      </c>
      <c r="C1659">
        <v>3</v>
      </c>
      <c r="D1659" t="s">
        <v>1884</v>
      </c>
      <c r="E1659">
        <v>4</v>
      </c>
      <c r="F1659">
        <v>34</v>
      </c>
      <c r="G1659">
        <v>39</v>
      </c>
      <c r="H1659">
        <v>42</v>
      </c>
      <c r="I1659">
        <v>20</v>
      </c>
      <c r="J1659">
        <v>25</v>
      </c>
      <c r="K1659">
        <v>28</v>
      </c>
      <c r="L1659">
        <v>0</v>
      </c>
      <c r="M1659" s="1">
        <v>17.045999999999999</v>
      </c>
      <c r="N1659" s="1">
        <v>54.015000000000001</v>
      </c>
    </row>
    <row r="1660" spans="1:14" ht="15" customHeight="1" x14ac:dyDescent="0.2">
      <c r="A1660" t="s">
        <v>100</v>
      </c>
      <c r="B1660" t="s">
        <v>164</v>
      </c>
      <c r="C1660">
        <v>3</v>
      </c>
      <c r="D1660" t="s">
        <v>2639</v>
      </c>
      <c r="E1660">
        <v>4</v>
      </c>
      <c r="F1660">
        <v>28</v>
      </c>
      <c r="G1660">
        <v>33</v>
      </c>
      <c r="H1660">
        <v>36</v>
      </c>
      <c r="I1660">
        <v>26</v>
      </c>
      <c r="J1660">
        <v>31</v>
      </c>
      <c r="K1660">
        <v>34</v>
      </c>
      <c r="L1660">
        <v>0</v>
      </c>
      <c r="M1660" s="1">
        <v>17.047000000000001</v>
      </c>
      <c r="N1660" s="1">
        <v>55.017000000000003</v>
      </c>
    </row>
    <row r="1661" spans="1:14" ht="15" customHeight="1" x14ac:dyDescent="0.2">
      <c r="A1661" t="s">
        <v>100</v>
      </c>
      <c r="B1661" t="s">
        <v>169</v>
      </c>
      <c r="C1661">
        <v>3</v>
      </c>
      <c r="D1661" t="s">
        <v>1207</v>
      </c>
      <c r="E1661">
        <v>4</v>
      </c>
      <c r="F1661">
        <v>29</v>
      </c>
      <c r="G1661">
        <v>34</v>
      </c>
      <c r="H1661">
        <v>37</v>
      </c>
      <c r="I1661">
        <v>22</v>
      </c>
      <c r="J1661">
        <v>27</v>
      </c>
      <c r="K1661">
        <v>30</v>
      </c>
      <c r="L1661">
        <v>0</v>
      </c>
      <c r="M1661" s="1">
        <v>17.047999999999998</v>
      </c>
      <c r="N1661" s="1">
        <v>56.017000000000003</v>
      </c>
    </row>
    <row r="1662" spans="1:14" ht="15" customHeight="1" x14ac:dyDescent="0.2">
      <c r="A1662" t="s">
        <v>100</v>
      </c>
      <c r="B1662" t="s">
        <v>174</v>
      </c>
      <c r="C1662">
        <v>3</v>
      </c>
      <c r="D1662" t="s">
        <v>1820</v>
      </c>
      <c r="E1662">
        <v>4</v>
      </c>
      <c r="F1662">
        <v>28</v>
      </c>
      <c r="G1662">
        <v>33</v>
      </c>
      <c r="H1662">
        <v>36</v>
      </c>
      <c r="I1662">
        <v>24</v>
      </c>
      <c r="J1662">
        <v>29</v>
      </c>
      <c r="K1662">
        <v>32</v>
      </c>
      <c r="L1662">
        <v>0</v>
      </c>
      <c r="M1662" s="1">
        <v>17.048999999999999</v>
      </c>
      <c r="N1662" s="1">
        <v>57.015999999999998</v>
      </c>
    </row>
    <row r="1663" spans="1:14" ht="15" customHeight="1" x14ac:dyDescent="0.2">
      <c r="A1663" t="s">
        <v>100</v>
      </c>
      <c r="B1663" t="s">
        <v>180</v>
      </c>
      <c r="C1663">
        <v>3</v>
      </c>
      <c r="D1663" t="s">
        <v>771</v>
      </c>
      <c r="E1663">
        <v>3</v>
      </c>
      <c r="F1663">
        <v>30</v>
      </c>
      <c r="G1663">
        <v>38</v>
      </c>
      <c r="H1663">
        <v>40</v>
      </c>
      <c r="I1663">
        <v>16</v>
      </c>
      <c r="J1663">
        <v>24</v>
      </c>
      <c r="K1663">
        <v>26</v>
      </c>
      <c r="L1663">
        <v>0</v>
      </c>
      <c r="M1663" s="1">
        <v>17.05</v>
      </c>
      <c r="N1663" s="1">
        <v>58.015000000000001</v>
      </c>
    </row>
    <row r="1664" spans="1:14" ht="15" customHeight="1" x14ac:dyDescent="0.2">
      <c r="A1664" t="s">
        <v>100</v>
      </c>
      <c r="B1664" t="s">
        <v>303</v>
      </c>
      <c r="C1664">
        <v>3</v>
      </c>
      <c r="D1664" t="s">
        <v>1572</v>
      </c>
      <c r="E1664">
        <v>3</v>
      </c>
      <c r="F1664">
        <v>25</v>
      </c>
      <c r="G1664">
        <v>33</v>
      </c>
      <c r="H1664">
        <v>35</v>
      </c>
      <c r="I1664">
        <v>24</v>
      </c>
      <c r="J1664">
        <v>32</v>
      </c>
      <c r="K1664">
        <v>34</v>
      </c>
      <c r="L1664">
        <v>0</v>
      </c>
      <c r="M1664" s="1">
        <v>17.050999999999998</v>
      </c>
      <c r="N1664" s="1">
        <v>59.015000000000001</v>
      </c>
    </row>
    <row r="1665" spans="1:14" ht="15" customHeight="1" x14ac:dyDescent="0.2">
      <c r="A1665" t="s">
        <v>100</v>
      </c>
      <c r="B1665" t="s">
        <v>185</v>
      </c>
      <c r="C1665">
        <v>3</v>
      </c>
      <c r="D1665" t="s">
        <v>887</v>
      </c>
      <c r="E1665">
        <v>3</v>
      </c>
      <c r="F1665">
        <v>24</v>
      </c>
      <c r="G1665">
        <v>32</v>
      </c>
      <c r="H1665">
        <v>34</v>
      </c>
      <c r="I1665">
        <v>26</v>
      </c>
      <c r="J1665">
        <v>34</v>
      </c>
      <c r="K1665">
        <v>36</v>
      </c>
      <c r="L1665">
        <v>0</v>
      </c>
      <c r="M1665" s="1">
        <v>17.052</v>
      </c>
      <c r="N1665" s="1">
        <v>60.015000000000001</v>
      </c>
    </row>
    <row r="1666" spans="1:14" ht="15" customHeight="1" x14ac:dyDescent="0.2">
      <c r="A1666" t="s">
        <v>100</v>
      </c>
      <c r="B1666" t="s">
        <v>191</v>
      </c>
      <c r="C1666">
        <v>3</v>
      </c>
      <c r="D1666" t="s">
        <v>2175</v>
      </c>
      <c r="E1666">
        <v>4</v>
      </c>
      <c r="F1666">
        <v>29</v>
      </c>
      <c r="G1666">
        <v>34</v>
      </c>
      <c r="H1666">
        <v>37</v>
      </c>
      <c r="I1666">
        <v>25</v>
      </c>
      <c r="J1666">
        <v>30</v>
      </c>
      <c r="K1666">
        <v>33</v>
      </c>
      <c r="L1666">
        <v>0</v>
      </c>
      <c r="M1666" s="1">
        <v>17.053000000000001</v>
      </c>
      <c r="N1666" s="1">
        <v>61.015999999999998</v>
      </c>
    </row>
    <row r="1667" spans="1:14" ht="15" customHeight="1" x14ac:dyDescent="0.2">
      <c r="A1667" t="s">
        <v>100</v>
      </c>
      <c r="B1667" t="s">
        <v>322</v>
      </c>
      <c r="C1667">
        <v>3</v>
      </c>
      <c r="D1667" t="s">
        <v>537</v>
      </c>
      <c r="E1667">
        <v>4</v>
      </c>
      <c r="F1667">
        <v>27</v>
      </c>
      <c r="G1667">
        <v>32</v>
      </c>
      <c r="H1667">
        <v>35</v>
      </c>
      <c r="I1667">
        <v>25</v>
      </c>
      <c r="J1667">
        <v>30</v>
      </c>
      <c r="K1667">
        <v>33</v>
      </c>
      <c r="L1667">
        <v>0</v>
      </c>
      <c r="M1667" s="1">
        <v>17.053999999999998</v>
      </c>
      <c r="N1667" s="1">
        <v>63.015999999999998</v>
      </c>
    </row>
    <row r="1668" spans="1:14" ht="15" customHeight="1" x14ac:dyDescent="0.2">
      <c r="A1668" t="s">
        <v>100</v>
      </c>
      <c r="B1668" t="s">
        <v>197</v>
      </c>
      <c r="C1668">
        <v>3</v>
      </c>
      <c r="D1668" t="s">
        <v>732</v>
      </c>
      <c r="E1668">
        <v>4</v>
      </c>
      <c r="F1668">
        <v>30</v>
      </c>
      <c r="G1668">
        <v>35</v>
      </c>
      <c r="H1668">
        <v>38</v>
      </c>
      <c r="I1668">
        <v>25</v>
      </c>
      <c r="J1668">
        <v>30</v>
      </c>
      <c r="K1668">
        <v>33</v>
      </c>
      <c r="L1668">
        <v>0</v>
      </c>
      <c r="M1668" s="1">
        <v>17.055</v>
      </c>
      <c r="N1668" s="1">
        <v>64.016000000000005</v>
      </c>
    </row>
    <row r="1669" spans="1:14" ht="15" customHeight="1" x14ac:dyDescent="0.2">
      <c r="A1669" t="s">
        <v>100</v>
      </c>
      <c r="B1669" t="s">
        <v>332</v>
      </c>
      <c r="C1669">
        <v>3</v>
      </c>
      <c r="D1669" t="s">
        <v>929</v>
      </c>
      <c r="E1669">
        <v>3</v>
      </c>
      <c r="F1669">
        <v>28</v>
      </c>
      <c r="G1669">
        <v>36</v>
      </c>
      <c r="H1669">
        <v>38</v>
      </c>
      <c r="I1669">
        <v>22</v>
      </c>
      <c r="J1669">
        <v>30</v>
      </c>
      <c r="K1669">
        <v>32</v>
      </c>
      <c r="L1669">
        <v>0</v>
      </c>
      <c r="M1669" s="1">
        <v>17.056000000000001</v>
      </c>
      <c r="N1669" s="1">
        <v>65.013999999999996</v>
      </c>
    </row>
    <row r="1670" spans="1:14" ht="15" customHeight="1" x14ac:dyDescent="0.2">
      <c r="A1670" t="s">
        <v>100</v>
      </c>
      <c r="B1670" t="s">
        <v>201</v>
      </c>
      <c r="C1670">
        <v>3</v>
      </c>
      <c r="D1670" t="s">
        <v>1587</v>
      </c>
      <c r="E1670">
        <v>4</v>
      </c>
      <c r="F1670">
        <v>28</v>
      </c>
      <c r="G1670">
        <v>33</v>
      </c>
      <c r="H1670">
        <v>36</v>
      </c>
      <c r="I1670">
        <v>25</v>
      </c>
      <c r="J1670">
        <v>30</v>
      </c>
      <c r="K1670">
        <v>33</v>
      </c>
      <c r="L1670">
        <v>0</v>
      </c>
      <c r="M1670" s="1">
        <v>17.056999999999999</v>
      </c>
      <c r="N1670" s="1">
        <v>68.016999999999996</v>
      </c>
    </row>
    <row r="1671" spans="1:14" ht="15" customHeight="1" x14ac:dyDescent="0.2">
      <c r="A1671" t="s">
        <v>100</v>
      </c>
      <c r="B1671" t="s">
        <v>352</v>
      </c>
      <c r="C1671">
        <v>3</v>
      </c>
      <c r="D1671" t="s">
        <v>535</v>
      </c>
      <c r="E1671">
        <v>3</v>
      </c>
      <c r="F1671">
        <v>27</v>
      </c>
      <c r="G1671">
        <v>35</v>
      </c>
      <c r="H1671">
        <v>37</v>
      </c>
      <c r="I1671">
        <v>19</v>
      </c>
      <c r="J1671">
        <v>27</v>
      </c>
      <c r="K1671">
        <v>29</v>
      </c>
      <c r="L1671">
        <v>0</v>
      </c>
      <c r="M1671" s="1">
        <v>17.058</v>
      </c>
      <c r="N1671" s="1">
        <v>69.016999999999996</v>
      </c>
    </row>
    <row r="1672" spans="1:14" ht="15" customHeight="1" x14ac:dyDescent="0.2">
      <c r="A1672" t="s">
        <v>100</v>
      </c>
      <c r="B1672" t="s">
        <v>356</v>
      </c>
      <c r="C1672">
        <v>3</v>
      </c>
      <c r="D1672" t="s">
        <v>732</v>
      </c>
      <c r="E1672">
        <v>4</v>
      </c>
      <c r="F1672">
        <v>30</v>
      </c>
      <c r="G1672">
        <v>35</v>
      </c>
      <c r="H1672">
        <v>38</v>
      </c>
      <c r="I1672">
        <v>25</v>
      </c>
      <c r="J1672">
        <v>30</v>
      </c>
      <c r="K1672">
        <v>33</v>
      </c>
      <c r="L1672">
        <v>0</v>
      </c>
      <c r="M1672" s="1">
        <v>17.059000000000001</v>
      </c>
      <c r="N1672" s="1">
        <v>70.016999999999996</v>
      </c>
    </row>
    <row r="1673" spans="1:14" ht="15" customHeight="1" x14ac:dyDescent="0.2">
      <c r="A1673" t="s">
        <v>100</v>
      </c>
      <c r="B1673" t="s">
        <v>363</v>
      </c>
      <c r="C1673">
        <v>3</v>
      </c>
      <c r="D1673" t="s">
        <v>2465</v>
      </c>
      <c r="E1673">
        <v>3</v>
      </c>
      <c r="F1673">
        <v>15</v>
      </c>
      <c r="G1673">
        <v>23</v>
      </c>
      <c r="H1673">
        <v>25</v>
      </c>
      <c r="I1673">
        <v>32</v>
      </c>
      <c r="J1673">
        <v>40</v>
      </c>
      <c r="K1673">
        <v>42</v>
      </c>
      <c r="L1673">
        <v>0</v>
      </c>
      <c r="M1673" s="1">
        <v>17.059999999999999</v>
      </c>
      <c r="N1673" s="1">
        <v>72.013000000000005</v>
      </c>
    </row>
    <row r="1674" spans="1:14" ht="15" customHeight="1" x14ac:dyDescent="0.2">
      <c r="A1674" t="s">
        <v>100</v>
      </c>
      <c r="B1674" t="s">
        <v>367</v>
      </c>
      <c r="C1674">
        <v>3</v>
      </c>
      <c r="D1674" t="s">
        <v>1587</v>
      </c>
      <c r="E1674">
        <v>4</v>
      </c>
      <c r="F1674">
        <v>28</v>
      </c>
      <c r="G1674">
        <v>33</v>
      </c>
      <c r="H1674">
        <v>36</v>
      </c>
      <c r="I1674">
        <v>25</v>
      </c>
      <c r="J1674">
        <v>30</v>
      </c>
      <c r="K1674">
        <v>33</v>
      </c>
      <c r="L1674">
        <v>0</v>
      </c>
      <c r="M1674" s="1">
        <v>17.061</v>
      </c>
      <c r="N1674" s="1">
        <v>73.013999999999996</v>
      </c>
    </row>
    <row r="1675" spans="1:14" ht="15" customHeight="1" x14ac:dyDescent="0.2">
      <c r="A1675" t="s">
        <v>100</v>
      </c>
      <c r="B1675" t="s">
        <v>371</v>
      </c>
      <c r="C1675">
        <v>3</v>
      </c>
      <c r="D1675" t="s">
        <v>101</v>
      </c>
      <c r="E1675">
        <v>4</v>
      </c>
      <c r="F1675">
        <v>28</v>
      </c>
      <c r="G1675">
        <v>33</v>
      </c>
      <c r="H1675">
        <v>36</v>
      </c>
      <c r="I1675">
        <v>26</v>
      </c>
      <c r="J1675">
        <v>31</v>
      </c>
      <c r="K1675">
        <v>34</v>
      </c>
      <c r="L1675">
        <v>0</v>
      </c>
      <c r="M1675" s="1">
        <v>17.062000000000001</v>
      </c>
      <c r="N1675" s="1">
        <v>74.016999999999996</v>
      </c>
    </row>
    <row r="1676" spans="1:14" ht="15" customHeight="1" x14ac:dyDescent="0.2">
      <c r="A1676" t="s">
        <v>100</v>
      </c>
      <c r="B1676" t="s">
        <v>378</v>
      </c>
      <c r="C1676">
        <v>3</v>
      </c>
      <c r="D1676" t="s">
        <v>1843</v>
      </c>
      <c r="E1676">
        <v>4</v>
      </c>
      <c r="F1676">
        <v>22</v>
      </c>
      <c r="G1676">
        <v>27</v>
      </c>
      <c r="H1676">
        <v>30</v>
      </c>
      <c r="I1676">
        <v>31</v>
      </c>
      <c r="J1676">
        <v>36</v>
      </c>
      <c r="K1676">
        <v>39</v>
      </c>
      <c r="L1676">
        <v>0</v>
      </c>
      <c r="M1676" s="1">
        <v>17.062999999999999</v>
      </c>
      <c r="N1676" s="1">
        <v>75.010999999999996</v>
      </c>
    </row>
    <row r="1677" spans="1:14" ht="15" customHeight="1" x14ac:dyDescent="0.2">
      <c r="A1677" t="s">
        <v>100</v>
      </c>
      <c r="B1677" t="s">
        <v>381</v>
      </c>
      <c r="C1677">
        <v>3</v>
      </c>
      <c r="D1677" t="s">
        <v>1207</v>
      </c>
      <c r="E1677">
        <v>4</v>
      </c>
      <c r="F1677">
        <v>29</v>
      </c>
      <c r="G1677">
        <v>34</v>
      </c>
      <c r="H1677">
        <v>37</v>
      </c>
      <c r="I1677">
        <v>22</v>
      </c>
      <c r="J1677">
        <v>27</v>
      </c>
      <c r="K1677">
        <v>30</v>
      </c>
      <c r="L1677">
        <v>0</v>
      </c>
      <c r="M1677" s="1">
        <v>17.064</v>
      </c>
      <c r="N1677" s="1">
        <v>76.015000000000001</v>
      </c>
    </row>
    <row r="1678" spans="1:14" ht="15" customHeight="1" x14ac:dyDescent="0.2">
      <c r="A1678" t="s">
        <v>100</v>
      </c>
      <c r="B1678" t="s">
        <v>207</v>
      </c>
      <c r="C1678">
        <v>3</v>
      </c>
      <c r="D1678" t="s">
        <v>1587</v>
      </c>
      <c r="E1678">
        <v>4</v>
      </c>
      <c r="F1678">
        <v>28</v>
      </c>
      <c r="G1678">
        <v>33</v>
      </c>
      <c r="H1678">
        <v>36</v>
      </c>
      <c r="I1678">
        <v>25</v>
      </c>
      <c r="J1678">
        <v>30</v>
      </c>
      <c r="K1678">
        <v>33</v>
      </c>
      <c r="L1678">
        <v>0</v>
      </c>
      <c r="M1678" s="1">
        <v>17.065000000000001</v>
      </c>
      <c r="N1678" s="1">
        <v>77.012</v>
      </c>
    </row>
    <row r="1679" spans="1:14" ht="15" customHeight="1" x14ac:dyDescent="0.2">
      <c r="A1679" t="s">
        <v>100</v>
      </c>
      <c r="B1679" t="s">
        <v>212</v>
      </c>
      <c r="C1679">
        <v>3</v>
      </c>
      <c r="D1679" t="s">
        <v>2408</v>
      </c>
      <c r="E1679">
        <v>4</v>
      </c>
      <c r="F1679">
        <v>29</v>
      </c>
      <c r="G1679">
        <v>34</v>
      </c>
      <c r="H1679">
        <v>37</v>
      </c>
      <c r="I1679">
        <v>23</v>
      </c>
      <c r="J1679">
        <v>28</v>
      </c>
      <c r="K1679">
        <v>31</v>
      </c>
      <c r="L1679">
        <v>0</v>
      </c>
      <c r="M1679" s="1">
        <v>17.065999999999999</v>
      </c>
      <c r="N1679" s="1">
        <v>79.015000000000001</v>
      </c>
    </row>
    <row r="1680" spans="1:14" ht="15" customHeight="1" x14ac:dyDescent="0.2">
      <c r="A1680" t="s">
        <v>100</v>
      </c>
      <c r="B1680" t="s">
        <v>395</v>
      </c>
      <c r="C1680">
        <v>3</v>
      </c>
      <c r="D1680" t="s">
        <v>879</v>
      </c>
      <c r="E1680">
        <v>3</v>
      </c>
      <c r="F1680">
        <v>27</v>
      </c>
      <c r="G1680">
        <v>35</v>
      </c>
      <c r="H1680">
        <v>37</v>
      </c>
      <c r="I1680">
        <v>23</v>
      </c>
      <c r="J1680">
        <v>31</v>
      </c>
      <c r="K1680">
        <v>33</v>
      </c>
      <c r="L1680">
        <v>0</v>
      </c>
      <c r="M1680" s="1">
        <v>17.067</v>
      </c>
      <c r="N1680" s="1">
        <v>80.016000000000005</v>
      </c>
    </row>
    <row r="1681" spans="1:14" ht="15" customHeight="1" x14ac:dyDescent="0.2">
      <c r="A1681" t="s">
        <v>100</v>
      </c>
      <c r="B1681" t="s">
        <v>218</v>
      </c>
      <c r="C1681">
        <v>3</v>
      </c>
      <c r="D1681" t="s">
        <v>1587</v>
      </c>
      <c r="E1681">
        <v>4</v>
      </c>
      <c r="F1681">
        <v>28</v>
      </c>
      <c r="G1681">
        <v>33</v>
      </c>
      <c r="H1681">
        <v>36</v>
      </c>
      <c r="I1681">
        <v>25</v>
      </c>
      <c r="J1681">
        <v>30</v>
      </c>
      <c r="K1681">
        <v>33</v>
      </c>
      <c r="L1681">
        <v>0</v>
      </c>
      <c r="M1681" s="1">
        <v>17.068000000000001</v>
      </c>
      <c r="N1681" s="1">
        <v>81.013000000000005</v>
      </c>
    </row>
    <row r="1682" spans="1:14" ht="15" customHeight="1" x14ac:dyDescent="0.2">
      <c r="A1682" t="s">
        <v>100</v>
      </c>
      <c r="B1682" t="s">
        <v>225</v>
      </c>
      <c r="C1682">
        <v>3</v>
      </c>
      <c r="D1682" t="s">
        <v>2175</v>
      </c>
      <c r="E1682">
        <v>4</v>
      </c>
      <c r="F1682">
        <v>29</v>
      </c>
      <c r="G1682">
        <v>34</v>
      </c>
      <c r="H1682">
        <v>37</v>
      </c>
      <c r="I1682">
        <v>25</v>
      </c>
      <c r="J1682">
        <v>30</v>
      </c>
      <c r="K1682">
        <v>33</v>
      </c>
      <c r="L1682">
        <v>0</v>
      </c>
      <c r="M1682" s="1">
        <v>17.068999999999999</v>
      </c>
      <c r="N1682" s="1">
        <v>82.013000000000005</v>
      </c>
    </row>
    <row r="1683" spans="1:14" ht="15" customHeight="1" x14ac:dyDescent="0.2">
      <c r="A1683" t="s">
        <v>100</v>
      </c>
      <c r="B1683" t="s">
        <v>408</v>
      </c>
      <c r="C1683">
        <v>3</v>
      </c>
      <c r="D1683" t="s">
        <v>732</v>
      </c>
      <c r="E1683">
        <v>4</v>
      </c>
      <c r="F1683">
        <v>30</v>
      </c>
      <c r="G1683">
        <v>35</v>
      </c>
      <c r="H1683">
        <v>38</v>
      </c>
      <c r="I1683">
        <v>25</v>
      </c>
      <c r="J1683">
        <v>30</v>
      </c>
      <c r="K1683">
        <v>33</v>
      </c>
      <c r="L1683">
        <v>0</v>
      </c>
      <c r="M1683" s="1">
        <v>17.07</v>
      </c>
      <c r="N1683" s="1">
        <v>85.015000000000001</v>
      </c>
    </row>
    <row r="1684" spans="1:14" ht="15" customHeight="1" x14ac:dyDescent="0.2">
      <c r="A1684" t="s">
        <v>100</v>
      </c>
      <c r="B1684" t="s">
        <v>411</v>
      </c>
      <c r="C1684">
        <v>3</v>
      </c>
      <c r="D1684" t="s">
        <v>723</v>
      </c>
      <c r="E1684">
        <v>3</v>
      </c>
      <c r="F1684">
        <v>30</v>
      </c>
      <c r="G1684">
        <v>38</v>
      </c>
      <c r="H1684">
        <v>40</v>
      </c>
      <c r="I1684">
        <v>20</v>
      </c>
      <c r="J1684">
        <v>28</v>
      </c>
      <c r="K1684">
        <v>30</v>
      </c>
      <c r="L1684">
        <v>0</v>
      </c>
      <c r="M1684" s="1">
        <v>17.071000000000002</v>
      </c>
      <c r="N1684" s="1">
        <v>86.012</v>
      </c>
    </row>
    <row r="1685" spans="1:14" ht="15" customHeight="1" x14ac:dyDescent="0.2">
      <c r="A1685" t="s">
        <v>100</v>
      </c>
      <c r="B1685" t="s">
        <v>414</v>
      </c>
      <c r="C1685">
        <v>3</v>
      </c>
      <c r="D1685" t="s">
        <v>1756</v>
      </c>
      <c r="E1685">
        <v>4</v>
      </c>
      <c r="F1685">
        <v>27</v>
      </c>
      <c r="G1685">
        <v>32</v>
      </c>
      <c r="H1685">
        <v>35</v>
      </c>
      <c r="I1685">
        <v>26</v>
      </c>
      <c r="J1685">
        <v>31</v>
      </c>
      <c r="K1685">
        <v>34</v>
      </c>
      <c r="L1685">
        <v>0</v>
      </c>
      <c r="M1685" s="1">
        <v>17.071999999999999</v>
      </c>
      <c r="N1685" s="1">
        <v>87.013000000000005</v>
      </c>
    </row>
    <row r="1686" spans="1:14" ht="15" customHeight="1" x14ac:dyDescent="0.2">
      <c r="A1686" t="s">
        <v>100</v>
      </c>
      <c r="B1686" t="s">
        <v>416</v>
      </c>
      <c r="C1686">
        <v>3</v>
      </c>
      <c r="D1686" t="s">
        <v>2160</v>
      </c>
      <c r="E1686">
        <v>4</v>
      </c>
      <c r="F1686">
        <v>32</v>
      </c>
      <c r="G1686">
        <v>37</v>
      </c>
      <c r="H1686">
        <v>40</v>
      </c>
      <c r="I1686">
        <v>23</v>
      </c>
      <c r="J1686">
        <v>28</v>
      </c>
      <c r="K1686">
        <v>31</v>
      </c>
      <c r="L1686">
        <v>0</v>
      </c>
      <c r="M1686" s="1">
        <v>17.073</v>
      </c>
      <c r="N1686" s="1">
        <v>88.015000000000001</v>
      </c>
    </row>
    <row r="1687" spans="1:14" ht="15" customHeight="1" x14ac:dyDescent="0.2">
      <c r="A1687" t="s">
        <v>100</v>
      </c>
      <c r="B1687" t="s">
        <v>230</v>
      </c>
      <c r="C1687">
        <v>3</v>
      </c>
      <c r="D1687" t="s">
        <v>732</v>
      </c>
      <c r="E1687">
        <v>4</v>
      </c>
      <c r="F1687">
        <v>30</v>
      </c>
      <c r="G1687">
        <v>35</v>
      </c>
      <c r="H1687">
        <v>38</v>
      </c>
      <c r="I1687">
        <v>25</v>
      </c>
      <c r="J1687">
        <v>30</v>
      </c>
      <c r="K1687">
        <v>33</v>
      </c>
      <c r="L1687">
        <v>0</v>
      </c>
      <c r="M1687" s="1">
        <v>17.074000000000002</v>
      </c>
      <c r="N1687" s="1">
        <v>89.016999999999996</v>
      </c>
    </row>
    <row r="1688" spans="1:14" ht="15" customHeight="1" x14ac:dyDescent="0.2">
      <c r="A1688" t="s">
        <v>100</v>
      </c>
      <c r="B1688" t="s">
        <v>425</v>
      </c>
      <c r="C1688">
        <v>3</v>
      </c>
      <c r="D1688" t="s">
        <v>2596</v>
      </c>
      <c r="E1688">
        <v>3</v>
      </c>
      <c r="F1688">
        <v>23</v>
      </c>
      <c r="G1688">
        <v>31</v>
      </c>
      <c r="H1688">
        <v>33</v>
      </c>
      <c r="I1688">
        <v>25</v>
      </c>
      <c r="J1688">
        <v>33</v>
      </c>
      <c r="K1688">
        <v>35</v>
      </c>
      <c r="L1688">
        <v>0</v>
      </c>
      <c r="M1688" s="1">
        <v>17.074999999999999</v>
      </c>
      <c r="N1688" s="1">
        <v>91.015000000000001</v>
      </c>
    </row>
    <row r="1689" spans="1:14" ht="15" customHeight="1" x14ac:dyDescent="0.2">
      <c r="A1689" t="s">
        <v>100</v>
      </c>
      <c r="B1689" t="s">
        <v>668</v>
      </c>
      <c r="C1689">
        <v>3</v>
      </c>
      <c r="D1689" t="s">
        <v>1207</v>
      </c>
      <c r="E1689">
        <v>4</v>
      </c>
      <c r="F1689">
        <v>29</v>
      </c>
      <c r="G1689">
        <v>34</v>
      </c>
      <c r="H1689">
        <v>37</v>
      </c>
      <c r="I1689">
        <v>22</v>
      </c>
      <c r="J1689">
        <v>27</v>
      </c>
      <c r="K1689">
        <v>30</v>
      </c>
      <c r="L1689">
        <v>0</v>
      </c>
      <c r="M1689" s="1">
        <v>17.076000000000001</v>
      </c>
      <c r="N1689" s="1">
        <v>92.015000000000001</v>
      </c>
    </row>
    <row r="1690" spans="1:14" ht="15" customHeight="1" x14ac:dyDescent="0.2">
      <c r="A1690" t="s">
        <v>100</v>
      </c>
      <c r="B1690" t="s">
        <v>429</v>
      </c>
      <c r="C1690">
        <v>3</v>
      </c>
      <c r="D1690" t="s">
        <v>720</v>
      </c>
      <c r="E1690">
        <v>4</v>
      </c>
      <c r="F1690">
        <v>31</v>
      </c>
      <c r="G1690">
        <v>36</v>
      </c>
      <c r="H1690">
        <v>39</v>
      </c>
      <c r="I1690">
        <v>23</v>
      </c>
      <c r="J1690">
        <v>28</v>
      </c>
      <c r="K1690">
        <v>31</v>
      </c>
      <c r="L1690">
        <v>0</v>
      </c>
      <c r="M1690" s="1">
        <v>17.077000000000002</v>
      </c>
      <c r="N1690" s="1">
        <v>93.013999999999996</v>
      </c>
    </row>
    <row r="1691" spans="1:14" ht="15" customHeight="1" x14ac:dyDescent="0.2">
      <c r="A1691" t="s">
        <v>100</v>
      </c>
      <c r="B1691" t="s">
        <v>246</v>
      </c>
      <c r="C1691">
        <v>3</v>
      </c>
      <c r="D1691" t="s">
        <v>2175</v>
      </c>
      <c r="E1691">
        <v>4</v>
      </c>
      <c r="F1691">
        <v>29</v>
      </c>
      <c r="G1691">
        <v>34</v>
      </c>
      <c r="H1691">
        <v>37</v>
      </c>
      <c r="I1691">
        <v>25</v>
      </c>
      <c r="J1691">
        <v>30</v>
      </c>
      <c r="K1691">
        <v>33</v>
      </c>
      <c r="L1691">
        <v>0</v>
      </c>
      <c r="M1691" s="1">
        <v>17.077999999999999</v>
      </c>
      <c r="N1691" s="1">
        <v>95.016000000000005</v>
      </c>
    </row>
    <row r="1692" spans="1:14" ht="15" customHeight="1" x14ac:dyDescent="0.2">
      <c r="A1692" t="s">
        <v>100</v>
      </c>
      <c r="B1692" t="s">
        <v>436</v>
      </c>
      <c r="C1692">
        <v>3</v>
      </c>
      <c r="D1692" t="s">
        <v>779</v>
      </c>
      <c r="E1692">
        <v>3</v>
      </c>
      <c r="F1692">
        <v>27</v>
      </c>
      <c r="G1692">
        <v>35</v>
      </c>
      <c r="H1692">
        <v>37</v>
      </c>
      <c r="I1692">
        <v>23</v>
      </c>
      <c r="J1692">
        <v>31</v>
      </c>
      <c r="K1692">
        <v>33</v>
      </c>
      <c r="L1692">
        <v>0</v>
      </c>
      <c r="M1692" s="1">
        <v>17.079000000000001</v>
      </c>
      <c r="N1692" s="1">
        <v>96.016000000000005</v>
      </c>
    </row>
    <row r="1693" spans="1:14" ht="15" customHeight="1" x14ac:dyDescent="0.2">
      <c r="A1693" t="s">
        <v>100</v>
      </c>
      <c r="B1693" t="s">
        <v>258</v>
      </c>
      <c r="C1693">
        <v>3</v>
      </c>
      <c r="D1693" t="s">
        <v>1820</v>
      </c>
      <c r="E1693">
        <v>4</v>
      </c>
      <c r="F1693">
        <v>28</v>
      </c>
      <c r="G1693">
        <v>33</v>
      </c>
      <c r="H1693">
        <v>36</v>
      </c>
      <c r="I1693">
        <v>24</v>
      </c>
      <c r="J1693">
        <v>29</v>
      </c>
      <c r="K1693">
        <v>32</v>
      </c>
      <c r="L1693">
        <v>0</v>
      </c>
      <c r="M1693" s="1">
        <v>17.079999999999998</v>
      </c>
      <c r="N1693" s="1">
        <v>98.016999999999996</v>
      </c>
    </row>
    <row r="1694" spans="1:14" ht="15" customHeight="1" x14ac:dyDescent="0.2">
      <c r="A1694" t="s">
        <v>100</v>
      </c>
      <c r="B1694" t="s">
        <v>263</v>
      </c>
      <c r="C1694">
        <v>3</v>
      </c>
      <c r="D1694" t="s">
        <v>720</v>
      </c>
      <c r="E1694">
        <v>4</v>
      </c>
      <c r="F1694">
        <v>31</v>
      </c>
      <c r="G1694">
        <v>36</v>
      </c>
      <c r="H1694">
        <v>39</v>
      </c>
      <c r="I1694">
        <v>23</v>
      </c>
      <c r="J1694">
        <v>28</v>
      </c>
      <c r="K1694">
        <v>31</v>
      </c>
      <c r="L1694">
        <v>0</v>
      </c>
      <c r="M1694" s="1">
        <v>17.081</v>
      </c>
      <c r="N1694" s="1">
        <v>99.013000000000005</v>
      </c>
    </row>
    <row r="1695" spans="1:14" ht="15" customHeight="1" x14ac:dyDescent="0.2">
      <c r="A1695" t="s">
        <v>100</v>
      </c>
      <c r="B1695" t="s">
        <v>269</v>
      </c>
      <c r="C1695">
        <v>3</v>
      </c>
      <c r="D1695" t="s">
        <v>2639</v>
      </c>
      <c r="E1695">
        <v>4</v>
      </c>
      <c r="F1695">
        <v>28</v>
      </c>
      <c r="G1695">
        <v>33</v>
      </c>
      <c r="H1695">
        <v>36</v>
      </c>
      <c r="I1695">
        <v>26</v>
      </c>
      <c r="J1695">
        <v>31</v>
      </c>
      <c r="K1695">
        <v>34</v>
      </c>
      <c r="L1695">
        <v>0</v>
      </c>
      <c r="M1695" s="1">
        <v>17.082000000000001</v>
      </c>
      <c r="N1695" s="1">
        <v>100.017</v>
      </c>
    </row>
    <row r="1696" spans="1:14" ht="15" customHeight="1" x14ac:dyDescent="0.2">
      <c r="A1696" t="s">
        <v>100</v>
      </c>
      <c r="B1696" t="s">
        <v>279</v>
      </c>
      <c r="C1696">
        <v>3</v>
      </c>
      <c r="D1696" t="s">
        <v>2175</v>
      </c>
      <c r="E1696">
        <v>4</v>
      </c>
      <c r="F1696">
        <v>29</v>
      </c>
      <c r="G1696">
        <v>34</v>
      </c>
      <c r="H1696">
        <v>37</v>
      </c>
      <c r="I1696">
        <v>25</v>
      </c>
      <c r="J1696">
        <v>30</v>
      </c>
      <c r="K1696">
        <v>33</v>
      </c>
      <c r="L1696">
        <v>0</v>
      </c>
      <c r="M1696" s="1">
        <v>17.082999999999998</v>
      </c>
      <c r="N1696" s="1">
        <v>101.014</v>
      </c>
    </row>
    <row r="1697" spans="1:14" ht="15" customHeight="1" x14ac:dyDescent="0.2">
      <c r="A1697" t="s">
        <v>100</v>
      </c>
      <c r="B1697" t="s">
        <v>274</v>
      </c>
      <c r="C1697">
        <v>3</v>
      </c>
      <c r="D1697" t="s">
        <v>2639</v>
      </c>
      <c r="E1697">
        <v>4</v>
      </c>
      <c r="F1697">
        <v>28</v>
      </c>
      <c r="G1697">
        <v>33</v>
      </c>
      <c r="H1697">
        <v>36</v>
      </c>
      <c r="I1697">
        <v>26</v>
      </c>
      <c r="J1697">
        <v>31</v>
      </c>
      <c r="K1697">
        <v>34</v>
      </c>
      <c r="L1697">
        <v>0</v>
      </c>
      <c r="M1697" s="1">
        <v>17.084</v>
      </c>
      <c r="N1697" s="1">
        <v>102.015</v>
      </c>
    </row>
    <row r="1698" spans="1:14" ht="15" customHeight="1" x14ac:dyDescent="0.2">
      <c r="A1698" t="s">
        <v>100</v>
      </c>
      <c r="B1698" t="s">
        <v>285</v>
      </c>
      <c r="C1698">
        <v>3</v>
      </c>
      <c r="D1698" t="s">
        <v>2639</v>
      </c>
      <c r="E1698">
        <v>4</v>
      </c>
      <c r="F1698">
        <v>28</v>
      </c>
      <c r="G1698">
        <v>33</v>
      </c>
      <c r="H1698">
        <v>36</v>
      </c>
      <c r="I1698">
        <v>26</v>
      </c>
      <c r="J1698">
        <v>31</v>
      </c>
      <c r="K1698">
        <v>34</v>
      </c>
      <c r="L1698">
        <v>0</v>
      </c>
      <c r="M1698" s="1">
        <v>17.085000000000001</v>
      </c>
      <c r="N1698" s="1">
        <v>103.01300000000001</v>
      </c>
    </row>
    <row r="1699" spans="1:14" ht="15" customHeight="1" x14ac:dyDescent="0.2">
      <c r="A1699" t="s">
        <v>100</v>
      </c>
      <c r="B1699" t="s">
        <v>290</v>
      </c>
      <c r="C1699">
        <v>3</v>
      </c>
      <c r="D1699" t="s">
        <v>2596</v>
      </c>
      <c r="E1699">
        <v>3</v>
      </c>
      <c r="F1699">
        <v>23</v>
      </c>
      <c r="G1699">
        <v>31</v>
      </c>
      <c r="H1699">
        <v>33</v>
      </c>
      <c r="I1699">
        <v>25</v>
      </c>
      <c r="J1699">
        <v>33</v>
      </c>
      <c r="K1699">
        <v>35</v>
      </c>
      <c r="L1699">
        <v>0</v>
      </c>
      <c r="M1699" s="1">
        <v>17.085999999999999</v>
      </c>
      <c r="N1699" s="1">
        <v>104.01300000000001</v>
      </c>
    </row>
    <row r="1700" spans="1:14" ht="15" customHeight="1" x14ac:dyDescent="0.2">
      <c r="A1700" t="s">
        <v>100</v>
      </c>
      <c r="B1700" t="s">
        <v>294</v>
      </c>
      <c r="C1700">
        <v>3</v>
      </c>
      <c r="D1700" t="s">
        <v>1572</v>
      </c>
      <c r="E1700">
        <v>3</v>
      </c>
      <c r="F1700">
        <v>25</v>
      </c>
      <c r="G1700">
        <v>33</v>
      </c>
      <c r="H1700">
        <v>35</v>
      </c>
      <c r="I1700">
        <v>24</v>
      </c>
      <c r="J1700">
        <v>32</v>
      </c>
      <c r="K1700">
        <v>34</v>
      </c>
      <c r="L1700">
        <v>0</v>
      </c>
      <c r="M1700" s="1">
        <v>17.087</v>
      </c>
      <c r="N1700" s="1">
        <v>105.014</v>
      </c>
    </row>
    <row r="1701" spans="1:14" ht="15" customHeight="1" x14ac:dyDescent="0.2">
      <c r="A1701" t="s">
        <v>100</v>
      </c>
      <c r="B1701" t="s">
        <v>298</v>
      </c>
      <c r="C1701">
        <v>3</v>
      </c>
      <c r="D1701" t="s">
        <v>726</v>
      </c>
      <c r="E1701">
        <v>1</v>
      </c>
      <c r="F1701">
        <v>20</v>
      </c>
      <c r="G1701">
        <v>35</v>
      </c>
      <c r="H1701">
        <v>37</v>
      </c>
      <c r="I1701">
        <v>12</v>
      </c>
      <c r="J1701">
        <v>27</v>
      </c>
      <c r="K1701">
        <v>29</v>
      </c>
      <c r="L1701">
        <v>0</v>
      </c>
      <c r="M1701" s="1">
        <v>17.088000000000001</v>
      </c>
      <c r="N1701" s="1">
        <v>106.011</v>
      </c>
    </row>
    <row r="1702" spans="1:14" ht="15" customHeight="1" x14ac:dyDescent="0.2">
      <c r="A1702" t="s">
        <v>100</v>
      </c>
      <c r="B1702" t="s">
        <v>302</v>
      </c>
      <c r="C1702">
        <v>3</v>
      </c>
      <c r="D1702" t="s">
        <v>2639</v>
      </c>
      <c r="E1702">
        <v>4</v>
      </c>
      <c r="F1702">
        <v>28</v>
      </c>
      <c r="G1702">
        <v>33</v>
      </c>
      <c r="H1702">
        <v>36</v>
      </c>
      <c r="I1702">
        <v>26</v>
      </c>
      <c r="J1702">
        <v>31</v>
      </c>
      <c r="K1702">
        <v>34</v>
      </c>
      <c r="L1702">
        <v>0</v>
      </c>
      <c r="M1702" s="1">
        <v>17.088999999999999</v>
      </c>
      <c r="N1702" s="1">
        <v>107.011</v>
      </c>
    </row>
    <row r="1703" spans="1:14" ht="15" customHeight="1" x14ac:dyDescent="0.2">
      <c r="A1703" t="s">
        <v>100</v>
      </c>
      <c r="B1703" t="s">
        <v>464</v>
      </c>
      <c r="C1703">
        <v>3</v>
      </c>
      <c r="D1703" t="s">
        <v>1231</v>
      </c>
      <c r="E1703">
        <v>4</v>
      </c>
      <c r="F1703">
        <v>28</v>
      </c>
      <c r="G1703">
        <v>33</v>
      </c>
      <c r="H1703">
        <v>36</v>
      </c>
      <c r="I1703">
        <v>25</v>
      </c>
      <c r="J1703">
        <v>30</v>
      </c>
      <c r="K1703">
        <v>33</v>
      </c>
      <c r="L1703">
        <v>0</v>
      </c>
      <c r="M1703" s="1">
        <v>17.09</v>
      </c>
      <c r="N1703" s="1">
        <v>108.014</v>
      </c>
    </row>
    <row r="1704" spans="1:14" ht="15" customHeight="1" x14ac:dyDescent="0.2">
      <c r="A1704" t="s">
        <v>100</v>
      </c>
      <c r="B1704" t="s">
        <v>470</v>
      </c>
      <c r="C1704">
        <v>3</v>
      </c>
      <c r="D1704" t="s">
        <v>729</v>
      </c>
      <c r="E1704">
        <v>3</v>
      </c>
      <c r="F1704">
        <v>25</v>
      </c>
      <c r="G1704">
        <v>33</v>
      </c>
      <c r="H1704">
        <v>35</v>
      </c>
      <c r="I1704">
        <v>22</v>
      </c>
      <c r="J1704">
        <v>30</v>
      </c>
      <c r="K1704">
        <v>32</v>
      </c>
      <c r="L1704">
        <v>0</v>
      </c>
      <c r="M1704" s="1">
        <v>17.091000000000001</v>
      </c>
      <c r="N1704" s="1">
        <v>112.017</v>
      </c>
    </row>
    <row r="1705" spans="1:14" ht="15" customHeight="1" x14ac:dyDescent="0.2">
      <c r="A1705" t="s">
        <v>100</v>
      </c>
      <c r="B1705" t="s">
        <v>53</v>
      </c>
      <c r="C1705">
        <v>3</v>
      </c>
      <c r="D1705" t="s">
        <v>101</v>
      </c>
      <c r="E1705">
        <v>4</v>
      </c>
      <c r="F1705">
        <v>28</v>
      </c>
      <c r="G1705">
        <v>33</v>
      </c>
      <c r="H1705">
        <v>36</v>
      </c>
      <c r="I1705">
        <v>26</v>
      </c>
      <c r="J1705">
        <v>31</v>
      </c>
      <c r="K1705">
        <v>34</v>
      </c>
      <c r="L1705">
        <v>0</v>
      </c>
      <c r="M1705" s="1">
        <v>17.091999999999999</v>
      </c>
      <c r="N1705" s="1">
        <v>113.01300000000001</v>
      </c>
    </row>
    <row r="1706" spans="1:14" ht="15" customHeight="1" x14ac:dyDescent="0.2">
      <c r="A1706" t="s">
        <v>100</v>
      </c>
      <c r="B1706" t="s">
        <v>476</v>
      </c>
      <c r="C1706">
        <v>3</v>
      </c>
      <c r="D1706" t="s">
        <v>732</v>
      </c>
      <c r="E1706">
        <v>4</v>
      </c>
      <c r="F1706">
        <v>30</v>
      </c>
      <c r="G1706">
        <v>35</v>
      </c>
      <c r="H1706">
        <v>38</v>
      </c>
      <c r="I1706">
        <v>25</v>
      </c>
      <c r="J1706">
        <v>30</v>
      </c>
      <c r="K1706">
        <v>33</v>
      </c>
      <c r="L1706">
        <v>0</v>
      </c>
      <c r="M1706" s="1">
        <v>17.093</v>
      </c>
      <c r="N1706" s="1">
        <v>114.011</v>
      </c>
    </row>
    <row r="1707" spans="1:14" ht="15" customHeight="1" x14ac:dyDescent="0.2">
      <c r="A1707" t="s">
        <v>100</v>
      </c>
      <c r="B1707" t="s">
        <v>315</v>
      </c>
      <c r="C1707">
        <v>3</v>
      </c>
      <c r="D1707" t="s">
        <v>1207</v>
      </c>
      <c r="E1707">
        <v>4</v>
      </c>
      <c r="F1707">
        <v>29</v>
      </c>
      <c r="G1707">
        <v>34</v>
      </c>
      <c r="H1707">
        <v>37</v>
      </c>
      <c r="I1707">
        <v>22</v>
      </c>
      <c r="J1707">
        <v>27</v>
      </c>
      <c r="K1707">
        <v>30</v>
      </c>
      <c r="L1707">
        <v>0</v>
      </c>
      <c r="M1707" s="1">
        <v>17.094000000000001</v>
      </c>
      <c r="N1707" s="1">
        <v>115.01600000000001</v>
      </c>
    </row>
    <row r="1708" spans="1:14" ht="15" customHeight="1" x14ac:dyDescent="0.2">
      <c r="A1708" t="s">
        <v>100</v>
      </c>
      <c r="B1708" t="s">
        <v>321</v>
      </c>
      <c r="C1708">
        <v>3</v>
      </c>
      <c r="D1708" t="s">
        <v>535</v>
      </c>
      <c r="E1708">
        <v>3</v>
      </c>
      <c r="F1708">
        <v>27</v>
      </c>
      <c r="G1708">
        <v>35</v>
      </c>
      <c r="H1708">
        <v>37</v>
      </c>
      <c r="I1708">
        <v>19</v>
      </c>
      <c r="J1708">
        <v>27</v>
      </c>
      <c r="K1708">
        <v>29</v>
      </c>
      <c r="L1708">
        <v>0</v>
      </c>
      <c r="M1708" s="1">
        <v>17.094999999999999</v>
      </c>
      <c r="N1708" s="1">
        <v>116.014</v>
      </c>
    </row>
    <row r="1709" spans="1:14" ht="15" customHeight="1" x14ac:dyDescent="0.2">
      <c r="A1709" t="s">
        <v>100</v>
      </c>
      <c r="B1709" t="s">
        <v>483</v>
      </c>
      <c r="C1709">
        <v>3</v>
      </c>
      <c r="D1709" t="s">
        <v>726</v>
      </c>
      <c r="E1709">
        <v>1</v>
      </c>
      <c r="F1709">
        <v>20</v>
      </c>
      <c r="G1709">
        <v>35</v>
      </c>
      <c r="H1709">
        <v>37</v>
      </c>
      <c r="I1709">
        <v>12</v>
      </c>
      <c r="J1709">
        <v>27</v>
      </c>
      <c r="K1709">
        <v>29</v>
      </c>
      <c r="L1709">
        <v>0</v>
      </c>
      <c r="M1709" s="1">
        <v>17.096</v>
      </c>
      <c r="N1709" s="1">
        <v>117.01600000000001</v>
      </c>
    </row>
    <row r="1710" spans="1:14" ht="15" customHeight="1" x14ac:dyDescent="0.2">
      <c r="A1710" t="s">
        <v>100</v>
      </c>
      <c r="B1710" t="s">
        <v>326</v>
      </c>
      <c r="C1710">
        <v>3</v>
      </c>
      <c r="D1710" t="s">
        <v>729</v>
      </c>
      <c r="E1710">
        <v>3</v>
      </c>
      <c r="F1710">
        <v>25</v>
      </c>
      <c r="G1710">
        <v>33</v>
      </c>
      <c r="H1710">
        <v>35</v>
      </c>
      <c r="I1710">
        <v>22</v>
      </c>
      <c r="J1710">
        <v>30</v>
      </c>
      <c r="K1710">
        <v>32</v>
      </c>
      <c r="L1710">
        <v>0</v>
      </c>
      <c r="M1710" s="1">
        <v>17.097000000000001</v>
      </c>
      <c r="N1710" s="1">
        <v>118.01600000000001</v>
      </c>
    </row>
    <row r="1711" spans="1:14" ht="15" customHeight="1" x14ac:dyDescent="0.2">
      <c r="A1711" t="s">
        <v>100</v>
      </c>
      <c r="B1711" t="s">
        <v>331</v>
      </c>
      <c r="C1711">
        <v>3</v>
      </c>
      <c r="D1711" t="s">
        <v>729</v>
      </c>
      <c r="E1711">
        <v>3</v>
      </c>
      <c r="F1711">
        <v>25</v>
      </c>
      <c r="G1711">
        <v>33</v>
      </c>
      <c r="H1711">
        <v>35</v>
      </c>
      <c r="I1711">
        <v>22</v>
      </c>
      <c r="J1711">
        <v>30</v>
      </c>
      <c r="K1711">
        <v>32</v>
      </c>
      <c r="L1711">
        <v>0</v>
      </c>
      <c r="M1711" s="1">
        <v>17.097999999999999</v>
      </c>
      <c r="N1711" s="1">
        <v>119.009</v>
      </c>
    </row>
    <row r="1712" spans="1:14" ht="15" customHeight="1" x14ac:dyDescent="0.2">
      <c r="A1712" t="s">
        <v>100</v>
      </c>
      <c r="B1712" t="s">
        <v>488</v>
      </c>
      <c r="C1712">
        <v>3</v>
      </c>
      <c r="D1712" t="s">
        <v>1231</v>
      </c>
      <c r="E1712">
        <v>4</v>
      </c>
      <c r="F1712">
        <v>28</v>
      </c>
      <c r="G1712">
        <v>33</v>
      </c>
      <c r="H1712">
        <v>36</v>
      </c>
      <c r="I1712">
        <v>25</v>
      </c>
      <c r="J1712">
        <v>30</v>
      </c>
      <c r="K1712">
        <v>33</v>
      </c>
      <c r="L1712">
        <v>0</v>
      </c>
      <c r="M1712" s="1">
        <v>17.099</v>
      </c>
      <c r="N1712" s="1">
        <v>120.011</v>
      </c>
    </row>
    <row r="1713" spans="1:14" ht="15" customHeight="1" x14ac:dyDescent="0.2">
      <c r="A1713" t="s">
        <v>100</v>
      </c>
      <c r="B1713" t="s">
        <v>492</v>
      </c>
      <c r="C1713">
        <v>3</v>
      </c>
      <c r="D1713" t="s">
        <v>726</v>
      </c>
      <c r="E1713">
        <v>1</v>
      </c>
      <c r="F1713">
        <v>20</v>
      </c>
      <c r="G1713">
        <v>35</v>
      </c>
      <c r="H1713">
        <v>37</v>
      </c>
      <c r="I1713">
        <v>12</v>
      </c>
      <c r="J1713">
        <v>27</v>
      </c>
      <c r="K1713">
        <v>29</v>
      </c>
      <c r="L1713">
        <v>0</v>
      </c>
      <c r="M1713" s="1">
        <v>17.100000000000001</v>
      </c>
      <c r="N1713" s="1">
        <v>121.017</v>
      </c>
    </row>
    <row r="1714" spans="1:14" ht="15" customHeight="1" x14ac:dyDescent="0.2">
      <c r="A1714" t="s">
        <v>100</v>
      </c>
      <c r="B1714" t="s">
        <v>335</v>
      </c>
      <c r="C1714">
        <v>3</v>
      </c>
      <c r="D1714" t="s">
        <v>2408</v>
      </c>
      <c r="E1714">
        <v>4</v>
      </c>
      <c r="F1714">
        <v>29</v>
      </c>
      <c r="G1714">
        <v>34</v>
      </c>
      <c r="H1714">
        <v>37</v>
      </c>
      <c r="I1714">
        <v>23</v>
      </c>
      <c r="J1714">
        <v>28</v>
      </c>
      <c r="K1714">
        <v>31</v>
      </c>
      <c r="L1714">
        <v>0</v>
      </c>
      <c r="M1714" s="1">
        <v>17.100999999999999</v>
      </c>
      <c r="N1714" s="1">
        <v>122.01300000000001</v>
      </c>
    </row>
    <row r="1715" spans="1:14" ht="15" customHeight="1" x14ac:dyDescent="0.2">
      <c r="A1715" t="s">
        <v>100</v>
      </c>
      <c r="B1715" t="s">
        <v>346</v>
      </c>
      <c r="C1715">
        <v>3</v>
      </c>
      <c r="D1715" t="s">
        <v>1587</v>
      </c>
      <c r="E1715">
        <v>4</v>
      </c>
      <c r="F1715">
        <v>28</v>
      </c>
      <c r="G1715">
        <v>33</v>
      </c>
      <c r="H1715">
        <v>36</v>
      </c>
      <c r="I1715">
        <v>25</v>
      </c>
      <c r="J1715">
        <v>30</v>
      </c>
      <c r="K1715">
        <v>33</v>
      </c>
      <c r="L1715">
        <v>0</v>
      </c>
      <c r="M1715" s="1">
        <v>17.102</v>
      </c>
      <c r="N1715" s="1">
        <v>124.01300000000001</v>
      </c>
    </row>
    <row r="1716" spans="1:14" ht="15" customHeight="1" x14ac:dyDescent="0.2">
      <c r="A1716" t="s">
        <v>100</v>
      </c>
      <c r="B1716" t="s">
        <v>498</v>
      </c>
      <c r="C1716">
        <v>3</v>
      </c>
      <c r="D1716" t="s">
        <v>928</v>
      </c>
      <c r="E1716">
        <v>3</v>
      </c>
      <c r="F1716">
        <v>25</v>
      </c>
      <c r="G1716">
        <v>33</v>
      </c>
      <c r="H1716">
        <v>35</v>
      </c>
      <c r="I1716">
        <v>25</v>
      </c>
      <c r="J1716">
        <v>33</v>
      </c>
      <c r="K1716">
        <v>35</v>
      </c>
      <c r="L1716">
        <v>0</v>
      </c>
      <c r="M1716" s="1">
        <v>17.103000000000002</v>
      </c>
      <c r="N1716" s="1">
        <v>125.01600000000001</v>
      </c>
    </row>
    <row r="1717" spans="1:14" ht="15" customHeight="1" x14ac:dyDescent="0.2">
      <c r="A1717" t="s">
        <v>100</v>
      </c>
      <c r="B1717" t="s">
        <v>351</v>
      </c>
      <c r="C1717">
        <v>3</v>
      </c>
      <c r="D1717" t="s">
        <v>535</v>
      </c>
      <c r="E1717">
        <v>3</v>
      </c>
      <c r="F1717">
        <v>27</v>
      </c>
      <c r="G1717">
        <v>35</v>
      </c>
      <c r="H1717">
        <v>37</v>
      </c>
      <c r="I1717">
        <v>19</v>
      </c>
      <c r="J1717">
        <v>27</v>
      </c>
      <c r="K1717">
        <v>29</v>
      </c>
      <c r="L1717">
        <v>0</v>
      </c>
      <c r="M1717" s="1">
        <v>17.103999999999999</v>
      </c>
      <c r="N1717" s="1">
        <v>126.01600000000001</v>
      </c>
    </row>
    <row r="1718" spans="1:14" ht="15" customHeight="1" x14ac:dyDescent="0.2">
      <c r="A1718" t="s">
        <v>100</v>
      </c>
      <c r="B1718" t="s">
        <v>504</v>
      </c>
      <c r="C1718">
        <v>3</v>
      </c>
      <c r="D1718" t="s">
        <v>1906</v>
      </c>
      <c r="E1718">
        <v>3</v>
      </c>
      <c r="F1718">
        <v>29</v>
      </c>
      <c r="G1718">
        <v>37</v>
      </c>
      <c r="H1718">
        <v>39</v>
      </c>
      <c r="I1718">
        <v>19</v>
      </c>
      <c r="J1718">
        <v>27</v>
      </c>
      <c r="K1718">
        <v>29</v>
      </c>
      <c r="L1718">
        <v>0</v>
      </c>
      <c r="M1718" s="1">
        <v>17.105</v>
      </c>
      <c r="N1718" s="1">
        <v>127.014</v>
      </c>
    </row>
    <row r="1719" spans="1:14" ht="15" customHeight="1" x14ac:dyDescent="0.2">
      <c r="A1719" t="s">
        <v>100</v>
      </c>
      <c r="B1719" t="s">
        <v>355</v>
      </c>
      <c r="C1719">
        <v>3</v>
      </c>
      <c r="D1719" t="s">
        <v>2408</v>
      </c>
      <c r="E1719">
        <v>4</v>
      </c>
      <c r="F1719">
        <v>29</v>
      </c>
      <c r="G1719">
        <v>34</v>
      </c>
      <c r="H1719">
        <v>37</v>
      </c>
      <c r="I1719">
        <v>23</v>
      </c>
      <c r="J1719">
        <v>28</v>
      </c>
      <c r="K1719">
        <v>31</v>
      </c>
      <c r="L1719">
        <v>0</v>
      </c>
      <c r="M1719" s="1">
        <v>17.106000000000002</v>
      </c>
      <c r="N1719" s="1">
        <v>128.01400000000001</v>
      </c>
    </row>
    <row r="1720" spans="1:14" ht="15" customHeight="1" x14ac:dyDescent="0.2">
      <c r="A1720" t="s">
        <v>107</v>
      </c>
      <c r="B1720" t="s">
        <v>57</v>
      </c>
      <c r="C1720">
        <v>3</v>
      </c>
      <c r="D1720" t="s">
        <v>1912</v>
      </c>
      <c r="E1720">
        <v>4</v>
      </c>
      <c r="F1720">
        <v>34</v>
      </c>
      <c r="G1720">
        <v>39</v>
      </c>
      <c r="H1720">
        <v>42</v>
      </c>
      <c r="I1720">
        <v>21</v>
      </c>
      <c r="J1720">
        <v>26</v>
      </c>
      <c r="K1720">
        <v>29</v>
      </c>
      <c r="L1720">
        <v>0</v>
      </c>
      <c r="M1720" s="1">
        <v>18.018000000000001</v>
      </c>
      <c r="N1720" s="1">
        <v>19.015000000000001</v>
      </c>
    </row>
    <row r="1721" spans="1:14" ht="15" customHeight="1" x14ac:dyDescent="0.2">
      <c r="A1721" t="s">
        <v>107</v>
      </c>
      <c r="B1721" t="s">
        <v>165</v>
      </c>
      <c r="C1721">
        <v>3</v>
      </c>
      <c r="D1721" t="s">
        <v>360</v>
      </c>
      <c r="E1721">
        <v>4</v>
      </c>
      <c r="F1721">
        <v>29</v>
      </c>
      <c r="G1721">
        <v>34</v>
      </c>
      <c r="H1721">
        <v>37</v>
      </c>
      <c r="I1721">
        <v>22</v>
      </c>
      <c r="J1721">
        <v>27</v>
      </c>
      <c r="K1721">
        <v>30</v>
      </c>
      <c r="L1721">
        <v>0</v>
      </c>
      <c r="M1721" s="1">
        <v>18.018999999999998</v>
      </c>
      <c r="N1721" s="1">
        <v>20.016999999999999</v>
      </c>
    </row>
    <row r="1722" spans="1:14" ht="15" customHeight="1" x14ac:dyDescent="0.2">
      <c r="A1722" t="s">
        <v>107</v>
      </c>
      <c r="B1722" t="s">
        <v>62</v>
      </c>
      <c r="C1722">
        <v>3</v>
      </c>
      <c r="D1722" t="s">
        <v>2012</v>
      </c>
      <c r="E1722">
        <v>3</v>
      </c>
      <c r="F1722">
        <v>17</v>
      </c>
      <c r="G1722">
        <v>25</v>
      </c>
      <c r="H1722">
        <v>27</v>
      </c>
      <c r="I1722">
        <v>29</v>
      </c>
      <c r="J1722">
        <v>37</v>
      </c>
      <c r="K1722">
        <v>39</v>
      </c>
      <c r="L1722">
        <v>0</v>
      </c>
      <c r="M1722" s="1">
        <v>18.02</v>
      </c>
      <c r="N1722" s="1">
        <v>22.015000000000001</v>
      </c>
    </row>
    <row r="1723" spans="1:14" ht="15" customHeight="1" x14ac:dyDescent="0.2">
      <c r="A1723" t="s">
        <v>107</v>
      </c>
      <c r="B1723" t="s">
        <v>69</v>
      </c>
      <c r="C1723">
        <v>3</v>
      </c>
      <c r="D1723" t="s">
        <v>1590</v>
      </c>
      <c r="E1723">
        <v>4</v>
      </c>
      <c r="F1723">
        <v>30</v>
      </c>
      <c r="G1723">
        <v>35</v>
      </c>
      <c r="H1723">
        <v>38</v>
      </c>
      <c r="I1723">
        <v>22</v>
      </c>
      <c r="J1723">
        <v>27</v>
      </c>
      <c r="K1723">
        <v>30</v>
      </c>
      <c r="L1723">
        <v>0</v>
      </c>
      <c r="M1723" s="1">
        <v>18.021000000000001</v>
      </c>
      <c r="N1723" s="1">
        <v>23.016999999999999</v>
      </c>
    </row>
    <row r="1724" spans="1:14" ht="15" customHeight="1" x14ac:dyDescent="0.2">
      <c r="A1724" t="s">
        <v>107</v>
      </c>
      <c r="B1724" t="s">
        <v>133</v>
      </c>
      <c r="C1724">
        <v>3</v>
      </c>
      <c r="D1724" t="s">
        <v>1431</v>
      </c>
      <c r="E1724">
        <v>3</v>
      </c>
      <c r="F1724">
        <v>31</v>
      </c>
      <c r="G1724">
        <v>39</v>
      </c>
      <c r="H1724">
        <v>41</v>
      </c>
      <c r="I1724">
        <v>19</v>
      </c>
      <c r="J1724">
        <v>27</v>
      </c>
      <c r="K1724">
        <v>29</v>
      </c>
      <c r="L1724">
        <v>0</v>
      </c>
      <c r="M1724" s="1">
        <v>18.021999999999998</v>
      </c>
      <c r="N1724" s="1">
        <v>24.015000000000001</v>
      </c>
    </row>
    <row r="1725" spans="1:14" ht="15" customHeight="1" x14ac:dyDescent="0.2">
      <c r="A1725" t="s">
        <v>107</v>
      </c>
      <c r="B1725" t="s">
        <v>139</v>
      </c>
      <c r="C1725">
        <v>3</v>
      </c>
      <c r="D1725" t="s">
        <v>1161</v>
      </c>
      <c r="E1725">
        <v>3</v>
      </c>
      <c r="F1725">
        <v>25</v>
      </c>
      <c r="G1725">
        <v>33</v>
      </c>
      <c r="H1725">
        <v>35</v>
      </c>
      <c r="I1725">
        <v>24</v>
      </c>
      <c r="J1725">
        <v>32</v>
      </c>
      <c r="K1725">
        <v>34</v>
      </c>
      <c r="L1725">
        <v>0</v>
      </c>
      <c r="M1725" s="1">
        <v>18.023</v>
      </c>
      <c r="N1725" s="1">
        <v>25.015999999999998</v>
      </c>
    </row>
    <row r="1726" spans="1:14" ht="15" customHeight="1" x14ac:dyDescent="0.2">
      <c r="A1726" t="s">
        <v>107</v>
      </c>
      <c r="B1726" t="s">
        <v>144</v>
      </c>
      <c r="C1726">
        <v>3</v>
      </c>
      <c r="D1726" t="s">
        <v>2012</v>
      </c>
      <c r="E1726">
        <v>3</v>
      </c>
      <c r="F1726">
        <v>17</v>
      </c>
      <c r="G1726">
        <v>25</v>
      </c>
      <c r="H1726">
        <v>27</v>
      </c>
      <c r="I1726">
        <v>29</v>
      </c>
      <c r="J1726">
        <v>37</v>
      </c>
      <c r="K1726">
        <v>39</v>
      </c>
      <c r="L1726">
        <v>0</v>
      </c>
      <c r="M1726" s="1">
        <v>18.024000000000001</v>
      </c>
      <c r="N1726" s="1">
        <v>26.015000000000001</v>
      </c>
    </row>
    <row r="1727" spans="1:14" ht="15" customHeight="1" x14ac:dyDescent="0.2">
      <c r="A1727" t="s">
        <v>107</v>
      </c>
      <c r="B1727" t="s">
        <v>75</v>
      </c>
      <c r="C1727">
        <v>3</v>
      </c>
      <c r="D1727" t="s">
        <v>1081</v>
      </c>
      <c r="E1727">
        <v>4</v>
      </c>
      <c r="F1727">
        <v>29</v>
      </c>
      <c r="G1727">
        <v>34</v>
      </c>
      <c r="H1727">
        <v>37</v>
      </c>
      <c r="I1727">
        <v>26</v>
      </c>
      <c r="J1727">
        <v>31</v>
      </c>
      <c r="K1727">
        <v>34</v>
      </c>
      <c r="L1727">
        <v>0</v>
      </c>
      <c r="M1727" s="1">
        <v>18.024999999999999</v>
      </c>
      <c r="N1727" s="1">
        <v>27.015000000000001</v>
      </c>
    </row>
    <row r="1728" spans="1:14" ht="15" customHeight="1" x14ac:dyDescent="0.2">
      <c r="A1728" t="s">
        <v>107</v>
      </c>
      <c r="B1728" t="s">
        <v>81</v>
      </c>
      <c r="C1728">
        <v>3</v>
      </c>
      <c r="D1728" t="s">
        <v>1367</v>
      </c>
      <c r="E1728">
        <v>3</v>
      </c>
      <c r="F1728">
        <v>27</v>
      </c>
      <c r="G1728">
        <v>35</v>
      </c>
      <c r="H1728">
        <v>37</v>
      </c>
      <c r="I1728">
        <v>22</v>
      </c>
      <c r="J1728">
        <v>30</v>
      </c>
      <c r="K1728">
        <v>32</v>
      </c>
      <c r="L1728">
        <v>0</v>
      </c>
      <c r="M1728" s="1">
        <v>18.026</v>
      </c>
      <c r="N1728" s="1">
        <v>28.015999999999998</v>
      </c>
    </row>
    <row r="1729" spans="1:14" ht="15" customHeight="1" x14ac:dyDescent="0.2">
      <c r="A1729" t="s">
        <v>107</v>
      </c>
      <c r="B1729" t="s">
        <v>87</v>
      </c>
      <c r="C1729">
        <v>3</v>
      </c>
      <c r="D1729" t="s">
        <v>1152</v>
      </c>
      <c r="E1729">
        <v>3</v>
      </c>
      <c r="F1729">
        <v>16</v>
      </c>
      <c r="G1729">
        <v>24</v>
      </c>
      <c r="H1729">
        <v>26</v>
      </c>
      <c r="I1729">
        <v>30</v>
      </c>
      <c r="J1729">
        <v>38</v>
      </c>
      <c r="K1729">
        <v>40</v>
      </c>
      <c r="L1729">
        <v>0</v>
      </c>
      <c r="M1729" s="1">
        <v>18.027000000000001</v>
      </c>
      <c r="N1729" s="1">
        <v>29.01</v>
      </c>
    </row>
    <row r="1730" spans="1:14" ht="15" customHeight="1" x14ac:dyDescent="0.2">
      <c r="A1730" t="s">
        <v>107</v>
      </c>
      <c r="B1730" t="s">
        <v>93</v>
      </c>
      <c r="C1730">
        <v>3</v>
      </c>
      <c r="D1730" t="s">
        <v>1209</v>
      </c>
      <c r="E1730">
        <v>3</v>
      </c>
      <c r="F1730">
        <v>28</v>
      </c>
      <c r="G1730">
        <v>36</v>
      </c>
      <c r="H1730">
        <v>38</v>
      </c>
      <c r="I1730">
        <v>20</v>
      </c>
      <c r="J1730">
        <v>28</v>
      </c>
      <c r="K1730">
        <v>30</v>
      </c>
      <c r="L1730">
        <v>0</v>
      </c>
      <c r="M1730" s="1">
        <v>18.027999999999999</v>
      </c>
      <c r="N1730" s="1">
        <v>30.013999999999999</v>
      </c>
    </row>
    <row r="1731" spans="1:14" ht="15" customHeight="1" x14ac:dyDescent="0.2">
      <c r="A1731" t="s">
        <v>107</v>
      </c>
      <c r="B1731" t="s">
        <v>159</v>
      </c>
      <c r="C1731">
        <v>3</v>
      </c>
      <c r="D1731" t="s">
        <v>3006</v>
      </c>
      <c r="E1731">
        <v>3</v>
      </c>
      <c r="F1731">
        <v>27</v>
      </c>
      <c r="G1731">
        <v>35</v>
      </c>
      <c r="H1731">
        <v>37</v>
      </c>
      <c r="I1731">
        <v>23</v>
      </c>
      <c r="J1731">
        <v>31</v>
      </c>
      <c r="K1731">
        <v>33</v>
      </c>
      <c r="L1731">
        <v>0</v>
      </c>
      <c r="M1731" s="1">
        <v>18.029</v>
      </c>
      <c r="N1731" s="1">
        <v>31.013999999999999</v>
      </c>
    </row>
    <row r="1732" spans="1:14" ht="15" customHeight="1" x14ac:dyDescent="0.2">
      <c r="A1732" t="s">
        <v>107</v>
      </c>
      <c r="B1732" t="s">
        <v>99</v>
      </c>
      <c r="C1732">
        <v>3</v>
      </c>
      <c r="D1732" t="s">
        <v>1449</v>
      </c>
      <c r="E1732">
        <v>3</v>
      </c>
      <c r="F1732">
        <v>26</v>
      </c>
      <c r="G1732">
        <v>34</v>
      </c>
      <c r="H1732">
        <v>36</v>
      </c>
      <c r="I1732">
        <v>21</v>
      </c>
      <c r="J1732">
        <v>29</v>
      </c>
      <c r="K1732">
        <v>31</v>
      </c>
      <c r="L1732">
        <v>0</v>
      </c>
      <c r="M1732" s="1">
        <v>18.03</v>
      </c>
      <c r="N1732" s="1">
        <v>32.012999999999998</v>
      </c>
    </row>
    <row r="1733" spans="1:14" ht="15" customHeight="1" x14ac:dyDescent="0.2">
      <c r="A1733" t="s">
        <v>107</v>
      </c>
      <c r="B1733" t="s">
        <v>106</v>
      </c>
      <c r="C1733">
        <v>3</v>
      </c>
      <c r="D1733" t="s">
        <v>1529</v>
      </c>
      <c r="E1733">
        <v>3</v>
      </c>
      <c r="F1733">
        <v>15</v>
      </c>
      <c r="G1733">
        <v>23</v>
      </c>
      <c r="H1733">
        <v>25</v>
      </c>
      <c r="I1733">
        <v>35</v>
      </c>
      <c r="J1733">
        <v>43</v>
      </c>
      <c r="K1733">
        <v>45</v>
      </c>
      <c r="L1733">
        <v>0</v>
      </c>
      <c r="M1733" s="1">
        <v>18.030999999999999</v>
      </c>
      <c r="N1733" s="1">
        <v>33.015000000000001</v>
      </c>
    </row>
    <row r="1734" spans="1:14" ht="15" customHeight="1" x14ac:dyDescent="0.2">
      <c r="A1734" t="s">
        <v>107</v>
      </c>
      <c r="B1734" t="s">
        <v>111</v>
      </c>
      <c r="C1734">
        <v>3</v>
      </c>
      <c r="D1734" t="s">
        <v>1590</v>
      </c>
      <c r="E1734">
        <v>4</v>
      </c>
      <c r="F1734">
        <v>30</v>
      </c>
      <c r="G1734">
        <v>35</v>
      </c>
      <c r="H1734">
        <v>38</v>
      </c>
      <c r="I1734">
        <v>22</v>
      </c>
      <c r="J1734">
        <v>27</v>
      </c>
      <c r="K1734">
        <v>30</v>
      </c>
      <c r="L1734">
        <v>0</v>
      </c>
      <c r="M1734" s="1">
        <v>18.032</v>
      </c>
      <c r="N1734" s="1">
        <v>34.015000000000001</v>
      </c>
    </row>
    <row r="1735" spans="1:14" ht="15" customHeight="1" x14ac:dyDescent="0.2">
      <c r="A1735" t="s">
        <v>107</v>
      </c>
      <c r="B1735" t="s">
        <v>175</v>
      </c>
      <c r="C1735">
        <v>3</v>
      </c>
      <c r="D1735" t="s">
        <v>1191</v>
      </c>
      <c r="E1735">
        <v>4</v>
      </c>
      <c r="F1735">
        <v>31</v>
      </c>
      <c r="G1735">
        <v>36</v>
      </c>
      <c r="H1735">
        <v>39</v>
      </c>
      <c r="I1735">
        <v>22</v>
      </c>
      <c r="J1735">
        <v>27</v>
      </c>
      <c r="K1735">
        <v>30</v>
      </c>
      <c r="L1735">
        <v>0</v>
      </c>
      <c r="M1735" s="1">
        <v>18.033000000000001</v>
      </c>
      <c r="N1735" s="1">
        <v>35.015000000000001</v>
      </c>
    </row>
    <row r="1736" spans="1:14" ht="15" customHeight="1" x14ac:dyDescent="0.2">
      <c r="A1736" t="s">
        <v>107</v>
      </c>
      <c r="B1736" t="s">
        <v>116</v>
      </c>
      <c r="C1736">
        <v>3</v>
      </c>
      <c r="D1736" t="s">
        <v>1191</v>
      </c>
      <c r="E1736">
        <v>4</v>
      </c>
      <c r="F1736">
        <v>31</v>
      </c>
      <c r="G1736">
        <v>36</v>
      </c>
      <c r="H1736">
        <v>39</v>
      </c>
      <c r="I1736">
        <v>22</v>
      </c>
      <c r="J1736">
        <v>27</v>
      </c>
      <c r="K1736">
        <v>30</v>
      </c>
      <c r="L1736">
        <v>0</v>
      </c>
      <c r="M1736" s="1">
        <v>18.033999999999999</v>
      </c>
      <c r="N1736" s="1">
        <v>36.018000000000001</v>
      </c>
    </row>
    <row r="1737" spans="1:14" ht="15" customHeight="1" x14ac:dyDescent="0.2">
      <c r="A1737" t="s">
        <v>107</v>
      </c>
      <c r="B1737" t="s">
        <v>186</v>
      </c>
      <c r="C1737">
        <v>3</v>
      </c>
      <c r="D1737" t="s">
        <v>3006</v>
      </c>
      <c r="E1737">
        <v>3</v>
      </c>
      <c r="F1737">
        <v>27</v>
      </c>
      <c r="G1737">
        <v>35</v>
      </c>
      <c r="H1737">
        <v>37</v>
      </c>
      <c r="I1737">
        <v>23</v>
      </c>
      <c r="J1737">
        <v>31</v>
      </c>
      <c r="K1737">
        <v>33</v>
      </c>
      <c r="L1737">
        <v>0</v>
      </c>
      <c r="M1737" s="1">
        <v>18.035</v>
      </c>
      <c r="N1737" s="1">
        <v>37.015999999999998</v>
      </c>
    </row>
    <row r="1738" spans="1:14" ht="15" customHeight="1" x14ac:dyDescent="0.2">
      <c r="A1738" t="s">
        <v>107</v>
      </c>
      <c r="B1738" t="s">
        <v>192</v>
      </c>
      <c r="C1738">
        <v>3</v>
      </c>
      <c r="D1738" t="s">
        <v>1161</v>
      </c>
      <c r="E1738">
        <v>3</v>
      </c>
      <c r="F1738">
        <v>25</v>
      </c>
      <c r="G1738">
        <v>33</v>
      </c>
      <c r="H1738">
        <v>35</v>
      </c>
      <c r="I1738">
        <v>24</v>
      </c>
      <c r="J1738">
        <v>32</v>
      </c>
      <c r="K1738">
        <v>34</v>
      </c>
      <c r="L1738">
        <v>0</v>
      </c>
      <c r="M1738" s="1">
        <v>18.036000000000001</v>
      </c>
      <c r="N1738" s="1">
        <v>38.015999999999998</v>
      </c>
    </row>
    <row r="1739" spans="1:14" ht="15" customHeight="1" x14ac:dyDescent="0.2">
      <c r="A1739" t="s">
        <v>107</v>
      </c>
      <c r="B1739" t="s">
        <v>123</v>
      </c>
      <c r="C1739">
        <v>3</v>
      </c>
      <c r="D1739" t="s">
        <v>1298</v>
      </c>
      <c r="E1739">
        <v>4</v>
      </c>
      <c r="F1739">
        <v>18</v>
      </c>
      <c r="G1739">
        <v>23</v>
      </c>
      <c r="H1739">
        <v>26</v>
      </c>
      <c r="I1739">
        <v>33</v>
      </c>
      <c r="J1739">
        <v>38</v>
      </c>
      <c r="K1739">
        <v>41</v>
      </c>
      <c r="L1739">
        <v>0</v>
      </c>
      <c r="M1739" s="1">
        <v>18.036999999999999</v>
      </c>
      <c r="N1739" s="1">
        <v>39.015000000000001</v>
      </c>
    </row>
    <row r="1740" spans="1:14" ht="15" customHeight="1" x14ac:dyDescent="0.2">
      <c r="A1740" t="s">
        <v>107</v>
      </c>
      <c r="B1740" t="s">
        <v>202</v>
      </c>
      <c r="C1740">
        <v>3</v>
      </c>
      <c r="D1740" t="s">
        <v>2805</v>
      </c>
      <c r="E1740">
        <v>4</v>
      </c>
      <c r="F1740">
        <v>31</v>
      </c>
      <c r="G1740">
        <v>36</v>
      </c>
      <c r="H1740">
        <v>39</v>
      </c>
      <c r="I1740">
        <v>23</v>
      </c>
      <c r="J1740">
        <v>28</v>
      </c>
      <c r="K1740">
        <v>31</v>
      </c>
      <c r="L1740">
        <v>0</v>
      </c>
      <c r="M1740" s="1">
        <v>18.038</v>
      </c>
      <c r="N1740" s="1">
        <v>40.015000000000001</v>
      </c>
    </row>
    <row r="1741" spans="1:14" ht="15" customHeight="1" x14ac:dyDescent="0.2">
      <c r="A1741" t="s">
        <v>107</v>
      </c>
      <c r="B1741" t="s">
        <v>128</v>
      </c>
      <c r="C1741">
        <v>3</v>
      </c>
      <c r="D1741" t="s">
        <v>1520</v>
      </c>
      <c r="E1741">
        <v>4</v>
      </c>
      <c r="F1741">
        <v>23</v>
      </c>
      <c r="G1741">
        <v>28</v>
      </c>
      <c r="H1741">
        <v>31</v>
      </c>
      <c r="I1741">
        <v>31</v>
      </c>
      <c r="J1741">
        <v>36</v>
      </c>
      <c r="K1741">
        <v>39</v>
      </c>
      <c r="L1741">
        <v>0</v>
      </c>
      <c r="M1741" s="1">
        <v>18.039000000000001</v>
      </c>
      <c r="N1741" s="1">
        <v>41.014000000000003</v>
      </c>
    </row>
    <row r="1742" spans="1:14" ht="15" customHeight="1" x14ac:dyDescent="0.2">
      <c r="A1742" t="s">
        <v>107</v>
      </c>
      <c r="B1742" t="s">
        <v>213</v>
      </c>
      <c r="C1742">
        <v>3</v>
      </c>
      <c r="D1742" t="s">
        <v>2012</v>
      </c>
      <c r="E1742">
        <v>3</v>
      </c>
      <c r="F1742">
        <v>17</v>
      </c>
      <c r="G1742">
        <v>25</v>
      </c>
      <c r="H1742">
        <v>27</v>
      </c>
      <c r="I1742">
        <v>29</v>
      </c>
      <c r="J1742">
        <v>37</v>
      </c>
      <c r="K1742">
        <v>39</v>
      </c>
      <c r="L1742">
        <v>0</v>
      </c>
      <c r="M1742" s="1">
        <v>18.04</v>
      </c>
      <c r="N1742" s="1">
        <v>42.014000000000003</v>
      </c>
    </row>
    <row r="1743" spans="1:14" ht="15" customHeight="1" x14ac:dyDescent="0.2">
      <c r="A1743" t="s">
        <v>107</v>
      </c>
      <c r="B1743" t="s">
        <v>132</v>
      </c>
      <c r="C1743">
        <v>3</v>
      </c>
      <c r="D1743" t="s">
        <v>1535</v>
      </c>
      <c r="E1743">
        <v>4</v>
      </c>
      <c r="F1743">
        <v>28</v>
      </c>
      <c r="G1743">
        <v>33</v>
      </c>
      <c r="H1743">
        <v>36</v>
      </c>
      <c r="I1743">
        <v>25</v>
      </c>
      <c r="J1743">
        <v>30</v>
      </c>
      <c r="K1743">
        <v>33</v>
      </c>
      <c r="L1743">
        <v>0</v>
      </c>
      <c r="M1743" s="1">
        <v>18.041</v>
      </c>
      <c r="N1743" s="1">
        <v>43.015999999999998</v>
      </c>
    </row>
    <row r="1744" spans="1:14" ht="15" customHeight="1" x14ac:dyDescent="0.2">
      <c r="A1744" t="s">
        <v>107</v>
      </c>
      <c r="B1744" t="s">
        <v>138</v>
      </c>
      <c r="C1744">
        <v>3</v>
      </c>
      <c r="D1744" t="s">
        <v>1331</v>
      </c>
      <c r="E1744">
        <v>4</v>
      </c>
      <c r="F1744">
        <v>15</v>
      </c>
      <c r="G1744">
        <v>20</v>
      </c>
      <c r="H1744">
        <v>23</v>
      </c>
      <c r="I1744">
        <v>35</v>
      </c>
      <c r="J1744">
        <v>40</v>
      </c>
      <c r="K1744">
        <v>43</v>
      </c>
      <c r="L1744">
        <v>0</v>
      </c>
      <c r="M1744" s="1">
        <v>18.042000000000002</v>
      </c>
      <c r="N1744" s="1">
        <v>44.015999999999998</v>
      </c>
    </row>
    <row r="1745" spans="1:14" ht="15" customHeight="1" x14ac:dyDescent="0.2">
      <c r="A1745" t="s">
        <v>107</v>
      </c>
      <c r="B1745" t="s">
        <v>237</v>
      </c>
      <c r="C1745">
        <v>3</v>
      </c>
      <c r="D1745" t="s">
        <v>1161</v>
      </c>
      <c r="E1745">
        <v>3</v>
      </c>
      <c r="F1745">
        <v>25</v>
      </c>
      <c r="G1745">
        <v>33</v>
      </c>
      <c r="H1745">
        <v>35</v>
      </c>
      <c r="I1745">
        <v>24</v>
      </c>
      <c r="J1745">
        <v>32</v>
      </c>
      <c r="K1745">
        <v>34</v>
      </c>
      <c r="L1745">
        <v>0</v>
      </c>
      <c r="M1745" s="1">
        <v>18.042999999999999</v>
      </c>
      <c r="N1745" s="1">
        <v>46.015999999999998</v>
      </c>
    </row>
    <row r="1746" spans="1:14" ht="15" customHeight="1" x14ac:dyDescent="0.2">
      <c r="A1746" t="s">
        <v>107</v>
      </c>
      <c r="B1746" t="s">
        <v>143</v>
      </c>
      <c r="C1746">
        <v>3</v>
      </c>
      <c r="D1746" t="s">
        <v>2202</v>
      </c>
      <c r="E1746">
        <v>4</v>
      </c>
      <c r="F1746">
        <v>18</v>
      </c>
      <c r="G1746">
        <v>23</v>
      </c>
      <c r="H1746">
        <v>26</v>
      </c>
      <c r="I1746">
        <v>34</v>
      </c>
      <c r="J1746">
        <v>39</v>
      </c>
      <c r="K1746">
        <v>42</v>
      </c>
      <c r="L1746">
        <v>0</v>
      </c>
      <c r="M1746" s="1">
        <v>18.044</v>
      </c>
      <c r="N1746" s="1">
        <v>47.012</v>
      </c>
    </row>
    <row r="1747" spans="1:14" ht="15" customHeight="1" x14ac:dyDescent="0.2">
      <c r="A1747" t="s">
        <v>107</v>
      </c>
      <c r="B1747" t="s">
        <v>148</v>
      </c>
      <c r="C1747">
        <v>3</v>
      </c>
      <c r="D1747" t="s">
        <v>1965</v>
      </c>
      <c r="E1747">
        <v>4</v>
      </c>
      <c r="F1747">
        <v>32</v>
      </c>
      <c r="G1747">
        <v>37</v>
      </c>
      <c r="H1747">
        <v>40</v>
      </c>
      <c r="I1747">
        <v>23</v>
      </c>
      <c r="J1747">
        <v>28</v>
      </c>
      <c r="K1747">
        <v>31</v>
      </c>
      <c r="L1747">
        <v>0</v>
      </c>
      <c r="M1747" s="1">
        <v>18.045000000000002</v>
      </c>
      <c r="N1747" s="1">
        <v>48.017000000000003</v>
      </c>
    </row>
    <row r="1748" spans="1:14" ht="15" customHeight="1" x14ac:dyDescent="0.2">
      <c r="A1748" t="s">
        <v>107</v>
      </c>
      <c r="B1748" t="s">
        <v>251</v>
      </c>
      <c r="C1748">
        <v>3</v>
      </c>
      <c r="D1748" t="s">
        <v>108</v>
      </c>
      <c r="E1748">
        <v>4</v>
      </c>
      <c r="F1748">
        <v>33</v>
      </c>
      <c r="G1748">
        <v>38</v>
      </c>
      <c r="H1748">
        <v>41</v>
      </c>
      <c r="I1748">
        <v>21</v>
      </c>
      <c r="J1748">
        <v>26</v>
      </c>
      <c r="K1748">
        <v>29</v>
      </c>
      <c r="L1748">
        <v>0</v>
      </c>
      <c r="M1748" s="1">
        <v>18.045999999999999</v>
      </c>
      <c r="N1748" s="1">
        <v>49.018000000000001</v>
      </c>
    </row>
    <row r="1749" spans="1:14" ht="15" customHeight="1" x14ac:dyDescent="0.2">
      <c r="A1749" t="s">
        <v>107</v>
      </c>
      <c r="B1749" t="s">
        <v>259</v>
      </c>
      <c r="C1749">
        <v>3</v>
      </c>
      <c r="D1749" t="s">
        <v>2120</v>
      </c>
      <c r="E1749">
        <v>4</v>
      </c>
      <c r="F1749">
        <v>33</v>
      </c>
      <c r="G1749">
        <v>38</v>
      </c>
      <c r="H1749">
        <v>41</v>
      </c>
      <c r="I1749">
        <v>20</v>
      </c>
      <c r="J1749">
        <v>25</v>
      </c>
      <c r="K1749">
        <v>28</v>
      </c>
      <c r="L1749">
        <v>0</v>
      </c>
      <c r="M1749" s="1">
        <v>18.047000000000001</v>
      </c>
      <c r="N1749" s="1">
        <v>50.018000000000001</v>
      </c>
    </row>
    <row r="1750" spans="1:14" ht="15" customHeight="1" x14ac:dyDescent="0.2">
      <c r="A1750" t="s">
        <v>107</v>
      </c>
      <c r="B1750" t="s">
        <v>264</v>
      </c>
      <c r="C1750">
        <v>3</v>
      </c>
      <c r="D1750" t="s">
        <v>2034</v>
      </c>
      <c r="E1750">
        <v>4</v>
      </c>
      <c r="F1750">
        <v>28</v>
      </c>
      <c r="G1750">
        <v>33</v>
      </c>
      <c r="H1750">
        <v>36</v>
      </c>
      <c r="I1750">
        <v>26</v>
      </c>
      <c r="J1750">
        <v>31</v>
      </c>
      <c r="K1750">
        <v>34</v>
      </c>
      <c r="L1750">
        <v>0</v>
      </c>
      <c r="M1750" s="1">
        <v>18.047999999999998</v>
      </c>
      <c r="N1750" s="1">
        <v>51.015999999999998</v>
      </c>
    </row>
    <row r="1751" spans="1:14" ht="15" customHeight="1" x14ac:dyDescent="0.2">
      <c r="A1751" t="s">
        <v>107</v>
      </c>
      <c r="B1751" t="s">
        <v>153</v>
      </c>
      <c r="C1751">
        <v>3</v>
      </c>
      <c r="D1751" t="s">
        <v>2120</v>
      </c>
      <c r="E1751">
        <v>4</v>
      </c>
      <c r="F1751">
        <v>33</v>
      </c>
      <c r="G1751">
        <v>38</v>
      </c>
      <c r="H1751">
        <v>41</v>
      </c>
      <c r="I1751">
        <v>20</v>
      </c>
      <c r="J1751">
        <v>25</v>
      </c>
      <c r="K1751">
        <v>28</v>
      </c>
      <c r="L1751">
        <v>0</v>
      </c>
      <c r="M1751" s="1">
        <v>18.048999999999999</v>
      </c>
      <c r="N1751" s="1">
        <v>52.015999999999998</v>
      </c>
    </row>
    <row r="1752" spans="1:14" ht="15" customHeight="1" x14ac:dyDescent="0.2">
      <c r="A1752" t="s">
        <v>107</v>
      </c>
      <c r="B1752" t="s">
        <v>158</v>
      </c>
      <c r="C1752">
        <v>3</v>
      </c>
      <c r="D1752" t="s">
        <v>108</v>
      </c>
      <c r="E1752">
        <v>4</v>
      </c>
      <c r="F1752">
        <v>33</v>
      </c>
      <c r="G1752">
        <v>38</v>
      </c>
      <c r="H1752">
        <v>41</v>
      </c>
      <c r="I1752">
        <v>21</v>
      </c>
      <c r="J1752">
        <v>26</v>
      </c>
      <c r="K1752">
        <v>29</v>
      </c>
      <c r="L1752">
        <v>0</v>
      </c>
      <c r="M1752" s="1">
        <v>18.05</v>
      </c>
      <c r="N1752" s="1">
        <v>53.018000000000001</v>
      </c>
    </row>
    <row r="1753" spans="1:14" ht="15" customHeight="1" x14ac:dyDescent="0.2">
      <c r="A1753" t="s">
        <v>107</v>
      </c>
      <c r="B1753" t="s">
        <v>280</v>
      </c>
      <c r="C1753">
        <v>3</v>
      </c>
      <c r="D1753" t="s">
        <v>1734</v>
      </c>
      <c r="E1753">
        <v>3</v>
      </c>
      <c r="F1753">
        <v>26</v>
      </c>
      <c r="G1753">
        <v>34</v>
      </c>
      <c r="H1753">
        <v>36</v>
      </c>
      <c r="I1753">
        <v>22</v>
      </c>
      <c r="J1753">
        <v>30</v>
      </c>
      <c r="K1753">
        <v>32</v>
      </c>
      <c r="L1753">
        <v>0</v>
      </c>
      <c r="M1753" s="1">
        <v>18.050999999999998</v>
      </c>
      <c r="N1753" s="1">
        <v>54.015999999999998</v>
      </c>
    </row>
    <row r="1754" spans="1:14" ht="15" customHeight="1" x14ac:dyDescent="0.2">
      <c r="A1754" t="s">
        <v>107</v>
      </c>
      <c r="B1754" t="s">
        <v>164</v>
      </c>
      <c r="C1754">
        <v>3</v>
      </c>
      <c r="D1754" t="s">
        <v>1601</v>
      </c>
      <c r="E1754">
        <v>4</v>
      </c>
      <c r="F1754">
        <v>28</v>
      </c>
      <c r="G1754">
        <v>33</v>
      </c>
      <c r="H1754">
        <v>36</v>
      </c>
      <c r="I1754">
        <v>26</v>
      </c>
      <c r="J1754">
        <v>31</v>
      </c>
      <c r="K1754">
        <v>34</v>
      </c>
      <c r="L1754">
        <v>0</v>
      </c>
      <c r="M1754" s="1">
        <v>18.052</v>
      </c>
      <c r="N1754" s="1">
        <v>55.018000000000001</v>
      </c>
    </row>
    <row r="1755" spans="1:14" ht="15" customHeight="1" x14ac:dyDescent="0.2">
      <c r="A1755" t="s">
        <v>107</v>
      </c>
      <c r="B1755" t="s">
        <v>169</v>
      </c>
      <c r="C1755">
        <v>3</v>
      </c>
      <c r="D1755" t="s">
        <v>109</v>
      </c>
      <c r="E1755">
        <v>4</v>
      </c>
      <c r="F1755">
        <v>16</v>
      </c>
      <c r="G1755">
        <v>21</v>
      </c>
      <c r="H1755">
        <v>24</v>
      </c>
      <c r="I1755">
        <v>35</v>
      </c>
      <c r="J1755">
        <v>40</v>
      </c>
      <c r="K1755">
        <v>43</v>
      </c>
      <c r="L1755">
        <v>0</v>
      </c>
      <c r="M1755" s="1">
        <v>18.053000000000001</v>
      </c>
      <c r="N1755" s="1">
        <v>56.018000000000001</v>
      </c>
    </row>
    <row r="1756" spans="1:14" ht="15" customHeight="1" x14ac:dyDescent="0.2">
      <c r="A1756" t="s">
        <v>107</v>
      </c>
      <c r="B1756" t="s">
        <v>174</v>
      </c>
      <c r="C1756">
        <v>3</v>
      </c>
      <c r="D1756" t="s">
        <v>2195</v>
      </c>
      <c r="E1756">
        <v>4</v>
      </c>
      <c r="F1756">
        <v>32</v>
      </c>
      <c r="G1756">
        <v>37</v>
      </c>
      <c r="H1756">
        <v>40</v>
      </c>
      <c r="I1756">
        <v>23</v>
      </c>
      <c r="J1756">
        <v>28</v>
      </c>
      <c r="K1756">
        <v>31</v>
      </c>
      <c r="L1756">
        <v>0</v>
      </c>
      <c r="M1756" s="1">
        <v>18.053999999999998</v>
      </c>
      <c r="N1756" s="1">
        <v>57.017000000000003</v>
      </c>
    </row>
    <row r="1757" spans="1:14" ht="15" customHeight="1" x14ac:dyDescent="0.2">
      <c r="A1757" t="s">
        <v>107</v>
      </c>
      <c r="B1757" t="s">
        <v>180</v>
      </c>
      <c r="C1757">
        <v>3</v>
      </c>
      <c r="D1757" t="s">
        <v>2012</v>
      </c>
      <c r="E1757">
        <v>3</v>
      </c>
      <c r="F1757">
        <v>17</v>
      </c>
      <c r="G1757">
        <v>25</v>
      </c>
      <c r="H1757">
        <v>27</v>
      </c>
      <c r="I1757">
        <v>29</v>
      </c>
      <c r="J1757">
        <v>37</v>
      </c>
      <c r="K1757">
        <v>39</v>
      </c>
      <c r="L1757">
        <v>0</v>
      </c>
      <c r="M1757" s="1">
        <v>18.055</v>
      </c>
      <c r="N1757" s="1">
        <v>58.015999999999998</v>
      </c>
    </row>
    <row r="1758" spans="1:14" ht="15" customHeight="1" x14ac:dyDescent="0.2">
      <c r="A1758" t="s">
        <v>107</v>
      </c>
      <c r="B1758" t="s">
        <v>303</v>
      </c>
      <c r="C1758">
        <v>3</v>
      </c>
      <c r="D1758" t="s">
        <v>2812</v>
      </c>
      <c r="E1758">
        <v>3</v>
      </c>
      <c r="F1758">
        <v>30</v>
      </c>
      <c r="G1758">
        <v>38</v>
      </c>
      <c r="H1758">
        <v>40</v>
      </c>
      <c r="I1758">
        <v>19</v>
      </c>
      <c r="J1758">
        <v>27</v>
      </c>
      <c r="K1758">
        <v>29</v>
      </c>
      <c r="L1758">
        <v>0</v>
      </c>
      <c r="M1758" s="1">
        <v>18.056000000000001</v>
      </c>
      <c r="N1758" s="1">
        <v>59.015999999999998</v>
      </c>
    </row>
    <row r="1759" spans="1:14" ht="15" customHeight="1" x14ac:dyDescent="0.2">
      <c r="A1759" t="s">
        <v>107</v>
      </c>
      <c r="B1759" t="s">
        <v>185</v>
      </c>
      <c r="C1759">
        <v>3</v>
      </c>
      <c r="D1759" t="s">
        <v>1209</v>
      </c>
      <c r="E1759">
        <v>3</v>
      </c>
      <c r="F1759">
        <v>28</v>
      </c>
      <c r="G1759">
        <v>36</v>
      </c>
      <c r="H1759">
        <v>38</v>
      </c>
      <c r="I1759">
        <v>20</v>
      </c>
      <c r="J1759">
        <v>28</v>
      </c>
      <c r="K1759">
        <v>30</v>
      </c>
      <c r="L1759">
        <v>0</v>
      </c>
      <c r="M1759" s="1">
        <v>18.056999999999999</v>
      </c>
      <c r="N1759" s="1">
        <v>60.015999999999998</v>
      </c>
    </row>
    <row r="1760" spans="1:14" ht="15" customHeight="1" x14ac:dyDescent="0.2">
      <c r="A1760" t="s">
        <v>107</v>
      </c>
      <c r="B1760" t="s">
        <v>191</v>
      </c>
      <c r="C1760">
        <v>3</v>
      </c>
      <c r="D1760" t="s">
        <v>109</v>
      </c>
      <c r="E1760">
        <v>4</v>
      </c>
      <c r="F1760">
        <v>16</v>
      </c>
      <c r="G1760">
        <v>21</v>
      </c>
      <c r="H1760">
        <v>24</v>
      </c>
      <c r="I1760">
        <v>35</v>
      </c>
      <c r="J1760">
        <v>40</v>
      </c>
      <c r="K1760">
        <v>43</v>
      </c>
      <c r="L1760">
        <v>0</v>
      </c>
      <c r="M1760" s="1">
        <v>18.058</v>
      </c>
      <c r="N1760" s="1">
        <v>61.017000000000003</v>
      </c>
    </row>
    <row r="1761" spans="1:14" ht="15" customHeight="1" x14ac:dyDescent="0.2">
      <c r="A1761" t="s">
        <v>107</v>
      </c>
      <c r="B1761" t="s">
        <v>316</v>
      </c>
      <c r="C1761">
        <v>3</v>
      </c>
      <c r="D1761" t="s">
        <v>2550</v>
      </c>
      <c r="E1761">
        <v>3</v>
      </c>
      <c r="F1761">
        <v>28</v>
      </c>
      <c r="G1761">
        <v>36</v>
      </c>
      <c r="H1761">
        <v>38</v>
      </c>
      <c r="I1761">
        <v>19</v>
      </c>
      <c r="J1761">
        <v>27</v>
      </c>
      <c r="K1761">
        <v>29</v>
      </c>
      <c r="L1761">
        <v>0</v>
      </c>
      <c r="M1761" s="1">
        <v>18.059000000000001</v>
      </c>
      <c r="N1761" s="1">
        <v>62.015000000000001</v>
      </c>
    </row>
    <row r="1762" spans="1:14" ht="15" customHeight="1" x14ac:dyDescent="0.2">
      <c r="A1762" t="s">
        <v>107</v>
      </c>
      <c r="B1762" t="s">
        <v>322</v>
      </c>
      <c r="C1762">
        <v>3</v>
      </c>
      <c r="D1762" t="s">
        <v>2034</v>
      </c>
      <c r="E1762">
        <v>4</v>
      </c>
      <c r="F1762">
        <v>28</v>
      </c>
      <c r="G1762">
        <v>33</v>
      </c>
      <c r="H1762">
        <v>36</v>
      </c>
      <c r="I1762">
        <v>26</v>
      </c>
      <c r="J1762">
        <v>31</v>
      </c>
      <c r="K1762">
        <v>34</v>
      </c>
      <c r="L1762">
        <v>0</v>
      </c>
      <c r="M1762" s="1">
        <v>18.059999999999999</v>
      </c>
      <c r="N1762" s="1">
        <v>63.017000000000003</v>
      </c>
    </row>
    <row r="1763" spans="1:14" ht="15" customHeight="1" x14ac:dyDescent="0.2">
      <c r="A1763" t="s">
        <v>107</v>
      </c>
      <c r="B1763" t="s">
        <v>197</v>
      </c>
      <c r="C1763">
        <v>3</v>
      </c>
      <c r="D1763" t="s">
        <v>1912</v>
      </c>
      <c r="E1763">
        <v>4</v>
      </c>
      <c r="F1763">
        <v>34</v>
      </c>
      <c r="G1763">
        <v>39</v>
      </c>
      <c r="H1763">
        <v>42</v>
      </c>
      <c r="I1763">
        <v>21</v>
      </c>
      <c r="J1763">
        <v>26</v>
      </c>
      <c r="K1763">
        <v>29</v>
      </c>
      <c r="L1763">
        <v>0</v>
      </c>
      <c r="M1763" s="1">
        <v>18.061</v>
      </c>
      <c r="N1763" s="1">
        <v>64.016999999999996</v>
      </c>
    </row>
    <row r="1764" spans="1:14" ht="15" customHeight="1" x14ac:dyDescent="0.2">
      <c r="A1764" t="s">
        <v>107</v>
      </c>
      <c r="B1764" t="s">
        <v>332</v>
      </c>
      <c r="C1764">
        <v>3</v>
      </c>
      <c r="D1764" t="s">
        <v>3006</v>
      </c>
      <c r="E1764">
        <v>3</v>
      </c>
      <c r="F1764">
        <v>27</v>
      </c>
      <c r="G1764">
        <v>35</v>
      </c>
      <c r="H1764">
        <v>37</v>
      </c>
      <c r="I1764">
        <v>23</v>
      </c>
      <c r="J1764">
        <v>31</v>
      </c>
      <c r="K1764">
        <v>33</v>
      </c>
      <c r="L1764">
        <v>0</v>
      </c>
      <c r="M1764" s="1">
        <v>18.062000000000001</v>
      </c>
      <c r="N1764" s="1">
        <v>65.015000000000001</v>
      </c>
    </row>
    <row r="1765" spans="1:14" ht="15" customHeight="1" x14ac:dyDescent="0.2">
      <c r="A1765" t="s">
        <v>107</v>
      </c>
      <c r="B1765" t="s">
        <v>336</v>
      </c>
      <c r="C1765">
        <v>3</v>
      </c>
      <c r="D1765" t="s">
        <v>2053</v>
      </c>
      <c r="E1765">
        <v>3</v>
      </c>
      <c r="F1765">
        <v>27</v>
      </c>
      <c r="G1765">
        <v>35</v>
      </c>
      <c r="H1765">
        <v>37</v>
      </c>
      <c r="I1765">
        <v>22</v>
      </c>
      <c r="J1765">
        <v>30</v>
      </c>
      <c r="K1765">
        <v>32</v>
      </c>
      <c r="L1765">
        <v>0</v>
      </c>
      <c r="M1765" s="1">
        <v>18.062999999999999</v>
      </c>
      <c r="N1765" s="1">
        <v>66.016000000000005</v>
      </c>
    </row>
    <row r="1766" spans="1:14" ht="15" customHeight="1" x14ac:dyDescent="0.2">
      <c r="A1766" t="s">
        <v>107</v>
      </c>
      <c r="B1766" t="s">
        <v>341</v>
      </c>
      <c r="C1766">
        <v>3</v>
      </c>
      <c r="D1766" t="s">
        <v>2120</v>
      </c>
      <c r="E1766">
        <v>4</v>
      </c>
      <c r="F1766">
        <v>33</v>
      </c>
      <c r="G1766">
        <v>38</v>
      </c>
      <c r="H1766">
        <v>41</v>
      </c>
      <c r="I1766">
        <v>20</v>
      </c>
      <c r="J1766">
        <v>25</v>
      </c>
      <c r="K1766">
        <v>28</v>
      </c>
      <c r="L1766">
        <v>0</v>
      </c>
      <c r="M1766" s="1">
        <v>18.064</v>
      </c>
      <c r="N1766" s="1">
        <v>67.010999999999996</v>
      </c>
    </row>
    <row r="1767" spans="1:14" ht="15" customHeight="1" x14ac:dyDescent="0.2">
      <c r="A1767" t="s">
        <v>107</v>
      </c>
      <c r="B1767" t="s">
        <v>201</v>
      </c>
      <c r="C1767">
        <v>3</v>
      </c>
      <c r="D1767" t="s">
        <v>1161</v>
      </c>
      <c r="E1767">
        <v>3</v>
      </c>
      <c r="F1767">
        <v>25</v>
      </c>
      <c r="G1767">
        <v>33</v>
      </c>
      <c r="H1767">
        <v>35</v>
      </c>
      <c r="I1767">
        <v>24</v>
      </c>
      <c r="J1767">
        <v>32</v>
      </c>
      <c r="K1767">
        <v>34</v>
      </c>
      <c r="L1767">
        <v>0</v>
      </c>
      <c r="M1767" s="1">
        <v>18.065000000000001</v>
      </c>
      <c r="N1767" s="1">
        <v>68.018000000000001</v>
      </c>
    </row>
    <row r="1768" spans="1:14" ht="15" customHeight="1" x14ac:dyDescent="0.2">
      <c r="A1768" t="s">
        <v>107</v>
      </c>
      <c r="B1768" t="s">
        <v>352</v>
      </c>
      <c r="C1768">
        <v>3</v>
      </c>
      <c r="D1768" t="s">
        <v>3006</v>
      </c>
      <c r="E1768">
        <v>3</v>
      </c>
      <c r="F1768">
        <v>27</v>
      </c>
      <c r="G1768">
        <v>35</v>
      </c>
      <c r="H1768">
        <v>37</v>
      </c>
      <c r="I1768">
        <v>23</v>
      </c>
      <c r="J1768">
        <v>31</v>
      </c>
      <c r="K1768">
        <v>33</v>
      </c>
      <c r="L1768">
        <v>0</v>
      </c>
      <c r="M1768" s="1">
        <v>18.065999999999999</v>
      </c>
      <c r="N1768" s="1">
        <v>69.018000000000001</v>
      </c>
    </row>
    <row r="1769" spans="1:14" ht="15" customHeight="1" x14ac:dyDescent="0.2">
      <c r="A1769" t="s">
        <v>107</v>
      </c>
      <c r="B1769" t="s">
        <v>356</v>
      </c>
      <c r="C1769">
        <v>3</v>
      </c>
      <c r="D1769" t="s">
        <v>1216</v>
      </c>
      <c r="E1769">
        <v>4</v>
      </c>
      <c r="F1769">
        <v>20</v>
      </c>
      <c r="G1769">
        <v>25</v>
      </c>
      <c r="H1769">
        <v>28</v>
      </c>
      <c r="I1769">
        <v>31</v>
      </c>
      <c r="J1769">
        <v>36</v>
      </c>
      <c r="K1769">
        <v>39</v>
      </c>
      <c r="L1769">
        <v>0</v>
      </c>
      <c r="M1769" s="1">
        <v>18.067</v>
      </c>
      <c r="N1769" s="1">
        <v>70.018000000000001</v>
      </c>
    </row>
    <row r="1770" spans="1:14" ht="15" customHeight="1" x14ac:dyDescent="0.2">
      <c r="A1770" t="s">
        <v>107</v>
      </c>
      <c r="B1770" t="s">
        <v>359</v>
      </c>
      <c r="C1770">
        <v>3</v>
      </c>
      <c r="D1770" t="s">
        <v>2149</v>
      </c>
      <c r="E1770">
        <v>4</v>
      </c>
      <c r="F1770">
        <v>29</v>
      </c>
      <c r="G1770">
        <v>34</v>
      </c>
      <c r="H1770">
        <v>37</v>
      </c>
      <c r="I1770">
        <v>23</v>
      </c>
      <c r="J1770">
        <v>28</v>
      </c>
      <c r="K1770">
        <v>31</v>
      </c>
      <c r="L1770">
        <v>0</v>
      </c>
      <c r="M1770" s="1">
        <v>18.068000000000001</v>
      </c>
      <c r="N1770" s="1">
        <v>71.012</v>
      </c>
    </row>
    <row r="1771" spans="1:14" ht="15" customHeight="1" x14ac:dyDescent="0.2">
      <c r="A1771" t="s">
        <v>107</v>
      </c>
      <c r="B1771" t="s">
        <v>363</v>
      </c>
      <c r="C1771">
        <v>3</v>
      </c>
      <c r="D1771" t="s">
        <v>108</v>
      </c>
      <c r="E1771">
        <v>4</v>
      </c>
      <c r="F1771">
        <v>33</v>
      </c>
      <c r="G1771">
        <v>38</v>
      </c>
      <c r="H1771">
        <v>41</v>
      </c>
      <c r="I1771">
        <v>21</v>
      </c>
      <c r="J1771">
        <v>26</v>
      </c>
      <c r="K1771">
        <v>29</v>
      </c>
      <c r="L1771">
        <v>0</v>
      </c>
      <c r="M1771" s="1">
        <v>18.068999999999999</v>
      </c>
      <c r="N1771" s="1">
        <v>72.013999999999996</v>
      </c>
    </row>
    <row r="1772" spans="1:14" ht="15" customHeight="1" x14ac:dyDescent="0.2">
      <c r="A1772" t="s">
        <v>107</v>
      </c>
      <c r="B1772" t="s">
        <v>367</v>
      </c>
      <c r="C1772">
        <v>3</v>
      </c>
      <c r="D1772" t="s">
        <v>2034</v>
      </c>
      <c r="E1772">
        <v>4</v>
      </c>
      <c r="F1772">
        <v>28</v>
      </c>
      <c r="G1772">
        <v>33</v>
      </c>
      <c r="H1772">
        <v>36</v>
      </c>
      <c r="I1772">
        <v>26</v>
      </c>
      <c r="J1772">
        <v>31</v>
      </c>
      <c r="K1772">
        <v>34</v>
      </c>
      <c r="L1772">
        <v>0</v>
      </c>
      <c r="M1772" s="1">
        <v>18.07</v>
      </c>
      <c r="N1772" s="1">
        <v>73.015000000000001</v>
      </c>
    </row>
    <row r="1773" spans="1:14" ht="15" customHeight="1" x14ac:dyDescent="0.2">
      <c r="A1773" t="s">
        <v>107</v>
      </c>
      <c r="B1773" t="s">
        <v>378</v>
      </c>
      <c r="C1773">
        <v>3</v>
      </c>
      <c r="D1773" t="s">
        <v>828</v>
      </c>
      <c r="E1773">
        <v>4</v>
      </c>
      <c r="F1773">
        <v>26</v>
      </c>
      <c r="G1773">
        <v>31</v>
      </c>
      <c r="H1773">
        <v>34</v>
      </c>
      <c r="I1773">
        <v>26</v>
      </c>
      <c r="J1773">
        <v>31</v>
      </c>
      <c r="K1773">
        <v>34</v>
      </c>
      <c r="L1773">
        <v>0</v>
      </c>
      <c r="M1773" s="1">
        <v>18.071000000000002</v>
      </c>
      <c r="N1773" s="1">
        <v>75.012</v>
      </c>
    </row>
    <row r="1774" spans="1:14" ht="15" customHeight="1" x14ac:dyDescent="0.2">
      <c r="A1774" t="s">
        <v>107</v>
      </c>
      <c r="B1774" t="s">
        <v>381</v>
      </c>
      <c r="C1774">
        <v>3</v>
      </c>
      <c r="D1774" t="s">
        <v>1191</v>
      </c>
      <c r="E1774">
        <v>4</v>
      </c>
      <c r="F1774">
        <v>31</v>
      </c>
      <c r="G1774">
        <v>36</v>
      </c>
      <c r="H1774">
        <v>39</v>
      </c>
      <c r="I1774">
        <v>22</v>
      </c>
      <c r="J1774">
        <v>27</v>
      </c>
      <c r="K1774">
        <v>30</v>
      </c>
      <c r="L1774">
        <v>0</v>
      </c>
      <c r="M1774" s="1">
        <v>18.071999999999999</v>
      </c>
      <c r="N1774" s="1">
        <v>76.016000000000005</v>
      </c>
    </row>
    <row r="1775" spans="1:14" ht="15" customHeight="1" x14ac:dyDescent="0.2">
      <c r="A1775" t="s">
        <v>107</v>
      </c>
      <c r="B1775" t="s">
        <v>207</v>
      </c>
      <c r="C1775">
        <v>3</v>
      </c>
      <c r="D1775" t="s">
        <v>108</v>
      </c>
      <c r="E1775">
        <v>4</v>
      </c>
      <c r="F1775">
        <v>33</v>
      </c>
      <c r="G1775">
        <v>38</v>
      </c>
      <c r="H1775">
        <v>41</v>
      </c>
      <c r="I1775">
        <v>21</v>
      </c>
      <c r="J1775">
        <v>26</v>
      </c>
      <c r="K1775">
        <v>29</v>
      </c>
      <c r="L1775">
        <v>0</v>
      </c>
      <c r="M1775" s="1">
        <v>18.073</v>
      </c>
      <c r="N1775" s="1">
        <v>77.013000000000005</v>
      </c>
    </row>
    <row r="1776" spans="1:14" ht="15" customHeight="1" x14ac:dyDescent="0.2">
      <c r="A1776" t="s">
        <v>107</v>
      </c>
      <c r="B1776" t="s">
        <v>212</v>
      </c>
      <c r="C1776">
        <v>3</v>
      </c>
      <c r="D1776" t="s">
        <v>1161</v>
      </c>
      <c r="E1776">
        <v>3</v>
      </c>
      <c r="F1776">
        <v>25</v>
      </c>
      <c r="G1776">
        <v>33</v>
      </c>
      <c r="H1776">
        <v>35</v>
      </c>
      <c r="I1776">
        <v>24</v>
      </c>
      <c r="J1776">
        <v>32</v>
      </c>
      <c r="K1776">
        <v>34</v>
      </c>
      <c r="L1776">
        <v>0</v>
      </c>
      <c r="M1776" s="1">
        <v>18.074000000000002</v>
      </c>
      <c r="N1776" s="1">
        <v>79.016000000000005</v>
      </c>
    </row>
    <row r="1777" spans="1:14" ht="15" customHeight="1" x14ac:dyDescent="0.2">
      <c r="A1777" t="s">
        <v>107</v>
      </c>
      <c r="B1777" t="s">
        <v>395</v>
      </c>
      <c r="C1777">
        <v>3</v>
      </c>
      <c r="D1777" t="s">
        <v>3006</v>
      </c>
      <c r="E1777">
        <v>3</v>
      </c>
      <c r="F1777">
        <v>27</v>
      </c>
      <c r="G1777">
        <v>35</v>
      </c>
      <c r="H1777">
        <v>37</v>
      </c>
      <c r="I1777">
        <v>23</v>
      </c>
      <c r="J1777">
        <v>31</v>
      </c>
      <c r="K1777">
        <v>33</v>
      </c>
      <c r="L1777">
        <v>0</v>
      </c>
      <c r="M1777" s="1">
        <v>18.074999999999999</v>
      </c>
      <c r="N1777" s="1">
        <v>80.016999999999996</v>
      </c>
    </row>
    <row r="1778" spans="1:14" ht="15" customHeight="1" x14ac:dyDescent="0.2">
      <c r="A1778" t="s">
        <v>107</v>
      </c>
      <c r="B1778" t="s">
        <v>218</v>
      </c>
      <c r="C1778">
        <v>3</v>
      </c>
      <c r="D1778" t="s">
        <v>108</v>
      </c>
      <c r="E1778">
        <v>4</v>
      </c>
      <c r="F1778">
        <v>33</v>
      </c>
      <c r="G1778">
        <v>38</v>
      </c>
      <c r="H1778">
        <v>41</v>
      </c>
      <c r="I1778">
        <v>21</v>
      </c>
      <c r="J1778">
        <v>26</v>
      </c>
      <c r="K1778">
        <v>29</v>
      </c>
      <c r="L1778">
        <v>0</v>
      </c>
      <c r="M1778" s="1">
        <v>18.076000000000001</v>
      </c>
      <c r="N1778" s="1">
        <v>81.013999999999996</v>
      </c>
    </row>
    <row r="1779" spans="1:14" ht="15" customHeight="1" x14ac:dyDescent="0.2">
      <c r="A1779" t="s">
        <v>107</v>
      </c>
      <c r="B1779" t="s">
        <v>225</v>
      </c>
      <c r="C1779">
        <v>3</v>
      </c>
      <c r="D1779" t="s">
        <v>1209</v>
      </c>
      <c r="E1779">
        <v>3</v>
      </c>
      <c r="F1779">
        <v>28</v>
      </c>
      <c r="G1779">
        <v>36</v>
      </c>
      <c r="H1779">
        <v>38</v>
      </c>
      <c r="I1779">
        <v>20</v>
      </c>
      <c r="J1779">
        <v>28</v>
      </c>
      <c r="K1779">
        <v>30</v>
      </c>
      <c r="L1779">
        <v>0</v>
      </c>
      <c r="M1779" s="1">
        <v>18.077000000000002</v>
      </c>
      <c r="N1779" s="1">
        <v>82.013999999999996</v>
      </c>
    </row>
    <row r="1780" spans="1:14" ht="15" customHeight="1" x14ac:dyDescent="0.2">
      <c r="A1780" t="s">
        <v>107</v>
      </c>
      <c r="B1780" t="s">
        <v>402</v>
      </c>
      <c r="C1780">
        <v>3</v>
      </c>
      <c r="D1780" t="s">
        <v>2034</v>
      </c>
      <c r="E1780">
        <v>4</v>
      </c>
      <c r="F1780">
        <v>28</v>
      </c>
      <c r="G1780">
        <v>33</v>
      </c>
      <c r="H1780">
        <v>36</v>
      </c>
      <c r="I1780">
        <v>26</v>
      </c>
      <c r="J1780">
        <v>31</v>
      </c>
      <c r="K1780">
        <v>34</v>
      </c>
      <c r="L1780">
        <v>0</v>
      </c>
      <c r="M1780" s="1">
        <v>18.077999999999999</v>
      </c>
      <c r="N1780" s="1">
        <v>83.015000000000001</v>
      </c>
    </row>
    <row r="1781" spans="1:14" ht="15" customHeight="1" x14ac:dyDescent="0.2">
      <c r="A1781" t="s">
        <v>107</v>
      </c>
      <c r="B1781" t="s">
        <v>405</v>
      </c>
      <c r="C1781">
        <v>3</v>
      </c>
      <c r="D1781" t="s">
        <v>1161</v>
      </c>
      <c r="E1781">
        <v>3</v>
      </c>
      <c r="F1781">
        <v>25</v>
      </c>
      <c r="G1781">
        <v>33</v>
      </c>
      <c r="H1781">
        <v>35</v>
      </c>
      <c r="I1781">
        <v>24</v>
      </c>
      <c r="J1781">
        <v>32</v>
      </c>
      <c r="K1781">
        <v>34</v>
      </c>
      <c r="L1781">
        <v>0</v>
      </c>
      <c r="M1781" s="1">
        <v>18.079000000000001</v>
      </c>
      <c r="N1781" s="1">
        <v>84.013999999999996</v>
      </c>
    </row>
    <row r="1782" spans="1:14" ht="15" customHeight="1" x14ac:dyDescent="0.2">
      <c r="A1782" t="s">
        <v>107</v>
      </c>
      <c r="B1782" t="s">
        <v>408</v>
      </c>
      <c r="C1782">
        <v>3</v>
      </c>
      <c r="D1782" t="s">
        <v>1912</v>
      </c>
      <c r="E1782">
        <v>4</v>
      </c>
      <c r="F1782">
        <v>34</v>
      </c>
      <c r="G1782">
        <v>39</v>
      </c>
      <c r="H1782">
        <v>42</v>
      </c>
      <c r="I1782">
        <v>21</v>
      </c>
      <c r="J1782">
        <v>26</v>
      </c>
      <c r="K1782">
        <v>29</v>
      </c>
      <c r="L1782">
        <v>0</v>
      </c>
      <c r="M1782" s="1">
        <v>18.079999999999998</v>
      </c>
      <c r="N1782" s="1">
        <v>85.016000000000005</v>
      </c>
    </row>
    <row r="1783" spans="1:14" ht="15" customHeight="1" x14ac:dyDescent="0.2">
      <c r="A1783" t="s">
        <v>107</v>
      </c>
      <c r="B1783" t="s">
        <v>411</v>
      </c>
      <c r="C1783">
        <v>3</v>
      </c>
      <c r="D1783" t="s">
        <v>1191</v>
      </c>
      <c r="E1783">
        <v>4</v>
      </c>
      <c r="F1783">
        <v>31</v>
      </c>
      <c r="G1783">
        <v>36</v>
      </c>
      <c r="H1783">
        <v>39</v>
      </c>
      <c r="I1783">
        <v>22</v>
      </c>
      <c r="J1783">
        <v>27</v>
      </c>
      <c r="K1783">
        <v>30</v>
      </c>
      <c r="L1783">
        <v>0</v>
      </c>
      <c r="M1783" s="1">
        <v>18.081</v>
      </c>
      <c r="N1783" s="1">
        <v>86.013000000000005</v>
      </c>
    </row>
    <row r="1784" spans="1:14" ht="15" customHeight="1" x14ac:dyDescent="0.2">
      <c r="A1784" t="s">
        <v>107</v>
      </c>
      <c r="B1784" t="s">
        <v>414</v>
      </c>
      <c r="C1784">
        <v>3</v>
      </c>
      <c r="D1784" t="s">
        <v>2034</v>
      </c>
      <c r="E1784">
        <v>4</v>
      </c>
      <c r="F1784">
        <v>28</v>
      </c>
      <c r="G1784">
        <v>33</v>
      </c>
      <c r="H1784">
        <v>36</v>
      </c>
      <c r="I1784">
        <v>26</v>
      </c>
      <c r="J1784">
        <v>31</v>
      </c>
      <c r="K1784">
        <v>34</v>
      </c>
      <c r="L1784">
        <v>0</v>
      </c>
      <c r="M1784" s="1">
        <v>18.082000000000001</v>
      </c>
      <c r="N1784" s="1">
        <v>87.013999999999996</v>
      </c>
    </row>
    <row r="1785" spans="1:14" ht="15" customHeight="1" x14ac:dyDescent="0.2">
      <c r="A1785" t="s">
        <v>107</v>
      </c>
      <c r="B1785" t="s">
        <v>416</v>
      </c>
      <c r="C1785">
        <v>3</v>
      </c>
      <c r="D1785" t="s">
        <v>2550</v>
      </c>
      <c r="E1785">
        <v>3</v>
      </c>
      <c r="F1785">
        <v>28</v>
      </c>
      <c r="G1785">
        <v>36</v>
      </c>
      <c r="H1785">
        <v>38</v>
      </c>
      <c r="I1785">
        <v>19</v>
      </c>
      <c r="J1785">
        <v>27</v>
      </c>
      <c r="K1785">
        <v>29</v>
      </c>
      <c r="L1785">
        <v>0</v>
      </c>
      <c r="M1785" s="1">
        <v>18.082999999999998</v>
      </c>
      <c r="N1785" s="1">
        <v>88.016000000000005</v>
      </c>
    </row>
    <row r="1786" spans="1:14" ht="15" customHeight="1" x14ac:dyDescent="0.2">
      <c r="A1786" t="s">
        <v>107</v>
      </c>
      <c r="B1786" t="s">
        <v>230</v>
      </c>
      <c r="C1786">
        <v>3</v>
      </c>
      <c r="D1786" t="s">
        <v>1209</v>
      </c>
      <c r="E1786">
        <v>3</v>
      </c>
      <c r="F1786">
        <v>28</v>
      </c>
      <c r="G1786">
        <v>36</v>
      </c>
      <c r="H1786">
        <v>38</v>
      </c>
      <c r="I1786">
        <v>20</v>
      </c>
      <c r="J1786">
        <v>28</v>
      </c>
      <c r="K1786">
        <v>30</v>
      </c>
      <c r="L1786">
        <v>0</v>
      </c>
      <c r="M1786" s="1">
        <v>18.084</v>
      </c>
      <c r="N1786" s="1">
        <v>89.018000000000001</v>
      </c>
    </row>
    <row r="1787" spans="1:14" ht="15" customHeight="1" x14ac:dyDescent="0.2">
      <c r="A1787" t="s">
        <v>107</v>
      </c>
      <c r="B1787" t="s">
        <v>236</v>
      </c>
      <c r="C1787">
        <v>3</v>
      </c>
      <c r="D1787" t="s">
        <v>108</v>
      </c>
      <c r="E1787">
        <v>4</v>
      </c>
      <c r="F1787">
        <v>33</v>
      </c>
      <c r="G1787">
        <v>38</v>
      </c>
      <c r="H1787">
        <v>41</v>
      </c>
      <c r="I1787">
        <v>21</v>
      </c>
      <c r="J1787">
        <v>26</v>
      </c>
      <c r="K1787">
        <v>29</v>
      </c>
      <c r="L1787">
        <v>0</v>
      </c>
      <c r="M1787" s="1">
        <v>18.085000000000001</v>
      </c>
      <c r="N1787" s="1">
        <v>90.016000000000005</v>
      </c>
    </row>
    <row r="1788" spans="1:14" ht="15" customHeight="1" x14ac:dyDescent="0.2">
      <c r="A1788" t="s">
        <v>107</v>
      </c>
      <c r="B1788" t="s">
        <v>425</v>
      </c>
      <c r="C1788">
        <v>3</v>
      </c>
      <c r="D1788" t="s">
        <v>691</v>
      </c>
      <c r="E1788">
        <v>4</v>
      </c>
      <c r="F1788">
        <v>17</v>
      </c>
      <c r="G1788">
        <v>22</v>
      </c>
      <c r="H1788">
        <v>25</v>
      </c>
      <c r="I1788">
        <v>34</v>
      </c>
      <c r="J1788">
        <v>39</v>
      </c>
      <c r="K1788">
        <v>42</v>
      </c>
      <c r="L1788">
        <v>0</v>
      </c>
      <c r="M1788" s="1">
        <v>18.085999999999999</v>
      </c>
      <c r="N1788" s="1">
        <v>91.016000000000005</v>
      </c>
    </row>
    <row r="1789" spans="1:14" ht="15" customHeight="1" x14ac:dyDescent="0.2">
      <c r="A1789" t="s">
        <v>107</v>
      </c>
      <c r="B1789" t="s">
        <v>668</v>
      </c>
      <c r="C1789">
        <v>3</v>
      </c>
      <c r="D1789" t="s">
        <v>333</v>
      </c>
      <c r="E1789">
        <v>3</v>
      </c>
      <c r="F1789">
        <v>24</v>
      </c>
      <c r="G1789">
        <v>32</v>
      </c>
      <c r="H1789">
        <v>34</v>
      </c>
      <c r="I1789">
        <v>21</v>
      </c>
      <c r="J1789">
        <v>29</v>
      </c>
      <c r="K1789">
        <v>31</v>
      </c>
      <c r="L1789">
        <v>0</v>
      </c>
      <c r="M1789" s="1">
        <v>18.087</v>
      </c>
      <c r="N1789" s="1">
        <v>92.016000000000005</v>
      </c>
    </row>
    <row r="1790" spans="1:14" ht="15" customHeight="1" x14ac:dyDescent="0.2">
      <c r="A1790" t="s">
        <v>107</v>
      </c>
      <c r="B1790" t="s">
        <v>429</v>
      </c>
      <c r="C1790">
        <v>3</v>
      </c>
      <c r="D1790" t="s">
        <v>1341</v>
      </c>
      <c r="E1790">
        <v>4</v>
      </c>
      <c r="F1790">
        <v>32</v>
      </c>
      <c r="G1790">
        <v>37</v>
      </c>
      <c r="H1790">
        <v>40</v>
      </c>
      <c r="I1790">
        <v>19</v>
      </c>
      <c r="J1790">
        <v>24</v>
      </c>
      <c r="K1790">
        <v>27</v>
      </c>
      <c r="L1790">
        <v>0</v>
      </c>
      <c r="M1790" s="1">
        <v>18.088000000000001</v>
      </c>
      <c r="N1790" s="1">
        <v>93.015000000000001</v>
      </c>
    </row>
    <row r="1791" spans="1:14" ht="15" customHeight="1" x14ac:dyDescent="0.2">
      <c r="A1791" t="s">
        <v>107</v>
      </c>
      <c r="B1791" t="s">
        <v>241</v>
      </c>
      <c r="C1791">
        <v>3</v>
      </c>
      <c r="D1791" t="s">
        <v>2541</v>
      </c>
      <c r="E1791">
        <v>3</v>
      </c>
      <c r="F1791">
        <v>33</v>
      </c>
      <c r="G1791">
        <v>41</v>
      </c>
      <c r="H1791">
        <v>43</v>
      </c>
      <c r="I1791">
        <v>16</v>
      </c>
      <c r="J1791">
        <v>24</v>
      </c>
      <c r="K1791">
        <v>26</v>
      </c>
      <c r="L1791">
        <v>0</v>
      </c>
      <c r="M1791" s="1">
        <v>18.088999999999999</v>
      </c>
      <c r="N1791" s="1">
        <v>94.013999999999996</v>
      </c>
    </row>
    <row r="1792" spans="1:14" ht="15" customHeight="1" x14ac:dyDescent="0.2">
      <c r="A1792" t="s">
        <v>107</v>
      </c>
      <c r="B1792" t="s">
        <v>246</v>
      </c>
      <c r="C1792">
        <v>3</v>
      </c>
      <c r="D1792" t="s">
        <v>3006</v>
      </c>
      <c r="E1792">
        <v>3</v>
      </c>
      <c r="F1792">
        <v>27</v>
      </c>
      <c r="G1792">
        <v>35</v>
      </c>
      <c r="H1792">
        <v>37</v>
      </c>
      <c r="I1792">
        <v>23</v>
      </c>
      <c r="J1792">
        <v>31</v>
      </c>
      <c r="K1792">
        <v>33</v>
      </c>
      <c r="L1792">
        <v>0</v>
      </c>
      <c r="M1792" s="1">
        <v>18.09</v>
      </c>
      <c r="N1792" s="1">
        <v>95.016999999999996</v>
      </c>
    </row>
    <row r="1793" spans="1:14" ht="15" customHeight="1" x14ac:dyDescent="0.2">
      <c r="A1793" t="s">
        <v>107</v>
      </c>
      <c r="B1793" t="s">
        <v>436</v>
      </c>
      <c r="C1793">
        <v>3</v>
      </c>
      <c r="D1793" t="s">
        <v>2034</v>
      </c>
      <c r="E1793">
        <v>4</v>
      </c>
      <c r="F1793">
        <v>28</v>
      </c>
      <c r="G1793">
        <v>33</v>
      </c>
      <c r="H1793">
        <v>36</v>
      </c>
      <c r="I1793">
        <v>26</v>
      </c>
      <c r="J1793">
        <v>31</v>
      </c>
      <c r="K1793">
        <v>34</v>
      </c>
      <c r="L1793">
        <v>0</v>
      </c>
      <c r="M1793" s="1">
        <v>18.091000000000001</v>
      </c>
      <c r="N1793" s="1">
        <v>96.016999999999996</v>
      </c>
    </row>
    <row r="1794" spans="1:14" ht="15" customHeight="1" x14ac:dyDescent="0.2">
      <c r="A1794" t="s">
        <v>107</v>
      </c>
      <c r="B1794" t="s">
        <v>250</v>
      </c>
      <c r="C1794">
        <v>3</v>
      </c>
      <c r="D1794" t="s">
        <v>790</v>
      </c>
      <c r="E1794">
        <v>3</v>
      </c>
      <c r="F1794">
        <v>24</v>
      </c>
      <c r="G1794">
        <v>32</v>
      </c>
      <c r="H1794">
        <v>34</v>
      </c>
      <c r="I1794">
        <v>23</v>
      </c>
      <c r="J1794">
        <v>31</v>
      </c>
      <c r="K1794">
        <v>33</v>
      </c>
      <c r="L1794">
        <v>0</v>
      </c>
      <c r="M1794" s="1">
        <v>18.091999999999999</v>
      </c>
      <c r="N1794" s="1">
        <v>97.015000000000001</v>
      </c>
    </row>
    <row r="1795" spans="1:14" ht="15" customHeight="1" x14ac:dyDescent="0.2">
      <c r="A1795" t="s">
        <v>107</v>
      </c>
      <c r="B1795" t="s">
        <v>258</v>
      </c>
      <c r="C1795">
        <v>3</v>
      </c>
      <c r="D1795" t="s">
        <v>1161</v>
      </c>
      <c r="E1795">
        <v>3</v>
      </c>
      <c r="F1795">
        <v>25</v>
      </c>
      <c r="G1795">
        <v>33</v>
      </c>
      <c r="H1795">
        <v>35</v>
      </c>
      <c r="I1795">
        <v>24</v>
      </c>
      <c r="J1795">
        <v>32</v>
      </c>
      <c r="K1795">
        <v>34</v>
      </c>
      <c r="L1795">
        <v>0</v>
      </c>
      <c r="M1795" s="1">
        <v>18.093</v>
      </c>
      <c r="N1795" s="1">
        <v>98.018000000000001</v>
      </c>
    </row>
    <row r="1796" spans="1:14" ht="15" customHeight="1" x14ac:dyDescent="0.2">
      <c r="A1796" t="s">
        <v>107</v>
      </c>
      <c r="B1796" t="s">
        <v>263</v>
      </c>
      <c r="C1796">
        <v>3</v>
      </c>
      <c r="D1796" t="s">
        <v>1590</v>
      </c>
      <c r="E1796">
        <v>4</v>
      </c>
      <c r="F1796">
        <v>30</v>
      </c>
      <c r="G1796">
        <v>35</v>
      </c>
      <c r="H1796">
        <v>38</v>
      </c>
      <c r="I1796">
        <v>22</v>
      </c>
      <c r="J1796">
        <v>27</v>
      </c>
      <c r="K1796">
        <v>30</v>
      </c>
      <c r="L1796">
        <v>0</v>
      </c>
      <c r="M1796" s="1">
        <v>18.094000000000001</v>
      </c>
      <c r="N1796" s="1">
        <v>99.013999999999996</v>
      </c>
    </row>
    <row r="1797" spans="1:14" ht="15" customHeight="1" x14ac:dyDescent="0.2">
      <c r="A1797" t="s">
        <v>107</v>
      </c>
      <c r="B1797" t="s">
        <v>269</v>
      </c>
      <c r="C1797">
        <v>3</v>
      </c>
      <c r="D1797" t="s">
        <v>1203</v>
      </c>
      <c r="E1797">
        <v>4</v>
      </c>
      <c r="F1797">
        <v>26</v>
      </c>
      <c r="G1797">
        <v>31</v>
      </c>
      <c r="H1797">
        <v>34</v>
      </c>
      <c r="I1797">
        <v>25</v>
      </c>
      <c r="J1797">
        <v>30</v>
      </c>
      <c r="K1797">
        <v>33</v>
      </c>
      <c r="L1797">
        <v>0</v>
      </c>
      <c r="M1797" s="1">
        <v>18.094999999999999</v>
      </c>
      <c r="N1797" s="1">
        <v>100.018</v>
      </c>
    </row>
    <row r="1798" spans="1:14" ht="15" customHeight="1" x14ac:dyDescent="0.2">
      <c r="A1798" t="s">
        <v>107</v>
      </c>
      <c r="B1798" t="s">
        <v>279</v>
      </c>
      <c r="C1798">
        <v>3</v>
      </c>
      <c r="D1798" t="s">
        <v>1191</v>
      </c>
      <c r="E1798">
        <v>4</v>
      </c>
      <c r="F1798">
        <v>31</v>
      </c>
      <c r="G1798">
        <v>36</v>
      </c>
      <c r="H1798">
        <v>39</v>
      </c>
      <c r="I1798">
        <v>22</v>
      </c>
      <c r="J1798">
        <v>27</v>
      </c>
      <c r="K1798">
        <v>30</v>
      </c>
      <c r="L1798">
        <v>0</v>
      </c>
      <c r="M1798" s="1">
        <v>18.096</v>
      </c>
      <c r="N1798" s="1">
        <v>101.015</v>
      </c>
    </row>
    <row r="1799" spans="1:14" ht="15" customHeight="1" x14ac:dyDescent="0.2">
      <c r="A1799" t="s">
        <v>107</v>
      </c>
      <c r="B1799" t="s">
        <v>274</v>
      </c>
      <c r="C1799">
        <v>3</v>
      </c>
      <c r="D1799" t="s">
        <v>1201</v>
      </c>
      <c r="E1799">
        <v>3</v>
      </c>
      <c r="F1799">
        <v>28</v>
      </c>
      <c r="G1799">
        <v>36</v>
      </c>
      <c r="H1799">
        <v>38</v>
      </c>
      <c r="I1799">
        <v>19</v>
      </c>
      <c r="J1799">
        <v>27</v>
      </c>
      <c r="K1799">
        <v>29</v>
      </c>
      <c r="L1799">
        <v>0</v>
      </c>
      <c r="M1799" s="1">
        <v>18.097000000000001</v>
      </c>
      <c r="N1799" s="1">
        <v>102.01600000000001</v>
      </c>
    </row>
    <row r="1800" spans="1:14" ht="15" customHeight="1" x14ac:dyDescent="0.2">
      <c r="A1800" t="s">
        <v>107</v>
      </c>
      <c r="B1800" t="s">
        <v>285</v>
      </c>
      <c r="C1800">
        <v>3</v>
      </c>
      <c r="D1800" t="s">
        <v>109</v>
      </c>
      <c r="E1800">
        <v>4</v>
      </c>
      <c r="F1800">
        <v>16</v>
      </c>
      <c r="G1800">
        <v>21</v>
      </c>
      <c r="H1800">
        <v>24</v>
      </c>
      <c r="I1800">
        <v>35</v>
      </c>
      <c r="J1800">
        <v>40</v>
      </c>
      <c r="K1800">
        <v>43</v>
      </c>
      <c r="L1800">
        <v>0</v>
      </c>
      <c r="M1800" s="1">
        <v>18.097999999999999</v>
      </c>
      <c r="N1800" s="1">
        <v>103.014</v>
      </c>
    </row>
    <row r="1801" spans="1:14" ht="15" customHeight="1" x14ac:dyDescent="0.2">
      <c r="A1801" t="s">
        <v>107</v>
      </c>
      <c r="B1801" t="s">
        <v>290</v>
      </c>
      <c r="C1801">
        <v>3</v>
      </c>
      <c r="D1801" t="s">
        <v>2034</v>
      </c>
      <c r="E1801">
        <v>4</v>
      </c>
      <c r="F1801">
        <v>28</v>
      </c>
      <c r="G1801">
        <v>33</v>
      </c>
      <c r="H1801">
        <v>36</v>
      </c>
      <c r="I1801">
        <v>26</v>
      </c>
      <c r="J1801">
        <v>31</v>
      </c>
      <c r="K1801">
        <v>34</v>
      </c>
      <c r="L1801">
        <v>0</v>
      </c>
      <c r="M1801" s="1">
        <v>18.099</v>
      </c>
      <c r="N1801" s="1">
        <v>104.014</v>
      </c>
    </row>
    <row r="1802" spans="1:14" ht="15" customHeight="1" x14ac:dyDescent="0.2">
      <c r="A1802" t="s">
        <v>107</v>
      </c>
      <c r="B1802" t="s">
        <v>294</v>
      </c>
      <c r="C1802">
        <v>3</v>
      </c>
      <c r="D1802" t="s">
        <v>2120</v>
      </c>
      <c r="E1802">
        <v>4</v>
      </c>
      <c r="F1802">
        <v>33</v>
      </c>
      <c r="G1802">
        <v>38</v>
      </c>
      <c r="H1802">
        <v>41</v>
      </c>
      <c r="I1802">
        <v>20</v>
      </c>
      <c r="J1802">
        <v>25</v>
      </c>
      <c r="K1802">
        <v>28</v>
      </c>
      <c r="L1802">
        <v>0</v>
      </c>
      <c r="M1802" s="1">
        <v>18.100000000000001</v>
      </c>
      <c r="N1802" s="1">
        <v>105.015</v>
      </c>
    </row>
    <row r="1803" spans="1:14" ht="15" customHeight="1" x14ac:dyDescent="0.2">
      <c r="A1803" t="s">
        <v>107</v>
      </c>
      <c r="B1803" t="s">
        <v>298</v>
      </c>
      <c r="C1803">
        <v>3</v>
      </c>
      <c r="D1803" t="s">
        <v>333</v>
      </c>
      <c r="E1803">
        <v>3</v>
      </c>
      <c r="F1803">
        <v>24</v>
      </c>
      <c r="G1803">
        <v>32</v>
      </c>
      <c r="H1803">
        <v>34</v>
      </c>
      <c r="I1803">
        <v>21</v>
      </c>
      <c r="J1803">
        <v>29</v>
      </c>
      <c r="K1803">
        <v>31</v>
      </c>
      <c r="L1803">
        <v>0</v>
      </c>
      <c r="M1803" s="1">
        <v>18.100999999999999</v>
      </c>
      <c r="N1803" s="1">
        <v>106.012</v>
      </c>
    </row>
    <row r="1804" spans="1:14" ht="15" customHeight="1" x14ac:dyDescent="0.2">
      <c r="A1804" t="s">
        <v>107</v>
      </c>
      <c r="B1804" t="s">
        <v>302</v>
      </c>
      <c r="C1804">
        <v>3</v>
      </c>
      <c r="D1804" t="s">
        <v>2550</v>
      </c>
      <c r="E1804">
        <v>3</v>
      </c>
      <c r="F1804">
        <v>28</v>
      </c>
      <c r="G1804">
        <v>36</v>
      </c>
      <c r="H1804">
        <v>38</v>
      </c>
      <c r="I1804">
        <v>19</v>
      </c>
      <c r="J1804">
        <v>27</v>
      </c>
      <c r="K1804">
        <v>29</v>
      </c>
      <c r="L1804">
        <v>0</v>
      </c>
      <c r="M1804" s="1">
        <v>18.102</v>
      </c>
      <c r="N1804" s="1">
        <v>107.012</v>
      </c>
    </row>
    <row r="1805" spans="1:14" ht="15" customHeight="1" x14ac:dyDescent="0.2">
      <c r="A1805" t="s">
        <v>107</v>
      </c>
      <c r="B1805" t="s">
        <v>464</v>
      </c>
      <c r="C1805">
        <v>3</v>
      </c>
      <c r="D1805" t="s">
        <v>1191</v>
      </c>
      <c r="E1805">
        <v>4</v>
      </c>
      <c r="F1805">
        <v>31</v>
      </c>
      <c r="G1805">
        <v>36</v>
      </c>
      <c r="H1805">
        <v>39</v>
      </c>
      <c r="I1805">
        <v>22</v>
      </c>
      <c r="J1805">
        <v>27</v>
      </c>
      <c r="K1805">
        <v>30</v>
      </c>
      <c r="L1805">
        <v>0</v>
      </c>
      <c r="M1805" s="1">
        <v>18.103000000000002</v>
      </c>
      <c r="N1805" s="1">
        <v>108.015</v>
      </c>
    </row>
    <row r="1806" spans="1:14" ht="15" customHeight="1" x14ac:dyDescent="0.2">
      <c r="A1806" t="s">
        <v>107</v>
      </c>
      <c r="B1806" t="s">
        <v>699</v>
      </c>
      <c r="C1806">
        <v>3</v>
      </c>
      <c r="D1806" t="s">
        <v>2012</v>
      </c>
      <c r="E1806">
        <v>3</v>
      </c>
      <c r="F1806">
        <v>17</v>
      </c>
      <c r="G1806">
        <v>25</v>
      </c>
      <c r="H1806">
        <v>27</v>
      </c>
      <c r="I1806">
        <v>29</v>
      </c>
      <c r="J1806">
        <v>37</v>
      </c>
      <c r="K1806">
        <v>39</v>
      </c>
      <c r="L1806">
        <v>0</v>
      </c>
      <c r="M1806" s="1">
        <v>18.103999999999999</v>
      </c>
      <c r="N1806" s="1">
        <v>109.01300000000001</v>
      </c>
    </row>
    <row r="1807" spans="1:14" ht="15" customHeight="1" x14ac:dyDescent="0.2">
      <c r="A1807" t="s">
        <v>107</v>
      </c>
      <c r="B1807" t="s">
        <v>124</v>
      </c>
      <c r="C1807">
        <v>3</v>
      </c>
      <c r="D1807" t="s">
        <v>2012</v>
      </c>
      <c r="E1807">
        <v>3</v>
      </c>
      <c r="F1807">
        <v>17</v>
      </c>
      <c r="G1807">
        <v>25</v>
      </c>
      <c r="H1807">
        <v>27</v>
      </c>
      <c r="I1807">
        <v>29</v>
      </c>
      <c r="J1807">
        <v>37</v>
      </c>
      <c r="K1807">
        <v>39</v>
      </c>
      <c r="L1807">
        <v>0</v>
      </c>
      <c r="M1807" s="1">
        <v>18.105</v>
      </c>
      <c r="N1807" s="1">
        <v>110.014</v>
      </c>
    </row>
    <row r="1808" spans="1:14" ht="15" customHeight="1" x14ac:dyDescent="0.2">
      <c r="A1808" t="s">
        <v>107</v>
      </c>
      <c r="B1808" t="s">
        <v>703</v>
      </c>
      <c r="C1808">
        <v>3</v>
      </c>
      <c r="D1808" t="s">
        <v>610</v>
      </c>
      <c r="E1808">
        <v>4</v>
      </c>
      <c r="F1808">
        <v>15</v>
      </c>
      <c r="G1808">
        <v>20</v>
      </c>
      <c r="H1808">
        <v>23</v>
      </c>
      <c r="I1808">
        <v>38</v>
      </c>
      <c r="J1808">
        <v>43</v>
      </c>
      <c r="K1808">
        <v>46</v>
      </c>
      <c r="L1808">
        <v>0</v>
      </c>
      <c r="M1808" s="1">
        <v>18.106000000000002</v>
      </c>
      <c r="N1808" s="1">
        <v>111.01300000000001</v>
      </c>
    </row>
    <row r="1809" spans="1:14" ht="15" customHeight="1" x14ac:dyDescent="0.2">
      <c r="A1809" t="s">
        <v>107</v>
      </c>
      <c r="B1809" t="s">
        <v>53</v>
      </c>
      <c r="C1809">
        <v>3</v>
      </c>
      <c r="D1809" t="s">
        <v>1590</v>
      </c>
      <c r="E1809">
        <v>4</v>
      </c>
      <c r="F1809">
        <v>30</v>
      </c>
      <c r="G1809">
        <v>35</v>
      </c>
      <c r="H1809">
        <v>38</v>
      </c>
      <c r="I1809">
        <v>22</v>
      </c>
      <c r="J1809">
        <v>27</v>
      </c>
      <c r="K1809">
        <v>30</v>
      </c>
      <c r="L1809">
        <v>0</v>
      </c>
      <c r="M1809" s="1">
        <v>18.106999999999999</v>
      </c>
      <c r="N1809" s="1">
        <v>113.014</v>
      </c>
    </row>
    <row r="1810" spans="1:14" ht="15" customHeight="1" x14ac:dyDescent="0.2">
      <c r="A1810" t="s">
        <v>107</v>
      </c>
      <c r="B1810" t="s">
        <v>476</v>
      </c>
      <c r="C1810">
        <v>3</v>
      </c>
      <c r="D1810" t="s">
        <v>2034</v>
      </c>
      <c r="E1810">
        <v>4</v>
      </c>
      <c r="F1810">
        <v>28</v>
      </c>
      <c r="G1810">
        <v>33</v>
      </c>
      <c r="H1810">
        <v>36</v>
      </c>
      <c r="I1810">
        <v>26</v>
      </c>
      <c r="J1810">
        <v>31</v>
      </c>
      <c r="K1810">
        <v>34</v>
      </c>
      <c r="L1810">
        <v>0</v>
      </c>
      <c r="M1810" s="1">
        <v>18.108000000000001</v>
      </c>
      <c r="N1810" s="1">
        <v>114.012</v>
      </c>
    </row>
    <row r="1811" spans="1:14" ht="15" customHeight="1" x14ac:dyDescent="0.2">
      <c r="A1811" t="s">
        <v>107</v>
      </c>
      <c r="B1811" t="s">
        <v>315</v>
      </c>
      <c r="C1811">
        <v>3</v>
      </c>
      <c r="D1811" t="s">
        <v>1590</v>
      </c>
      <c r="E1811">
        <v>4</v>
      </c>
      <c r="F1811">
        <v>30</v>
      </c>
      <c r="G1811">
        <v>35</v>
      </c>
      <c r="H1811">
        <v>38</v>
      </c>
      <c r="I1811">
        <v>22</v>
      </c>
      <c r="J1811">
        <v>27</v>
      </c>
      <c r="K1811">
        <v>30</v>
      </c>
      <c r="L1811">
        <v>0</v>
      </c>
      <c r="M1811" s="1">
        <v>18.109000000000002</v>
      </c>
      <c r="N1811" s="1">
        <v>115.017</v>
      </c>
    </row>
    <row r="1812" spans="1:14" ht="15" customHeight="1" x14ac:dyDescent="0.2">
      <c r="A1812" t="s">
        <v>107</v>
      </c>
      <c r="B1812" t="s">
        <v>321</v>
      </c>
      <c r="C1812">
        <v>3</v>
      </c>
      <c r="D1812" t="s">
        <v>1590</v>
      </c>
      <c r="E1812">
        <v>4</v>
      </c>
      <c r="F1812">
        <v>30</v>
      </c>
      <c r="G1812">
        <v>35</v>
      </c>
      <c r="H1812">
        <v>38</v>
      </c>
      <c r="I1812">
        <v>22</v>
      </c>
      <c r="J1812">
        <v>27</v>
      </c>
      <c r="K1812">
        <v>30</v>
      </c>
      <c r="L1812">
        <v>0</v>
      </c>
      <c r="M1812" s="1">
        <v>18.11</v>
      </c>
      <c r="N1812" s="1">
        <v>116.015</v>
      </c>
    </row>
    <row r="1813" spans="1:14" ht="15" customHeight="1" x14ac:dyDescent="0.2">
      <c r="A1813" t="s">
        <v>107</v>
      </c>
      <c r="B1813" t="s">
        <v>483</v>
      </c>
      <c r="C1813">
        <v>3</v>
      </c>
      <c r="D1813" t="s">
        <v>725</v>
      </c>
      <c r="E1813">
        <v>3</v>
      </c>
      <c r="F1813">
        <v>31</v>
      </c>
      <c r="G1813">
        <v>39</v>
      </c>
      <c r="H1813">
        <v>41</v>
      </c>
      <c r="I1813">
        <v>17</v>
      </c>
      <c r="J1813">
        <v>25</v>
      </c>
      <c r="K1813">
        <v>27</v>
      </c>
      <c r="L1813">
        <v>0</v>
      </c>
      <c r="M1813" s="1">
        <v>18.111000000000001</v>
      </c>
      <c r="N1813" s="1">
        <v>117.017</v>
      </c>
    </row>
    <row r="1814" spans="1:14" ht="15" customHeight="1" x14ac:dyDescent="0.2">
      <c r="A1814" t="s">
        <v>107</v>
      </c>
      <c r="B1814" t="s">
        <v>326</v>
      </c>
      <c r="C1814">
        <v>3</v>
      </c>
      <c r="D1814" t="s">
        <v>1912</v>
      </c>
      <c r="E1814">
        <v>4</v>
      </c>
      <c r="F1814">
        <v>34</v>
      </c>
      <c r="G1814">
        <v>39</v>
      </c>
      <c r="H1814">
        <v>42</v>
      </c>
      <c r="I1814">
        <v>21</v>
      </c>
      <c r="J1814">
        <v>26</v>
      </c>
      <c r="K1814">
        <v>29</v>
      </c>
      <c r="L1814">
        <v>0</v>
      </c>
      <c r="M1814" s="1">
        <v>18.111999999999998</v>
      </c>
      <c r="N1814" s="1">
        <v>118.017</v>
      </c>
    </row>
    <row r="1815" spans="1:14" ht="15" customHeight="1" x14ac:dyDescent="0.2">
      <c r="A1815" t="s">
        <v>107</v>
      </c>
      <c r="B1815" t="s">
        <v>331</v>
      </c>
      <c r="C1815">
        <v>3</v>
      </c>
      <c r="D1815" t="s">
        <v>1912</v>
      </c>
      <c r="E1815">
        <v>4</v>
      </c>
      <c r="F1815">
        <v>34</v>
      </c>
      <c r="G1815">
        <v>39</v>
      </c>
      <c r="H1815">
        <v>42</v>
      </c>
      <c r="I1815">
        <v>21</v>
      </c>
      <c r="J1815">
        <v>26</v>
      </c>
      <c r="K1815">
        <v>29</v>
      </c>
      <c r="L1815">
        <v>0</v>
      </c>
      <c r="M1815" s="1">
        <v>18.113</v>
      </c>
      <c r="N1815" s="1">
        <v>119.01</v>
      </c>
    </row>
    <row r="1816" spans="1:14" ht="15" customHeight="1" x14ac:dyDescent="0.2">
      <c r="A1816" t="s">
        <v>107</v>
      </c>
      <c r="B1816" t="s">
        <v>488</v>
      </c>
      <c r="C1816">
        <v>3</v>
      </c>
      <c r="D1816" t="s">
        <v>2115</v>
      </c>
      <c r="E1816">
        <v>3</v>
      </c>
      <c r="F1816">
        <v>25</v>
      </c>
      <c r="G1816">
        <v>33</v>
      </c>
      <c r="H1816">
        <v>35</v>
      </c>
      <c r="I1816">
        <v>20</v>
      </c>
      <c r="J1816">
        <v>28</v>
      </c>
      <c r="K1816">
        <v>30</v>
      </c>
      <c r="L1816">
        <v>0</v>
      </c>
      <c r="M1816" s="1">
        <v>18.114000000000001</v>
      </c>
      <c r="N1816" s="1">
        <v>120.012</v>
      </c>
    </row>
    <row r="1817" spans="1:14" ht="15" customHeight="1" x14ac:dyDescent="0.2">
      <c r="A1817" t="s">
        <v>107</v>
      </c>
      <c r="B1817" t="s">
        <v>492</v>
      </c>
      <c r="C1817">
        <v>3</v>
      </c>
      <c r="D1817" t="s">
        <v>2550</v>
      </c>
      <c r="E1817">
        <v>3</v>
      </c>
      <c r="F1817">
        <v>28</v>
      </c>
      <c r="G1817">
        <v>36</v>
      </c>
      <c r="H1817">
        <v>38</v>
      </c>
      <c r="I1817">
        <v>19</v>
      </c>
      <c r="J1817">
        <v>27</v>
      </c>
      <c r="K1817">
        <v>29</v>
      </c>
      <c r="L1817">
        <v>0</v>
      </c>
      <c r="M1817" s="1">
        <v>18.114999999999998</v>
      </c>
      <c r="N1817" s="1">
        <v>121.018</v>
      </c>
    </row>
    <row r="1818" spans="1:14" ht="15" customHeight="1" x14ac:dyDescent="0.2">
      <c r="A1818" t="s">
        <v>107</v>
      </c>
      <c r="B1818" t="s">
        <v>335</v>
      </c>
      <c r="C1818">
        <v>3</v>
      </c>
      <c r="D1818" t="s">
        <v>108</v>
      </c>
      <c r="E1818">
        <v>4</v>
      </c>
      <c r="F1818">
        <v>33</v>
      </c>
      <c r="G1818">
        <v>38</v>
      </c>
      <c r="H1818">
        <v>41</v>
      </c>
      <c r="I1818">
        <v>21</v>
      </c>
      <c r="J1818">
        <v>26</v>
      </c>
      <c r="K1818">
        <v>29</v>
      </c>
      <c r="L1818">
        <v>0</v>
      </c>
      <c r="M1818" s="1">
        <v>18.116</v>
      </c>
      <c r="N1818" s="1">
        <v>122.014</v>
      </c>
    </row>
    <row r="1819" spans="1:14" ht="15" customHeight="1" x14ac:dyDescent="0.2">
      <c r="A1819" t="s">
        <v>107</v>
      </c>
      <c r="B1819" t="s">
        <v>340</v>
      </c>
      <c r="C1819">
        <v>3</v>
      </c>
      <c r="D1819" t="s">
        <v>2120</v>
      </c>
      <c r="E1819">
        <v>4</v>
      </c>
      <c r="F1819">
        <v>33</v>
      </c>
      <c r="G1819">
        <v>38</v>
      </c>
      <c r="H1819">
        <v>41</v>
      </c>
      <c r="I1819">
        <v>20</v>
      </c>
      <c r="J1819">
        <v>25</v>
      </c>
      <c r="K1819">
        <v>28</v>
      </c>
      <c r="L1819">
        <v>0</v>
      </c>
      <c r="M1819" s="1">
        <v>18.117000000000001</v>
      </c>
      <c r="N1819" s="1">
        <v>123.01300000000001</v>
      </c>
    </row>
    <row r="1820" spans="1:14" ht="15" customHeight="1" x14ac:dyDescent="0.2">
      <c r="A1820" t="s">
        <v>107</v>
      </c>
      <c r="B1820" t="s">
        <v>346</v>
      </c>
      <c r="C1820">
        <v>3</v>
      </c>
      <c r="D1820" t="s">
        <v>2120</v>
      </c>
      <c r="E1820">
        <v>4</v>
      </c>
      <c r="F1820">
        <v>33</v>
      </c>
      <c r="G1820">
        <v>38</v>
      </c>
      <c r="H1820">
        <v>41</v>
      </c>
      <c r="I1820">
        <v>20</v>
      </c>
      <c r="J1820">
        <v>25</v>
      </c>
      <c r="K1820">
        <v>28</v>
      </c>
      <c r="L1820">
        <v>0</v>
      </c>
      <c r="M1820" s="1">
        <v>18.117999999999999</v>
      </c>
      <c r="N1820" s="1">
        <v>124.014</v>
      </c>
    </row>
    <row r="1821" spans="1:14" ht="15" customHeight="1" x14ac:dyDescent="0.2">
      <c r="A1821" t="s">
        <v>107</v>
      </c>
      <c r="B1821" t="s">
        <v>498</v>
      </c>
      <c r="C1821">
        <v>3</v>
      </c>
      <c r="D1821" t="s">
        <v>1222</v>
      </c>
      <c r="E1821">
        <v>4</v>
      </c>
      <c r="F1821">
        <v>29</v>
      </c>
      <c r="G1821">
        <v>34</v>
      </c>
      <c r="H1821">
        <v>37</v>
      </c>
      <c r="I1821">
        <v>23</v>
      </c>
      <c r="J1821">
        <v>28</v>
      </c>
      <c r="K1821">
        <v>31</v>
      </c>
      <c r="L1821">
        <v>0</v>
      </c>
      <c r="M1821" s="1">
        <v>18.119</v>
      </c>
      <c r="N1821" s="1">
        <v>125.017</v>
      </c>
    </row>
    <row r="1822" spans="1:14" ht="15" customHeight="1" x14ac:dyDescent="0.2">
      <c r="A1822" t="s">
        <v>107</v>
      </c>
      <c r="B1822" t="s">
        <v>351</v>
      </c>
      <c r="C1822">
        <v>3</v>
      </c>
      <c r="D1822" t="s">
        <v>109</v>
      </c>
      <c r="E1822">
        <v>4</v>
      </c>
      <c r="F1822">
        <v>16</v>
      </c>
      <c r="G1822">
        <v>21</v>
      </c>
      <c r="H1822">
        <v>24</v>
      </c>
      <c r="I1822">
        <v>35</v>
      </c>
      <c r="J1822">
        <v>40</v>
      </c>
      <c r="K1822">
        <v>43</v>
      </c>
      <c r="L1822">
        <v>0</v>
      </c>
      <c r="M1822" s="1">
        <v>18.12</v>
      </c>
      <c r="N1822" s="1">
        <v>126.017</v>
      </c>
    </row>
    <row r="1823" spans="1:14" ht="15" customHeight="1" x14ac:dyDescent="0.2">
      <c r="A1823" t="s">
        <v>107</v>
      </c>
      <c r="B1823" t="s">
        <v>504</v>
      </c>
      <c r="C1823">
        <v>3</v>
      </c>
      <c r="D1823" t="s">
        <v>109</v>
      </c>
      <c r="E1823">
        <v>4</v>
      </c>
      <c r="F1823">
        <v>16</v>
      </c>
      <c r="G1823">
        <v>21</v>
      </c>
      <c r="H1823">
        <v>24</v>
      </c>
      <c r="I1823">
        <v>35</v>
      </c>
      <c r="J1823">
        <v>40</v>
      </c>
      <c r="K1823">
        <v>43</v>
      </c>
      <c r="L1823">
        <v>0</v>
      </c>
      <c r="M1823" s="1">
        <v>18.120999999999999</v>
      </c>
      <c r="N1823" s="1">
        <v>127.015</v>
      </c>
    </row>
    <row r="1824" spans="1:14" ht="15" customHeight="1" x14ac:dyDescent="0.2">
      <c r="A1824" t="s">
        <v>107</v>
      </c>
      <c r="B1824" t="s">
        <v>355</v>
      </c>
      <c r="C1824">
        <v>3</v>
      </c>
      <c r="D1824" t="s">
        <v>108</v>
      </c>
      <c r="E1824">
        <v>4</v>
      </c>
      <c r="F1824">
        <v>33</v>
      </c>
      <c r="G1824">
        <v>38</v>
      </c>
      <c r="H1824">
        <v>41</v>
      </c>
      <c r="I1824">
        <v>21</v>
      </c>
      <c r="J1824">
        <v>26</v>
      </c>
      <c r="K1824">
        <v>29</v>
      </c>
      <c r="L1824">
        <v>0</v>
      </c>
      <c r="M1824" s="1">
        <v>18.122</v>
      </c>
      <c r="N1824" s="1">
        <v>128.01499999999999</v>
      </c>
    </row>
    <row r="1825" spans="1:14" ht="15" customHeight="1" x14ac:dyDescent="0.2">
      <c r="A1825" t="s">
        <v>57</v>
      </c>
      <c r="B1825" t="s">
        <v>165</v>
      </c>
      <c r="C1825">
        <v>3</v>
      </c>
      <c r="D1825" t="s">
        <v>1593</v>
      </c>
      <c r="E1825">
        <v>3</v>
      </c>
      <c r="F1825">
        <v>24</v>
      </c>
      <c r="G1825">
        <v>32</v>
      </c>
      <c r="H1825">
        <v>34</v>
      </c>
      <c r="I1825">
        <v>20</v>
      </c>
      <c r="J1825">
        <v>28</v>
      </c>
      <c r="K1825">
        <v>30</v>
      </c>
      <c r="L1825">
        <v>0</v>
      </c>
      <c r="M1825" s="1">
        <v>19.015999999999998</v>
      </c>
      <c r="N1825" s="1">
        <v>20.018000000000001</v>
      </c>
    </row>
    <row r="1826" spans="1:14" ht="15" customHeight="1" x14ac:dyDescent="0.2">
      <c r="A1826" t="s">
        <v>57</v>
      </c>
      <c r="B1826" t="s">
        <v>117</v>
      </c>
      <c r="C1826">
        <v>3</v>
      </c>
      <c r="D1826" t="s">
        <v>1593</v>
      </c>
      <c r="E1826">
        <v>3</v>
      </c>
      <c r="F1826">
        <v>24</v>
      </c>
      <c r="G1826">
        <v>32</v>
      </c>
      <c r="H1826">
        <v>34</v>
      </c>
      <c r="I1826">
        <v>20</v>
      </c>
      <c r="J1826">
        <v>28</v>
      </c>
      <c r="K1826">
        <v>30</v>
      </c>
      <c r="L1826">
        <v>0</v>
      </c>
      <c r="M1826" s="1">
        <v>19.016999999999999</v>
      </c>
      <c r="N1826" s="1">
        <v>21.018000000000001</v>
      </c>
    </row>
    <row r="1827" spans="1:14" ht="15" customHeight="1" x14ac:dyDescent="0.2">
      <c r="A1827" t="s">
        <v>57</v>
      </c>
      <c r="B1827" t="s">
        <v>62</v>
      </c>
      <c r="C1827">
        <v>2</v>
      </c>
      <c r="D1827" t="s">
        <v>112</v>
      </c>
      <c r="E1827">
        <v>3</v>
      </c>
      <c r="F1827">
        <v>20</v>
      </c>
      <c r="G1827">
        <v>33</v>
      </c>
      <c r="H1827">
        <v>35</v>
      </c>
      <c r="I1827">
        <v>18</v>
      </c>
      <c r="J1827">
        <v>31</v>
      </c>
      <c r="K1827">
        <v>33</v>
      </c>
      <c r="L1827">
        <v>0</v>
      </c>
      <c r="M1827" s="1">
        <v>19.018000000000001</v>
      </c>
      <c r="N1827" s="1">
        <v>22.015999999999998</v>
      </c>
    </row>
    <row r="1828" spans="1:14" ht="15" customHeight="1" x14ac:dyDescent="0.2">
      <c r="A1828" t="s">
        <v>57</v>
      </c>
      <c r="B1828" t="s">
        <v>69</v>
      </c>
      <c r="C1828">
        <v>2</v>
      </c>
      <c r="D1828" t="s">
        <v>1478</v>
      </c>
      <c r="E1828">
        <v>3</v>
      </c>
      <c r="F1828">
        <v>19</v>
      </c>
      <c r="G1828">
        <v>32</v>
      </c>
      <c r="H1828">
        <v>34</v>
      </c>
      <c r="I1828">
        <v>16</v>
      </c>
      <c r="J1828">
        <v>29</v>
      </c>
      <c r="K1828">
        <v>31</v>
      </c>
      <c r="L1828">
        <v>0</v>
      </c>
      <c r="M1828" s="1">
        <v>19.018999999999998</v>
      </c>
      <c r="N1828" s="1">
        <v>23.018000000000001</v>
      </c>
    </row>
    <row r="1829" spans="1:14" ht="15" customHeight="1" x14ac:dyDescent="0.2">
      <c r="A1829" t="s">
        <v>57</v>
      </c>
      <c r="B1829" t="s">
        <v>133</v>
      </c>
      <c r="C1829">
        <v>3</v>
      </c>
      <c r="D1829" t="s">
        <v>1121</v>
      </c>
      <c r="E1829">
        <v>3</v>
      </c>
      <c r="F1829">
        <v>19</v>
      </c>
      <c r="G1829">
        <v>27</v>
      </c>
      <c r="H1829">
        <v>29</v>
      </c>
      <c r="I1829">
        <v>25</v>
      </c>
      <c r="J1829">
        <v>33</v>
      </c>
      <c r="K1829">
        <v>35</v>
      </c>
      <c r="L1829">
        <v>0</v>
      </c>
      <c r="M1829" s="1">
        <v>19.02</v>
      </c>
      <c r="N1829" s="1">
        <v>24.015999999999998</v>
      </c>
    </row>
    <row r="1830" spans="1:14" ht="15" customHeight="1" x14ac:dyDescent="0.2">
      <c r="A1830" t="s">
        <v>57</v>
      </c>
      <c r="B1830" t="s">
        <v>139</v>
      </c>
      <c r="C1830">
        <v>3</v>
      </c>
      <c r="D1830" t="s">
        <v>807</v>
      </c>
      <c r="E1830">
        <v>3</v>
      </c>
      <c r="F1830">
        <v>24</v>
      </c>
      <c r="G1830">
        <v>32</v>
      </c>
      <c r="H1830">
        <v>34</v>
      </c>
      <c r="I1830">
        <v>24</v>
      </c>
      <c r="J1830">
        <v>32</v>
      </c>
      <c r="K1830">
        <v>34</v>
      </c>
      <c r="L1830">
        <v>0</v>
      </c>
      <c r="M1830" s="1">
        <v>19.021000000000001</v>
      </c>
      <c r="N1830" s="1">
        <v>25.016999999999999</v>
      </c>
    </row>
    <row r="1831" spans="1:14" ht="15" customHeight="1" x14ac:dyDescent="0.2">
      <c r="A1831" t="s">
        <v>57</v>
      </c>
      <c r="B1831" t="s">
        <v>81</v>
      </c>
      <c r="C1831">
        <v>2</v>
      </c>
      <c r="D1831" t="s">
        <v>1121</v>
      </c>
      <c r="E1831">
        <v>3</v>
      </c>
      <c r="F1831">
        <v>14</v>
      </c>
      <c r="G1831">
        <v>27</v>
      </c>
      <c r="H1831">
        <v>29</v>
      </c>
      <c r="I1831">
        <v>20</v>
      </c>
      <c r="J1831">
        <v>33</v>
      </c>
      <c r="K1831">
        <v>35</v>
      </c>
      <c r="L1831">
        <v>0</v>
      </c>
      <c r="M1831" s="1">
        <v>19.021999999999998</v>
      </c>
      <c r="N1831" s="1">
        <v>28.016999999999999</v>
      </c>
    </row>
    <row r="1832" spans="1:14" ht="15" customHeight="1" x14ac:dyDescent="0.2">
      <c r="A1832" t="s">
        <v>57</v>
      </c>
      <c r="B1832" t="s">
        <v>93</v>
      </c>
      <c r="C1832">
        <v>3</v>
      </c>
      <c r="D1832" t="s">
        <v>1212</v>
      </c>
      <c r="E1832">
        <v>4</v>
      </c>
      <c r="F1832">
        <v>30</v>
      </c>
      <c r="G1832">
        <v>35</v>
      </c>
      <c r="H1832">
        <v>38</v>
      </c>
      <c r="I1832">
        <v>23</v>
      </c>
      <c r="J1832">
        <v>28</v>
      </c>
      <c r="K1832">
        <v>31</v>
      </c>
      <c r="L1832">
        <v>0</v>
      </c>
      <c r="M1832" s="1">
        <v>19.023</v>
      </c>
      <c r="N1832" s="1">
        <v>30.015000000000001</v>
      </c>
    </row>
    <row r="1833" spans="1:14" ht="15" customHeight="1" x14ac:dyDescent="0.2">
      <c r="A1833" t="s">
        <v>57</v>
      </c>
      <c r="B1833" t="s">
        <v>159</v>
      </c>
      <c r="C1833">
        <v>3</v>
      </c>
      <c r="D1833" t="s">
        <v>140</v>
      </c>
      <c r="E1833">
        <v>4</v>
      </c>
      <c r="F1833">
        <v>33</v>
      </c>
      <c r="G1833">
        <v>38</v>
      </c>
      <c r="H1833">
        <v>41</v>
      </c>
      <c r="I1833">
        <v>18</v>
      </c>
      <c r="J1833">
        <v>23</v>
      </c>
      <c r="K1833">
        <v>26</v>
      </c>
      <c r="L1833">
        <v>0</v>
      </c>
      <c r="M1833" s="1">
        <v>19.024000000000001</v>
      </c>
      <c r="N1833" s="1">
        <v>31.015000000000001</v>
      </c>
    </row>
    <row r="1834" spans="1:14" ht="15" customHeight="1" x14ac:dyDescent="0.2">
      <c r="A1834" t="s">
        <v>57</v>
      </c>
      <c r="B1834" t="s">
        <v>99</v>
      </c>
      <c r="C1834">
        <v>2</v>
      </c>
      <c r="D1834" t="s">
        <v>1309</v>
      </c>
      <c r="E1834">
        <v>3</v>
      </c>
      <c r="F1834">
        <v>21</v>
      </c>
      <c r="G1834">
        <v>34</v>
      </c>
      <c r="H1834">
        <v>36</v>
      </c>
      <c r="I1834">
        <v>15</v>
      </c>
      <c r="J1834">
        <v>28</v>
      </c>
      <c r="K1834">
        <v>30</v>
      </c>
      <c r="L1834">
        <v>0</v>
      </c>
      <c r="M1834" s="1">
        <v>19.024999999999999</v>
      </c>
      <c r="N1834" s="1">
        <v>32.014000000000003</v>
      </c>
    </row>
    <row r="1835" spans="1:14" ht="15" customHeight="1" x14ac:dyDescent="0.2">
      <c r="A1835" t="s">
        <v>57</v>
      </c>
      <c r="B1835" t="s">
        <v>106</v>
      </c>
      <c r="C1835">
        <v>3</v>
      </c>
      <c r="D1835" t="s">
        <v>2966</v>
      </c>
      <c r="E1835">
        <v>2</v>
      </c>
      <c r="F1835">
        <v>20</v>
      </c>
      <c r="G1835">
        <v>33</v>
      </c>
      <c r="H1835">
        <v>35</v>
      </c>
      <c r="I1835">
        <v>15</v>
      </c>
      <c r="J1835">
        <v>28</v>
      </c>
      <c r="K1835">
        <v>30</v>
      </c>
      <c r="L1835">
        <v>0</v>
      </c>
      <c r="M1835" s="1">
        <v>19.026</v>
      </c>
      <c r="N1835" s="1">
        <v>33.015999999999998</v>
      </c>
    </row>
    <row r="1836" spans="1:14" ht="15" customHeight="1" x14ac:dyDescent="0.2">
      <c r="A1836" t="s">
        <v>57</v>
      </c>
      <c r="B1836" t="s">
        <v>175</v>
      </c>
      <c r="C1836">
        <v>3</v>
      </c>
      <c r="D1836" t="s">
        <v>2478</v>
      </c>
      <c r="E1836">
        <v>4</v>
      </c>
      <c r="F1836">
        <v>31</v>
      </c>
      <c r="G1836">
        <v>36</v>
      </c>
      <c r="H1836">
        <v>39</v>
      </c>
      <c r="I1836">
        <v>24</v>
      </c>
      <c r="J1836">
        <v>29</v>
      </c>
      <c r="K1836">
        <v>32</v>
      </c>
      <c r="L1836">
        <v>0</v>
      </c>
      <c r="M1836" s="1">
        <v>19.027000000000001</v>
      </c>
      <c r="N1836" s="1">
        <v>35.015999999999998</v>
      </c>
    </row>
    <row r="1837" spans="1:14" ht="15" customHeight="1" x14ac:dyDescent="0.2">
      <c r="A1837" t="s">
        <v>57</v>
      </c>
      <c r="B1837" t="s">
        <v>116</v>
      </c>
      <c r="C1837">
        <v>3</v>
      </c>
      <c r="D1837" t="s">
        <v>1478</v>
      </c>
      <c r="E1837">
        <v>3</v>
      </c>
      <c r="F1837">
        <v>24</v>
      </c>
      <c r="G1837">
        <v>32</v>
      </c>
      <c r="H1837">
        <v>34</v>
      </c>
      <c r="I1837">
        <v>21</v>
      </c>
      <c r="J1837">
        <v>29</v>
      </c>
      <c r="K1837">
        <v>31</v>
      </c>
      <c r="L1837">
        <v>0</v>
      </c>
      <c r="M1837" s="1">
        <v>19.027999999999999</v>
      </c>
      <c r="N1837" s="1">
        <v>36.018999999999998</v>
      </c>
    </row>
    <row r="1838" spans="1:14" ht="15" customHeight="1" x14ac:dyDescent="0.2">
      <c r="A1838" t="s">
        <v>57</v>
      </c>
      <c r="B1838" t="s">
        <v>186</v>
      </c>
      <c r="C1838">
        <v>3</v>
      </c>
      <c r="D1838" t="s">
        <v>795</v>
      </c>
      <c r="E1838">
        <v>4</v>
      </c>
      <c r="F1838">
        <v>28</v>
      </c>
      <c r="G1838">
        <v>33</v>
      </c>
      <c r="H1838">
        <v>36</v>
      </c>
      <c r="I1838">
        <v>23</v>
      </c>
      <c r="J1838">
        <v>28</v>
      </c>
      <c r="K1838">
        <v>31</v>
      </c>
      <c r="L1838">
        <v>0</v>
      </c>
      <c r="M1838" s="1">
        <v>19.029</v>
      </c>
      <c r="N1838" s="1">
        <v>37.017000000000003</v>
      </c>
    </row>
    <row r="1839" spans="1:14" ht="15" customHeight="1" x14ac:dyDescent="0.2">
      <c r="A1839" t="s">
        <v>57</v>
      </c>
      <c r="B1839" t="s">
        <v>192</v>
      </c>
      <c r="C1839">
        <v>3</v>
      </c>
      <c r="D1839" t="s">
        <v>807</v>
      </c>
      <c r="E1839">
        <v>3</v>
      </c>
      <c r="F1839">
        <v>24</v>
      </c>
      <c r="G1839">
        <v>32</v>
      </c>
      <c r="H1839">
        <v>34</v>
      </c>
      <c r="I1839">
        <v>24</v>
      </c>
      <c r="J1839">
        <v>32</v>
      </c>
      <c r="K1839">
        <v>34</v>
      </c>
      <c r="L1839">
        <v>0</v>
      </c>
      <c r="M1839" s="1">
        <v>19.03</v>
      </c>
      <c r="N1839" s="1">
        <v>38.017000000000003</v>
      </c>
    </row>
    <row r="1840" spans="1:14" ht="15" customHeight="1" x14ac:dyDescent="0.2">
      <c r="A1840" t="s">
        <v>57</v>
      </c>
      <c r="B1840" t="s">
        <v>202</v>
      </c>
      <c r="C1840">
        <v>3</v>
      </c>
      <c r="D1840" t="s">
        <v>112</v>
      </c>
      <c r="E1840">
        <v>3</v>
      </c>
      <c r="F1840">
        <v>25</v>
      </c>
      <c r="G1840">
        <v>33</v>
      </c>
      <c r="H1840">
        <v>35</v>
      </c>
      <c r="I1840">
        <v>23</v>
      </c>
      <c r="J1840">
        <v>31</v>
      </c>
      <c r="K1840">
        <v>33</v>
      </c>
      <c r="L1840">
        <v>0</v>
      </c>
      <c r="M1840" s="1">
        <v>19.030999999999999</v>
      </c>
      <c r="N1840" s="1">
        <v>40.015999999999998</v>
      </c>
    </row>
    <row r="1841" spans="1:14" ht="15" customHeight="1" x14ac:dyDescent="0.2">
      <c r="A1841" t="s">
        <v>57</v>
      </c>
      <c r="B1841" t="s">
        <v>128</v>
      </c>
      <c r="C1841">
        <v>2</v>
      </c>
      <c r="D1841" t="s">
        <v>723</v>
      </c>
      <c r="E1841">
        <v>3</v>
      </c>
      <c r="F1841">
        <v>25</v>
      </c>
      <c r="G1841">
        <v>38</v>
      </c>
      <c r="H1841">
        <v>40</v>
      </c>
      <c r="I1841">
        <v>15</v>
      </c>
      <c r="J1841">
        <v>28</v>
      </c>
      <c r="K1841">
        <v>30</v>
      </c>
      <c r="L1841">
        <v>0</v>
      </c>
      <c r="M1841" s="1">
        <v>19.032</v>
      </c>
      <c r="N1841" s="1">
        <v>41.015000000000001</v>
      </c>
    </row>
    <row r="1842" spans="1:14" ht="15" customHeight="1" x14ac:dyDescent="0.2">
      <c r="A1842" t="s">
        <v>57</v>
      </c>
      <c r="B1842" t="s">
        <v>213</v>
      </c>
      <c r="C1842">
        <v>3</v>
      </c>
      <c r="D1842" t="s">
        <v>709</v>
      </c>
      <c r="E1842">
        <v>2</v>
      </c>
      <c r="F1842">
        <v>17</v>
      </c>
      <c r="G1842">
        <v>30</v>
      </c>
      <c r="H1842">
        <v>32</v>
      </c>
      <c r="I1842">
        <v>21</v>
      </c>
      <c r="J1842">
        <v>34</v>
      </c>
      <c r="K1842">
        <v>36</v>
      </c>
      <c r="L1842">
        <v>0</v>
      </c>
      <c r="M1842" s="1">
        <v>19.033000000000001</v>
      </c>
      <c r="N1842" s="1">
        <v>42.015000000000001</v>
      </c>
    </row>
    <row r="1843" spans="1:14" ht="15" customHeight="1" x14ac:dyDescent="0.2">
      <c r="A1843" t="s">
        <v>57</v>
      </c>
      <c r="B1843" t="s">
        <v>132</v>
      </c>
      <c r="C1843">
        <v>3</v>
      </c>
      <c r="D1843" t="s">
        <v>830</v>
      </c>
      <c r="E1843">
        <v>4</v>
      </c>
      <c r="F1843">
        <v>30</v>
      </c>
      <c r="G1843">
        <v>35</v>
      </c>
      <c r="H1843">
        <v>38</v>
      </c>
      <c r="I1843">
        <v>25</v>
      </c>
      <c r="J1843">
        <v>30</v>
      </c>
      <c r="K1843">
        <v>33</v>
      </c>
      <c r="L1843">
        <v>0</v>
      </c>
      <c r="M1843" s="1">
        <v>19.033999999999999</v>
      </c>
      <c r="N1843" s="1">
        <v>43.017000000000003</v>
      </c>
    </row>
    <row r="1844" spans="1:14" ht="15" customHeight="1" x14ac:dyDescent="0.2">
      <c r="A1844" t="s">
        <v>57</v>
      </c>
      <c r="B1844" t="s">
        <v>138</v>
      </c>
      <c r="C1844">
        <v>2</v>
      </c>
      <c r="D1844" t="s">
        <v>800</v>
      </c>
      <c r="E1844">
        <v>3</v>
      </c>
      <c r="F1844">
        <v>18</v>
      </c>
      <c r="G1844">
        <v>31</v>
      </c>
      <c r="H1844">
        <v>33</v>
      </c>
      <c r="I1844">
        <v>19</v>
      </c>
      <c r="J1844">
        <v>32</v>
      </c>
      <c r="K1844">
        <v>34</v>
      </c>
      <c r="L1844">
        <v>0</v>
      </c>
      <c r="M1844" s="1">
        <v>19.035</v>
      </c>
      <c r="N1844" s="1">
        <v>44.017000000000003</v>
      </c>
    </row>
    <row r="1845" spans="1:14" ht="15" customHeight="1" x14ac:dyDescent="0.2">
      <c r="A1845" t="s">
        <v>57</v>
      </c>
      <c r="B1845" t="s">
        <v>231</v>
      </c>
      <c r="C1845">
        <v>3</v>
      </c>
      <c r="D1845" t="s">
        <v>795</v>
      </c>
      <c r="E1845">
        <v>4</v>
      </c>
      <c r="F1845">
        <v>28</v>
      </c>
      <c r="G1845">
        <v>33</v>
      </c>
      <c r="H1845">
        <v>36</v>
      </c>
      <c r="I1845">
        <v>23</v>
      </c>
      <c r="J1845">
        <v>28</v>
      </c>
      <c r="K1845">
        <v>31</v>
      </c>
      <c r="L1845">
        <v>0</v>
      </c>
      <c r="M1845" s="1">
        <v>19.036000000000001</v>
      </c>
      <c r="N1845" s="1">
        <v>45.018000000000001</v>
      </c>
    </row>
    <row r="1846" spans="1:14" ht="15" customHeight="1" x14ac:dyDescent="0.2">
      <c r="A1846" t="s">
        <v>57</v>
      </c>
      <c r="B1846" t="s">
        <v>237</v>
      </c>
      <c r="C1846">
        <v>3</v>
      </c>
      <c r="D1846" t="s">
        <v>805</v>
      </c>
      <c r="E1846">
        <v>3</v>
      </c>
      <c r="F1846">
        <v>28</v>
      </c>
      <c r="G1846">
        <v>36</v>
      </c>
      <c r="H1846">
        <v>38</v>
      </c>
      <c r="I1846">
        <v>22</v>
      </c>
      <c r="J1846">
        <v>30</v>
      </c>
      <c r="K1846">
        <v>32</v>
      </c>
      <c r="L1846">
        <v>0</v>
      </c>
      <c r="M1846" s="1">
        <v>19.036999999999999</v>
      </c>
      <c r="N1846" s="1">
        <v>46.017000000000003</v>
      </c>
    </row>
    <row r="1847" spans="1:14" ht="15" customHeight="1" x14ac:dyDescent="0.2">
      <c r="A1847" t="s">
        <v>57</v>
      </c>
      <c r="B1847" t="s">
        <v>251</v>
      </c>
      <c r="C1847">
        <v>3</v>
      </c>
      <c r="D1847" t="s">
        <v>805</v>
      </c>
      <c r="E1847">
        <v>3</v>
      </c>
      <c r="F1847">
        <v>28</v>
      </c>
      <c r="G1847">
        <v>36</v>
      </c>
      <c r="H1847">
        <v>38</v>
      </c>
      <c r="I1847">
        <v>22</v>
      </c>
      <c r="J1847">
        <v>30</v>
      </c>
      <c r="K1847">
        <v>32</v>
      </c>
      <c r="L1847">
        <v>0</v>
      </c>
      <c r="M1847" s="1">
        <v>19.038</v>
      </c>
      <c r="N1847" s="1">
        <v>49.018999999999998</v>
      </c>
    </row>
    <row r="1848" spans="1:14" ht="15" customHeight="1" x14ac:dyDescent="0.2">
      <c r="A1848" t="s">
        <v>57</v>
      </c>
      <c r="B1848" t="s">
        <v>259</v>
      </c>
      <c r="C1848">
        <v>3</v>
      </c>
      <c r="D1848" t="s">
        <v>1042</v>
      </c>
      <c r="E1848">
        <v>4</v>
      </c>
      <c r="F1848">
        <v>28</v>
      </c>
      <c r="G1848">
        <v>33</v>
      </c>
      <c r="H1848">
        <v>36</v>
      </c>
      <c r="I1848">
        <v>25</v>
      </c>
      <c r="J1848">
        <v>30</v>
      </c>
      <c r="K1848">
        <v>33</v>
      </c>
      <c r="L1848">
        <v>0</v>
      </c>
      <c r="M1848" s="1">
        <v>19.039000000000001</v>
      </c>
      <c r="N1848" s="1">
        <v>50.018999999999998</v>
      </c>
    </row>
    <row r="1849" spans="1:14" ht="15" customHeight="1" x14ac:dyDescent="0.2">
      <c r="A1849" t="s">
        <v>57</v>
      </c>
      <c r="B1849" t="s">
        <v>264</v>
      </c>
      <c r="C1849">
        <v>3</v>
      </c>
      <c r="D1849" t="s">
        <v>1593</v>
      </c>
      <c r="E1849">
        <v>3</v>
      </c>
      <c r="F1849">
        <v>24</v>
      </c>
      <c r="G1849">
        <v>32</v>
      </c>
      <c r="H1849">
        <v>34</v>
      </c>
      <c r="I1849">
        <v>20</v>
      </c>
      <c r="J1849">
        <v>28</v>
      </c>
      <c r="K1849">
        <v>30</v>
      </c>
      <c r="L1849">
        <v>0</v>
      </c>
      <c r="M1849" s="1">
        <v>19.04</v>
      </c>
      <c r="N1849" s="1">
        <v>51.017000000000003</v>
      </c>
    </row>
    <row r="1850" spans="1:14" ht="15" customHeight="1" x14ac:dyDescent="0.2">
      <c r="A1850" t="s">
        <v>57</v>
      </c>
      <c r="B1850" t="s">
        <v>158</v>
      </c>
      <c r="C1850">
        <v>3</v>
      </c>
      <c r="D1850" t="s">
        <v>525</v>
      </c>
      <c r="E1850">
        <v>3</v>
      </c>
      <c r="F1850">
        <v>21</v>
      </c>
      <c r="G1850">
        <v>29</v>
      </c>
      <c r="H1850">
        <v>31</v>
      </c>
      <c r="I1850">
        <v>25</v>
      </c>
      <c r="J1850">
        <v>33</v>
      </c>
      <c r="K1850">
        <v>35</v>
      </c>
      <c r="L1850">
        <v>0</v>
      </c>
      <c r="M1850" s="1">
        <v>19.041</v>
      </c>
      <c r="N1850" s="1">
        <v>53.018999999999998</v>
      </c>
    </row>
    <row r="1851" spans="1:14" ht="15" customHeight="1" x14ac:dyDescent="0.2">
      <c r="A1851" t="s">
        <v>57</v>
      </c>
      <c r="B1851" t="s">
        <v>280</v>
      </c>
      <c r="C1851">
        <v>3</v>
      </c>
      <c r="D1851" t="s">
        <v>1321</v>
      </c>
      <c r="E1851">
        <v>4</v>
      </c>
      <c r="F1851">
        <v>27</v>
      </c>
      <c r="G1851">
        <v>32</v>
      </c>
      <c r="H1851">
        <v>35</v>
      </c>
      <c r="I1851">
        <v>27</v>
      </c>
      <c r="J1851">
        <v>32</v>
      </c>
      <c r="K1851">
        <v>35</v>
      </c>
      <c r="L1851">
        <v>0</v>
      </c>
      <c r="M1851" s="1">
        <v>19.042000000000002</v>
      </c>
      <c r="N1851" s="1">
        <v>54.017000000000003</v>
      </c>
    </row>
    <row r="1852" spans="1:14" ht="15" customHeight="1" x14ac:dyDescent="0.2">
      <c r="A1852" t="s">
        <v>57</v>
      </c>
      <c r="B1852" t="s">
        <v>164</v>
      </c>
      <c r="C1852">
        <v>2</v>
      </c>
      <c r="D1852" t="s">
        <v>800</v>
      </c>
      <c r="E1852">
        <v>3</v>
      </c>
      <c r="F1852">
        <v>18</v>
      </c>
      <c r="G1852">
        <v>31</v>
      </c>
      <c r="H1852">
        <v>33</v>
      </c>
      <c r="I1852">
        <v>19</v>
      </c>
      <c r="J1852">
        <v>32</v>
      </c>
      <c r="K1852">
        <v>34</v>
      </c>
      <c r="L1852">
        <v>0</v>
      </c>
      <c r="M1852" s="1">
        <v>19.042999999999999</v>
      </c>
      <c r="N1852" s="1">
        <v>55.018999999999998</v>
      </c>
    </row>
    <row r="1853" spans="1:14" ht="15" customHeight="1" x14ac:dyDescent="0.2">
      <c r="A1853" t="s">
        <v>57</v>
      </c>
      <c r="B1853" t="s">
        <v>169</v>
      </c>
      <c r="C1853">
        <v>2</v>
      </c>
      <c r="D1853" t="s">
        <v>2966</v>
      </c>
      <c r="E1853">
        <v>2</v>
      </c>
      <c r="F1853">
        <v>16</v>
      </c>
      <c r="G1853">
        <v>33</v>
      </c>
      <c r="H1853">
        <v>35</v>
      </c>
      <c r="I1853">
        <v>11</v>
      </c>
      <c r="J1853">
        <v>28</v>
      </c>
      <c r="K1853">
        <v>30</v>
      </c>
      <c r="L1853">
        <v>0</v>
      </c>
      <c r="M1853" s="1">
        <v>19.044</v>
      </c>
      <c r="N1853" s="1">
        <v>56.018999999999998</v>
      </c>
    </row>
    <row r="1854" spans="1:14" ht="15" customHeight="1" x14ac:dyDescent="0.2">
      <c r="A1854" t="s">
        <v>57</v>
      </c>
      <c r="B1854" t="s">
        <v>174</v>
      </c>
      <c r="C1854">
        <v>3</v>
      </c>
      <c r="D1854" t="s">
        <v>688</v>
      </c>
      <c r="E1854">
        <v>4</v>
      </c>
      <c r="F1854">
        <v>30</v>
      </c>
      <c r="G1854">
        <v>35</v>
      </c>
      <c r="H1854">
        <v>38</v>
      </c>
      <c r="I1854">
        <v>24</v>
      </c>
      <c r="J1854">
        <v>29</v>
      </c>
      <c r="K1854">
        <v>32</v>
      </c>
      <c r="L1854">
        <v>0</v>
      </c>
      <c r="M1854" s="1">
        <v>19.045000000000002</v>
      </c>
      <c r="N1854" s="1">
        <v>57.018000000000001</v>
      </c>
    </row>
    <row r="1855" spans="1:14" ht="15" customHeight="1" x14ac:dyDescent="0.2">
      <c r="A1855" t="s">
        <v>57</v>
      </c>
      <c r="B1855" t="s">
        <v>180</v>
      </c>
      <c r="C1855">
        <v>3</v>
      </c>
      <c r="D1855" t="s">
        <v>709</v>
      </c>
      <c r="E1855">
        <v>2</v>
      </c>
      <c r="F1855">
        <v>17</v>
      </c>
      <c r="G1855">
        <v>30</v>
      </c>
      <c r="H1855">
        <v>32</v>
      </c>
      <c r="I1855">
        <v>21</v>
      </c>
      <c r="J1855">
        <v>34</v>
      </c>
      <c r="K1855">
        <v>36</v>
      </c>
      <c r="L1855">
        <v>0</v>
      </c>
      <c r="M1855" s="1">
        <v>19.045999999999999</v>
      </c>
      <c r="N1855" s="1">
        <v>58.017000000000003</v>
      </c>
    </row>
    <row r="1856" spans="1:14" ht="15" customHeight="1" x14ac:dyDescent="0.2">
      <c r="A1856" t="s">
        <v>57</v>
      </c>
      <c r="B1856" t="s">
        <v>303</v>
      </c>
      <c r="C1856">
        <v>3</v>
      </c>
      <c r="D1856" t="s">
        <v>709</v>
      </c>
      <c r="E1856">
        <v>2</v>
      </c>
      <c r="F1856">
        <v>17</v>
      </c>
      <c r="G1856">
        <v>30</v>
      </c>
      <c r="H1856">
        <v>32</v>
      </c>
      <c r="I1856">
        <v>21</v>
      </c>
      <c r="J1856">
        <v>34</v>
      </c>
      <c r="K1856">
        <v>36</v>
      </c>
      <c r="L1856">
        <v>0</v>
      </c>
      <c r="M1856" s="1">
        <v>19.047000000000001</v>
      </c>
      <c r="N1856" s="1">
        <v>59.017000000000003</v>
      </c>
    </row>
    <row r="1857" spans="1:14" ht="15" customHeight="1" x14ac:dyDescent="0.2">
      <c r="A1857" t="s">
        <v>57</v>
      </c>
      <c r="B1857" t="s">
        <v>185</v>
      </c>
      <c r="C1857">
        <v>3</v>
      </c>
      <c r="D1857" t="s">
        <v>1388</v>
      </c>
      <c r="E1857">
        <v>3</v>
      </c>
      <c r="F1857">
        <v>29</v>
      </c>
      <c r="G1857">
        <v>37</v>
      </c>
      <c r="H1857">
        <v>39</v>
      </c>
      <c r="I1857">
        <v>20</v>
      </c>
      <c r="J1857">
        <v>28</v>
      </c>
      <c r="K1857">
        <v>30</v>
      </c>
      <c r="L1857">
        <v>0</v>
      </c>
      <c r="M1857" s="1">
        <v>19.047999999999998</v>
      </c>
      <c r="N1857" s="1">
        <v>60.017000000000003</v>
      </c>
    </row>
    <row r="1858" spans="1:14" ht="15" customHeight="1" x14ac:dyDescent="0.2">
      <c r="A1858" t="s">
        <v>57</v>
      </c>
      <c r="B1858" t="s">
        <v>191</v>
      </c>
      <c r="C1858">
        <v>2</v>
      </c>
      <c r="D1858" t="s">
        <v>2966</v>
      </c>
      <c r="E1858">
        <v>2</v>
      </c>
      <c r="F1858">
        <v>16</v>
      </c>
      <c r="G1858">
        <v>33</v>
      </c>
      <c r="H1858">
        <v>35</v>
      </c>
      <c r="I1858">
        <v>11</v>
      </c>
      <c r="J1858">
        <v>28</v>
      </c>
      <c r="K1858">
        <v>30</v>
      </c>
      <c r="L1858">
        <v>0</v>
      </c>
      <c r="M1858" s="1">
        <v>19.048999999999999</v>
      </c>
      <c r="N1858" s="1">
        <v>61.018000000000001</v>
      </c>
    </row>
    <row r="1859" spans="1:14" ht="15" customHeight="1" x14ac:dyDescent="0.2">
      <c r="A1859" t="s">
        <v>57</v>
      </c>
      <c r="B1859" t="s">
        <v>316</v>
      </c>
      <c r="C1859">
        <v>3</v>
      </c>
      <c r="D1859" t="s">
        <v>2100</v>
      </c>
      <c r="E1859">
        <v>3</v>
      </c>
      <c r="F1859">
        <v>26</v>
      </c>
      <c r="G1859">
        <v>34</v>
      </c>
      <c r="H1859">
        <v>36</v>
      </c>
      <c r="I1859">
        <v>21</v>
      </c>
      <c r="J1859">
        <v>29</v>
      </c>
      <c r="K1859">
        <v>31</v>
      </c>
      <c r="L1859">
        <v>0</v>
      </c>
      <c r="M1859" s="1">
        <v>19.05</v>
      </c>
      <c r="N1859" s="1">
        <v>62.015999999999998</v>
      </c>
    </row>
    <row r="1860" spans="1:14" ht="15" customHeight="1" x14ac:dyDescent="0.2">
      <c r="A1860" t="s">
        <v>57</v>
      </c>
      <c r="B1860" t="s">
        <v>322</v>
      </c>
      <c r="C1860">
        <v>3</v>
      </c>
      <c r="D1860" t="s">
        <v>800</v>
      </c>
      <c r="E1860">
        <v>3</v>
      </c>
      <c r="F1860">
        <v>23</v>
      </c>
      <c r="G1860">
        <v>31</v>
      </c>
      <c r="H1860">
        <v>33</v>
      </c>
      <c r="I1860">
        <v>24</v>
      </c>
      <c r="J1860">
        <v>32</v>
      </c>
      <c r="K1860">
        <v>34</v>
      </c>
      <c r="L1860">
        <v>0</v>
      </c>
      <c r="M1860" s="1">
        <v>19.050999999999998</v>
      </c>
      <c r="N1860" s="1">
        <v>63.018000000000001</v>
      </c>
    </row>
    <row r="1861" spans="1:14" ht="15" customHeight="1" x14ac:dyDescent="0.2">
      <c r="A1861" t="s">
        <v>57</v>
      </c>
      <c r="B1861" t="s">
        <v>197</v>
      </c>
      <c r="C1861">
        <v>2</v>
      </c>
      <c r="D1861" t="s">
        <v>525</v>
      </c>
      <c r="E1861">
        <v>3</v>
      </c>
      <c r="F1861">
        <v>16</v>
      </c>
      <c r="G1861">
        <v>29</v>
      </c>
      <c r="H1861">
        <v>31</v>
      </c>
      <c r="I1861">
        <v>20</v>
      </c>
      <c r="J1861">
        <v>33</v>
      </c>
      <c r="K1861">
        <v>35</v>
      </c>
      <c r="L1861">
        <v>0</v>
      </c>
      <c r="M1861" s="1">
        <v>19.052</v>
      </c>
      <c r="N1861" s="1">
        <v>64.018000000000001</v>
      </c>
    </row>
    <row r="1862" spans="1:14" ht="15" customHeight="1" x14ac:dyDescent="0.2">
      <c r="A1862" t="s">
        <v>57</v>
      </c>
      <c r="B1862" t="s">
        <v>332</v>
      </c>
      <c r="C1862">
        <v>3</v>
      </c>
      <c r="D1862" t="s">
        <v>929</v>
      </c>
      <c r="E1862">
        <v>3</v>
      </c>
      <c r="F1862">
        <v>28</v>
      </c>
      <c r="G1862">
        <v>36</v>
      </c>
      <c r="H1862">
        <v>38</v>
      </c>
      <c r="I1862">
        <v>22</v>
      </c>
      <c r="J1862">
        <v>30</v>
      </c>
      <c r="K1862">
        <v>32</v>
      </c>
      <c r="L1862">
        <v>0</v>
      </c>
      <c r="M1862" s="1">
        <v>19.053000000000001</v>
      </c>
      <c r="N1862" s="1">
        <v>65.016000000000005</v>
      </c>
    </row>
    <row r="1863" spans="1:14" ht="15" customHeight="1" x14ac:dyDescent="0.2">
      <c r="A1863" t="s">
        <v>57</v>
      </c>
      <c r="B1863" t="s">
        <v>336</v>
      </c>
      <c r="C1863">
        <v>3</v>
      </c>
      <c r="D1863" t="s">
        <v>1212</v>
      </c>
      <c r="E1863">
        <v>4</v>
      </c>
      <c r="F1863">
        <v>30</v>
      </c>
      <c r="G1863">
        <v>35</v>
      </c>
      <c r="H1863">
        <v>38</v>
      </c>
      <c r="I1863">
        <v>23</v>
      </c>
      <c r="J1863">
        <v>28</v>
      </c>
      <c r="K1863">
        <v>31</v>
      </c>
      <c r="L1863">
        <v>0</v>
      </c>
      <c r="M1863" s="1">
        <v>19.053999999999998</v>
      </c>
      <c r="N1863" s="1">
        <v>66.016999999999996</v>
      </c>
    </row>
    <row r="1864" spans="1:14" ht="15" customHeight="1" x14ac:dyDescent="0.2">
      <c r="A1864" t="s">
        <v>57</v>
      </c>
      <c r="B1864" t="s">
        <v>341</v>
      </c>
      <c r="C1864">
        <v>3</v>
      </c>
      <c r="D1864" t="s">
        <v>1766</v>
      </c>
      <c r="E1864">
        <v>4</v>
      </c>
      <c r="F1864">
        <v>27</v>
      </c>
      <c r="G1864">
        <v>32</v>
      </c>
      <c r="H1864">
        <v>35</v>
      </c>
      <c r="I1864">
        <v>24</v>
      </c>
      <c r="J1864">
        <v>29</v>
      </c>
      <c r="K1864">
        <v>32</v>
      </c>
      <c r="L1864">
        <v>0</v>
      </c>
      <c r="M1864" s="1">
        <v>19.055</v>
      </c>
      <c r="N1864" s="1">
        <v>67.012</v>
      </c>
    </row>
    <row r="1865" spans="1:14" ht="15" customHeight="1" x14ac:dyDescent="0.2">
      <c r="A1865" t="s">
        <v>57</v>
      </c>
      <c r="B1865" t="s">
        <v>201</v>
      </c>
      <c r="C1865">
        <v>3</v>
      </c>
      <c r="D1865" t="s">
        <v>807</v>
      </c>
      <c r="E1865">
        <v>3</v>
      </c>
      <c r="F1865">
        <v>24</v>
      </c>
      <c r="G1865">
        <v>32</v>
      </c>
      <c r="H1865">
        <v>34</v>
      </c>
      <c r="I1865">
        <v>24</v>
      </c>
      <c r="J1865">
        <v>32</v>
      </c>
      <c r="K1865">
        <v>34</v>
      </c>
      <c r="L1865">
        <v>0</v>
      </c>
      <c r="M1865" s="1">
        <v>19.056000000000001</v>
      </c>
      <c r="N1865" s="1">
        <v>68.019000000000005</v>
      </c>
    </row>
    <row r="1866" spans="1:14" ht="15" customHeight="1" x14ac:dyDescent="0.2">
      <c r="A1866" t="s">
        <v>57</v>
      </c>
      <c r="B1866" t="s">
        <v>352</v>
      </c>
      <c r="C1866">
        <v>3</v>
      </c>
      <c r="D1866" t="s">
        <v>2100</v>
      </c>
      <c r="E1866">
        <v>3</v>
      </c>
      <c r="F1866">
        <v>26</v>
      </c>
      <c r="G1866">
        <v>34</v>
      </c>
      <c r="H1866">
        <v>36</v>
      </c>
      <c r="I1866">
        <v>21</v>
      </c>
      <c r="J1866">
        <v>29</v>
      </c>
      <c r="K1866">
        <v>31</v>
      </c>
      <c r="L1866">
        <v>0</v>
      </c>
      <c r="M1866" s="1">
        <v>19.056999999999999</v>
      </c>
      <c r="N1866" s="1">
        <v>69.019000000000005</v>
      </c>
    </row>
    <row r="1867" spans="1:14" ht="15" customHeight="1" x14ac:dyDescent="0.2">
      <c r="A1867" t="s">
        <v>57</v>
      </c>
      <c r="B1867" t="s">
        <v>356</v>
      </c>
      <c r="C1867">
        <v>3</v>
      </c>
      <c r="D1867" t="s">
        <v>795</v>
      </c>
      <c r="E1867">
        <v>4</v>
      </c>
      <c r="F1867">
        <v>28</v>
      </c>
      <c r="G1867">
        <v>33</v>
      </c>
      <c r="H1867">
        <v>36</v>
      </c>
      <c r="I1867">
        <v>23</v>
      </c>
      <c r="J1867">
        <v>28</v>
      </c>
      <c r="K1867">
        <v>31</v>
      </c>
      <c r="L1867">
        <v>0</v>
      </c>
      <c r="M1867" s="1">
        <v>19.058</v>
      </c>
      <c r="N1867" s="1">
        <v>70.019000000000005</v>
      </c>
    </row>
    <row r="1868" spans="1:14" ht="15" customHeight="1" x14ac:dyDescent="0.2">
      <c r="A1868" t="s">
        <v>57</v>
      </c>
      <c r="B1868" t="s">
        <v>359</v>
      </c>
      <c r="C1868">
        <v>3</v>
      </c>
      <c r="D1868" t="s">
        <v>2021</v>
      </c>
      <c r="E1868">
        <v>4</v>
      </c>
      <c r="F1868">
        <v>28</v>
      </c>
      <c r="G1868">
        <v>33</v>
      </c>
      <c r="H1868">
        <v>36</v>
      </c>
      <c r="I1868">
        <v>26</v>
      </c>
      <c r="J1868">
        <v>31</v>
      </c>
      <c r="K1868">
        <v>34</v>
      </c>
      <c r="L1868">
        <v>0</v>
      </c>
      <c r="M1868" s="1">
        <v>19.059000000000001</v>
      </c>
      <c r="N1868" s="1">
        <v>71.013000000000005</v>
      </c>
    </row>
    <row r="1869" spans="1:14" ht="15" customHeight="1" x14ac:dyDescent="0.2">
      <c r="A1869" t="s">
        <v>57</v>
      </c>
      <c r="B1869" t="s">
        <v>363</v>
      </c>
      <c r="C1869">
        <v>3</v>
      </c>
      <c r="D1869" t="s">
        <v>807</v>
      </c>
      <c r="E1869">
        <v>3</v>
      </c>
      <c r="F1869">
        <v>24</v>
      </c>
      <c r="G1869">
        <v>32</v>
      </c>
      <c r="H1869">
        <v>34</v>
      </c>
      <c r="I1869">
        <v>24</v>
      </c>
      <c r="J1869">
        <v>32</v>
      </c>
      <c r="K1869">
        <v>34</v>
      </c>
      <c r="L1869">
        <v>0</v>
      </c>
      <c r="M1869" s="1">
        <v>19.059999999999999</v>
      </c>
      <c r="N1869" s="1">
        <v>72.015000000000001</v>
      </c>
    </row>
    <row r="1870" spans="1:14" ht="15" customHeight="1" x14ac:dyDescent="0.2">
      <c r="A1870" t="s">
        <v>57</v>
      </c>
      <c r="B1870" t="s">
        <v>367</v>
      </c>
      <c r="C1870">
        <v>3</v>
      </c>
      <c r="D1870" t="s">
        <v>1478</v>
      </c>
      <c r="E1870">
        <v>3</v>
      </c>
      <c r="F1870">
        <v>24</v>
      </c>
      <c r="G1870">
        <v>32</v>
      </c>
      <c r="H1870">
        <v>34</v>
      </c>
      <c r="I1870">
        <v>21</v>
      </c>
      <c r="J1870">
        <v>29</v>
      </c>
      <c r="K1870">
        <v>31</v>
      </c>
      <c r="L1870">
        <v>0</v>
      </c>
      <c r="M1870" s="1">
        <v>19.061</v>
      </c>
      <c r="N1870" s="1">
        <v>73.016000000000005</v>
      </c>
    </row>
    <row r="1871" spans="1:14" ht="15" customHeight="1" x14ac:dyDescent="0.2">
      <c r="A1871" t="s">
        <v>57</v>
      </c>
      <c r="B1871" t="s">
        <v>371</v>
      </c>
      <c r="C1871">
        <v>3</v>
      </c>
      <c r="D1871" t="s">
        <v>1593</v>
      </c>
      <c r="E1871">
        <v>3</v>
      </c>
      <c r="F1871">
        <v>24</v>
      </c>
      <c r="G1871">
        <v>32</v>
      </c>
      <c r="H1871">
        <v>34</v>
      </c>
      <c r="I1871">
        <v>20</v>
      </c>
      <c r="J1871">
        <v>28</v>
      </c>
      <c r="K1871">
        <v>30</v>
      </c>
      <c r="L1871">
        <v>0</v>
      </c>
      <c r="M1871" s="1">
        <v>19.062000000000001</v>
      </c>
      <c r="N1871" s="1">
        <v>74.018000000000001</v>
      </c>
    </row>
    <row r="1872" spans="1:14" ht="15" customHeight="1" x14ac:dyDescent="0.2">
      <c r="A1872" t="s">
        <v>57</v>
      </c>
      <c r="B1872" t="s">
        <v>378</v>
      </c>
      <c r="C1872">
        <v>3</v>
      </c>
      <c r="D1872" t="s">
        <v>1843</v>
      </c>
      <c r="E1872">
        <v>4</v>
      </c>
      <c r="F1872">
        <v>22</v>
      </c>
      <c r="G1872">
        <v>27</v>
      </c>
      <c r="H1872">
        <v>30</v>
      </c>
      <c r="I1872">
        <v>31</v>
      </c>
      <c r="J1872">
        <v>36</v>
      </c>
      <c r="K1872">
        <v>39</v>
      </c>
      <c r="L1872">
        <v>0</v>
      </c>
      <c r="M1872" s="1">
        <v>19.062999999999999</v>
      </c>
      <c r="N1872" s="1">
        <v>75.013000000000005</v>
      </c>
    </row>
    <row r="1873" spans="1:14" ht="15" customHeight="1" x14ac:dyDescent="0.2">
      <c r="A1873" t="s">
        <v>57</v>
      </c>
      <c r="B1873" t="s">
        <v>381</v>
      </c>
      <c r="C1873">
        <v>3</v>
      </c>
      <c r="D1873" t="s">
        <v>613</v>
      </c>
      <c r="E1873">
        <v>4</v>
      </c>
      <c r="F1873">
        <v>29</v>
      </c>
      <c r="G1873">
        <v>34</v>
      </c>
      <c r="H1873">
        <v>37</v>
      </c>
      <c r="I1873">
        <v>26</v>
      </c>
      <c r="J1873">
        <v>31</v>
      </c>
      <c r="K1873">
        <v>34</v>
      </c>
      <c r="L1873">
        <v>0</v>
      </c>
      <c r="M1873" s="1">
        <v>19.064</v>
      </c>
      <c r="N1873" s="1">
        <v>76.016999999999996</v>
      </c>
    </row>
    <row r="1874" spans="1:14" ht="15" customHeight="1" x14ac:dyDescent="0.2">
      <c r="A1874" t="s">
        <v>57</v>
      </c>
      <c r="B1874" t="s">
        <v>386</v>
      </c>
      <c r="C1874">
        <v>3</v>
      </c>
      <c r="D1874" t="s">
        <v>1321</v>
      </c>
      <c r="E1874">
        <v>4</v>
      </c>
      <c r="F1874">
        <v>27</v>
      </c>
      <c r="G1874">
        <v>32</v>
      </c>
      <c r="H1874">
        <v>35</v>
      </c>
      <c r="I1874">
        <v>27</v>
      </c>
      <c r="J1874">
        <v>32</v>
      </c>
      <c r="K1874">
        <v>35</v>
      </c>
      <c r="L1874">
        <v>0</v>
      </c>
      <c r="M1874" s="1">
        <v>19.065000000000001</v>
      </c>
      <c r="N1874" s="1">
        <v>78.013999999999996</v>
      </c>
    </row>
    <row r="1875" spans="1:14" ht="15" customHeight="1" x14ac:dyDescent="0.2">
      <c r="A1875" t="s">
        <v>57</v>
      </c>
      <c r="B1875" t="s">
        <v>212</v>
      </c>
      <c r="C1875">
        <v>2</v>
      </c>
      <c r="D1875" t="s">
        <v>2406</v>
      </c>
      <c r="E1875">
        <v>3</v>
      </c>
      <c r="F1875">
        <v>23</v>
      </c>
      <c r="G1875">
        <v>36</v>
      </c>
      <c r="H1875">
        <v>38</v>
      </c>
      <c r="I1875">
        <v>17</v>
      </c>
      <c r="J1875">
        <v>30</v>
      </c>
      <c r="K1875">
        <v>32</v>
      </c>
      <c r="L1875">
        <v>0</v>
      </c>
      <c r="M1875" s="1">
        <v>19.065999999999999</v>
      </c>
      <c r="N1875" s="1">
        <v>79.016999999999996</v>
      </c>
    </row>
    <row r="1876" spans="1:14" ht="15" customHeight="1" x14ac:dyDescent="0.2">
      <c r="A1876" t="s">
        <v>57</v>
      </c>
      <c r="B1876" t="s">
        <v>395</v>
      </c>
      <c r="C1876">
        <v>3</v>
      </c>
      <c r="D1876" t="s">
        <v>323</v>
      </c>
      <c r="E1876">
        <v>3</v>
      </c>
      <c r="F1876">
        <v>15</v>
      </c>
      <c r="G1876">
        <v>23</v>
      </c>
      <c r="H1876">
        <v>25</v>
      </c>
      <c r="I1876">
        <v>30</v>
      </c>
      <c r="J1876">
        <v>38</v>
      </c>
      <c r="K1876">
        <v>40</v>
      </c>
      <c r="L1876">
        <v>0</v>
      </c>
      <c r="M1876" s="1">
        <v>19.067</v>
      </c>
      <c r="N1876" s="1">
        <v>80.018000000000001</v>
      </c>
    </row>
    <row r="1877" spans="1:14" ht="15" customHeight="1" x14ac:dyDescent="0.2">
      <c r="A1877" t="s">
        <v>57</v>
      </c>
      <c r="B1877" t="s">
        <v>218</v>
      </c>
      <c r="C1877">
        <v>2</v>
      </c>
      <c r="D1877" t="s">
        <v>807</v>
      </c>
      <c r="E1877">
        <v>3</v>
      </c>
      <c r="F1877">
        <v>19</v>
      </c>
      <c r="G1877">
        <v>32</v>
      </c>
      <c r="H1877">
        <v>34</v>
      </c>
      <c r="I1877">
        <v>19</v>
      </c>
      <c r="J1877">
        <v>32</v>
      </c>
      <c r="K1877">
        <v>34</v>
      </c>
      <c r="L1877">
        <v>0</v>
      </c>
      <c r="M1877" s="1">
        <v>19.068000000000001</v>
      </c>
      <c r="N1877" s="1">
        <v>81.015000000000001</v>
      </c>
    </row>
    <row r="1878" spans="1:14" ht="15" customHeight="1" x14ac:dyDescent="0.2">
      <c r="A1878" t="s">
        <v>57</v>
      </c>
      <c r="B1878" t="s">
        <v>225</v>
      </c>
      <c r="C1878">
        <v>2</v>
      </c>
      <c r="D1878" t="s">
        <v>709</v>
      </c>
      <c r="E1878">
        <v>2</v>
      </c>
      <c r="F1878">
        <v>13</v>
      </c>
      <c r="G1878">
        <v>30</v>
      </c>
      <c r="H1878">
        <v>32</v>
      </c>
      <c r="I1878">
        <v>17</v>
      </c>
      <c r="J1878">
        <v>34</v>
      </c>
      <c r="K1878">
        <v>36</v>
      </c>
      <c r="L1878">
        <v>0</v>
      </c>
      <c r="M1878" s="1">
        <v>19.068999999999999</v>
      </c>
      <c r="N1878" s="1">
        <v>82.015000000000001</v>
      </c>
    </row>
    <row r="1879" spans="1:14" ht="15" customHeight="1" x14ac:dyDescent="0.2">
      <c r="A1879" t="s">
        <v>57</v>
      </c>
      <c r="B1879" t="s">
        <v>405</v>
      </c>
      <c r="C1879">
        <v>3</v>
      </c>
      <c r="D1879" t="s">
        <v>1478</v>
      </c>
      <c r="E1879">
        <v>3</v>
      </c>
      <c r="F1879">
        <v>24</v>
      </c>
      <c r="G1879">
        <v>32</v>
      </c>
      <c r="H1879">
        <v>34</v>
      </c>
      <c r="I1879">
        <v>21</v>
      </c>
      <c r="J1879">
        <v>29</v>
      </c>
      <c r="K1879">
        <v>31</v>
      </c>
      <c r="L1879">
        <v>0</v>
      </c>
      <c r="M1879" s="1">
        <v>19.07</v>
      </c>
      <c r="N1879" s="1">
        <v>84.015000000000001</v>
      </c>
    </row>
    <row r="1880" spans="1:14" ht="15" customHeight="1" x14ac:dyDescent="0.2">
      <c r="A1880" t="s">
        <v>57</v>
      </c>
      <c r="B1880" t="s">
        <v>408</v>
      </c>
      <c r="C1880">
        <v>3</v>
      </c>
      <c r="D1880" t="s">
        <v>525</v>
      </c>
      <c r="E1880">
        <v>3</v>
      </c>
      <c r="F1880">
        <v>21</v>
      </c>
      <c r="G1880">
        <v>29</v>
      </c>
      <c r="H1880">
        <v>31</v>
      </c>
      <c r="I1880">
        <v>25</v>
      </c>
      <c r="J1880">
        <v>33</v>
      </c>
      <c r="K1880">
        <v>35</v>
      </c>
      <c r="L1880">
        <v>0</v>
      </c>
      <c r="M1880" s="1">
        <v>19.071000000000002</v>
      </c>
      <c r="N1880" s="1">
        <v>85.016999999999996</v>
      </c>
    </row>
    <row r="1881" spans="1:14" ht="15" customHeight="1" x14ac:dyDescent="0.2">
      <c r="A1881" t="s">
        <v>57</v>
      </c>
      <c r="B1881" t="s">
        <v>416</v>
      </c>
      <c r="C1881">
        <v>3</v>
      </c>
      <c r="D1881" t="s">
        <v>688</v>
      </c>
      <c r="E1881">
        <v>4</v>
      </c>
      <c r="F1881">
        <v>30</v>
      </c>
      <c r="G1881">
        <v>35</v>
      </c>
      <c r="H1881">
        <v>38</v>
      </c>
      <c r="I1881">
        <v>24</v>
      </c>
      <c r="J1881">
        <v>29</v>
      </c>
      <c r="K1881">
        <v>32</v>
      </c>
      <c r="L1881">
        <v>0</v>
      </c>
      <c r="M1881" s="1">
        <v>19.071999999999999</v>
      </c>
      <c r="N1881" s="1">
        <v>88.016999999999996</v>
      </c>
    </row>
    <row r="1882" spans="1:14" ht="15" customHeight="1" x14ac:dyDescent="0.2">
      <c r="A1882" t="s">
        <v>57</v>
      </c>
      <c r="B1882" t="s">
        <v>230</v>
      </c>
      <c r="C1882">
        <v>3</v>
      </c>
      <c r="D1882" t="s">
        <v>795</v>
      </c>
      <c r="E1882">
        <v>4</v>
      </c>
      <c r="F1882">
        <v>28</v>
      </c>
      <c r="G1882">
        <v>33</v>
      </c>
      <c r="H1882">
        <v>36</v>
      </c>
      <c r="I1882">
        <v>23</v>
      </c>
      <c r="J1882">
        <v>28</v>
      </c>
      <c r="K1882">
        <v>31</v>
      </c>
      <c r="L1882">
        <v>0</v>
      </c>
      <c r="M1882" s="1">
        <v>19.073</v>
      </c>
      <c r="N1882" s="1">
        <v>89.019000000000005</v>
      </c>
    </row>
    <row r="1883" spans="1:14" ht="15" customHeight="1" x14ac:dyDescent="0.2">
      <c r="A1883" t="s">
        <v>57</v>
      </c>
      <c r="B1883" t="s">
        <v>236</v>
      </c>
      <c r="C1883">
        <v>3</v>
      </c>
      <c r="D1883" t="s">
        <v>525</v>
      </c>
      <c r="E1883">
        <v>3</v>
      </c>
      <c r="F1883">
        <v>21</v>
      </c>
      <c r="G1883">
        <v>29</v>
      </c>
      <c r="H1883">
        <v>31</v>
      </c>
      <c r="I1883">
        <v>25</v>
      </c>
      <c r="J1883">
        <v>33</v>
      </c>
      <c r="K1883">
        <v>35</v>
      </c>
      <c r="L1883">
        <v>0</v>
      </c>
      <c r="M1883" s="1">
        <v>19.074000000000002</v>
      </c>
      <c r="N1883" s="1">
        <v>90.016999999999996</v>
      </c>
    </row>
    <row r="1884" spans="1:14" ht="15" customHeight="1" x14ac:dyDescent="0.2">
      <c r="A1884" t="s">
        <v>57</v>
      </c>
      <c r="B1884" t="s">
        <v>425</v>
      </c>
      <c r="C1884">
        <v>3</v>
      </c>
      <c r="D1884" t="s">
        <v>1199</v>
      </c>
      <c r="E1884">
        <v>4</v>
      </c>
      <c r="F1884">
        <v>30</v>
      </c>
      <c r="G1884">
        <v>35</v>
      </c>
      <c r="H1884">
        <v>38</v>
      </c>
      <c r="I1884">
        <v>22</v>
      </c>
      <c r="J1884">
        <v>27</v>
      </c>
      <c r="K1884">
        <v>30</v>
      </c>
      <c r="L1884">
        <v>0</v>
      </c>
      <c r="M1884" s="1">
        <v>19.074999999999999</v>
      </c>
      <c r="N1884" s="1">
        <v>91.016999999999996</v>
      </c>
    </row>
    <row r="1885" spans="1:14" ht="15" customHeight="1" x14ac:dyDescent="0.2">
      <c r="A1885" t="s">
        <v>57</v>
      </c>
      <c r="B1885" t="s">
        <v>668</v>
      </c>
      <c r="C1885">
        <v>3</v>
      </c>
      <c r="D1885" t="s">
        <v>2966</v>
      </c>
      <c r="E1885">
        <v>2</v>
      </c>
      <c r="F1885">
        <v>20</v>
      </c>
      <c r="G1885">
        <v>33</v>
      </c>
      <c r="H1885">
        <v>35</v>
      </c>
      <c r="I1885">
        <v>15</v>
      </c>
      <c r="J1885">
        <v>28</v>
      </c>
      <c r="K1885">
        <v>30</v>
      </c>
      <c r="L1885">
        <v>0</v>
      </c>
      <c r="M1885" s="1">
        <v>19.076000000000001</v>
      </c>
      <c r="N1885" s="1">
        <v>92.016999999999996</v>
      </c>
    </row>
    <row r="1886" spans="1:14" ht="15" customHeight="1" x14ac:dyDescent="0.2">
      <c r="A1886" t="s">
        <v>57</v>
      </c>
      <c r="B1886" t="s">
        <v>246</v>
      </c>
      <c r="C1886">
        <v>3</v>
      </c>
      <c r="D1886" t="s">
        <v>452</v>
      </c>
      <c r="E1886">
        <v>3</v>
      </c>
      <c r="F1886">
        <v>24</v>
      </c>
      <c r="G1886">
        <v>32</v>
      </c>
      <c r="H1886">
        <v>34</v>
      </c>
      <c r="I1886">
        <v>22</v>
      </c>
      <c r="J1886">
        <v>30</v>
      </c>
      <c r="K1886">
        <v>32</v>
      </c>
      <c r="L1886">
        <v>0</v>
      </c>
      <c r="M1886" s="1">
        <v>19.077000000000002</v>
      </c>
      <c r="N1886" s="1">
        <v>95.018000000000001</v>
      </c>
    </row>
    <row r="1887" spans="1:14" ht="15" customHeight="1" x14ac:dyDescent="0.2">
      <c r="A1887" t="s">
        <v>57</v>
      </c>
      <c r="B1887" t="s">
        <v>436</v>
      </c>
      <c r="C1887">
        <v>3</v>
      </c>
      <c r="D1887" t="s">
        <v>1349</v>
      </c>
      <c r="E1887">
        <v>3</v>
      </c>
      <c r="F1887">
        <v>28</v>
      </c>
      <c r="G1887">
        <v>36</v>
      </c>
      <c r="H1887">
        <v>38</v>
      </c>
      <c r="I1887">
        <v>20</v>
      </c>
      <c r="J1887">
        <v>28</v>
      </c>
      <c r="K1887">
        <v>30</v>
      </c>
      <c r="L1887">
        <v>0</v>
      </c>
      <c r="M1887" s="1">
        <v>19.077999999999999</v>
      </c>
      <c r="N1887" s="1">
        <v>96.018000000000001</v>
      </c>
    </row>
    <row r="1888" spans="1:14" ht="15" customHeight="1" x14ac:dyDescent="0.2">
      <c r="A1888" t="s">
        <v>57</v>
      </c>
      <c r="B1888" t="s">
        <v>250</v>
      </c>
      <c r="C1888">
        <v>3</v>
      </c>
      <c r="D1888" t="s">
        <v>2353</v>
      </c>
      <c r="E1888">
        <v>4</v>
      </c>
      <c r="F1888">
        <v>30</v>
      </c>
      <c r="G1888">
        <v>35</v>
      </c>
      <c r="H1888">
        <v>38</v>
      </c>
      <c r="I1888">
        <v>24</v>
      </c>
      <c r="J1888">
        <v>29</v>
      </c>
      <c r="K1888">
        <v>32</v>
      </c>
      <c r="L1888">
        <v>0</v>
      </c>
      <c r="M1888" s="1">
        <v>19.079000000000001</v>
      </c>
      <c r="N1888" s="1">
        <v>97.016000000000005</v>
      </c>
    </row>
    <row r="1889" spans="1:14" ht="15" customHeight="1" x14ac:dyDescent="0.2">
      <c r="A1889" t="s">
        <v>57</v>
      </c>
      <c r="B1889" t="s">
        <v>258</v>
      </c>
      <c r="C1889">
        <v>3</v>
      </c>
      <c r="D1889" t="s">
        <v>525</v>
      </c>
      <c r="E1889">
        <v>3</v>
      </c>
      <c r="F1889">
        <v>21</v>
      </c>
      <c r="G1889">
        <v>29</v>
      </c>
      <c r="H1889">
        <v>31</v>
      </c>
      <c r="I1889">
        <v>25</v>
      </c>
      <c r="J1889">
        <v>33</v>
      </c>
      <c r="K1889">
        <v>35</v>
      </c>
      <c r="L1889">
        <v>0</v>
      </c>
      <c r="M1889" s="1">
        <v>19.079999999999998</v>
      </c>
      <c r="N1889" s="1">
        <v>98.019000000000005</v>
      </c>
    </row>
    <row r="1890" spans="1:14" ht="15" customHeight="1" x14ac:dyDescent="0.2">
      <c r="A1890" t="s">
        <v>57</v>
      </c>
      <c r="B1890" t="s">
        <v>263</v>
      </c>
      <c r="C1890">
        <v>2</v>
      </c>
      <c r="D1890" t="s">
        <v>1121</v>
      </c>
      <c r="E1890">
        <v>3</v>
      </c>
      <c r="F1890">
        <v>14</v>
      </c>
      <c r="G1890">
        <v>27</v>
      </c>
      <c r="H1890">
        <v>29</v>
      </c>
      <c r="I1890">
        <v>20</v>
      </c>
      <c r="J1890">
        <v>33</v>
      </c>
      <c r="K1890">
        <v>35</v>
      </c>
      <c r="L1890">
        <v>0</v>
      </c>
      <c r="M1890" s="1">
        <v>19.081</v>
      </c>
      <c r="N1890" s="1">
        <v>99.015000000000001</v>
      </c>
    </row>
    <row r="1891" spans="1:14" ht="15" customHeight="1" x14ac:dyDescent="0.2">
      <c r="A1891" t="s">
        <v>57</v>
      </c>
      <c r="B1891" t="s">
        <v>269</v>
      </c>
      <c r="C1891">
        <v>2</v>
      </c>
      <c r="D1891" t="s">
        <v>2988</v>
      </c>
      <c r="E1891">
        <v>3</v>
      </c>
      <c r="F1891">
        <v>20</v>
      </c>
      <c r="G1891">
        <v>33</v>
      </c>
      <c r="H1891">
        <v>35</v>
      </c>
      <c r="I1891">
        <v>20</v>
      </c>
      <c r="J1891">
        <v>33</v>
      </c>
      <c r="K1891">
        <v>35</v>
      </c>
      <c r="L1891">
        <v>0</v>
      </c>
      <c r="M1891" s="1">
        <v>19.082000000000001</v>
      </c>
      <c r="N1891" s="1">
        <v>100.01900000000001</v>
      </c>
    </row>
    <row r="1892" spans="1:14" ht="15" customHeight="1" x14ac:dyDescent="0.2">
      <c r="A1892" t="s">
        <v>57</v>
      </c>
      <c r="B1892" t="s">
        <v>279</v>
      </c>
      <c r="C1892">
        <v>3</v>
      </c>
      <c r="D1892" t="s">
        <v>688</v>
      </c>
      <c r="E1892">
        <v>4</v>
      </c>
      <c r="F1892">
        <v>30</v>
      </c>
      <c r="G1892">
        <v>35</v>
      </c>
      <c r="H1892">
        <v>38</v>
      </c>
      <c r="I1892">
        <v>24</v>
      </c>
      <c r="J1892">
        <v>29</v>
      </c>
      <c r="K1892">
        <v>32</v>
      </c>
      <c r="L1892">
        <v>0</v>
      </c>
      <c r="M1892" s="1">
        <v>19.082999999999998</v>
      </c>
      <c r="N1892" s="1">
        <v>101.01600000000001</v>
      </c>
    </row>
    <row r="1893" spans="1:14" ht="15" customHeight="1" x14ac:dyDescent="0.2">
      <c r="A1893" t="s">
        <v>57</v>
      </c>
      <c r="B1893" t="s">
        <v>274</v>
      </c>
      <c r="C1893">
        <v>2</v>
      </c>
      <c r="D1893" t="s">
        <v>2100</v>
      </c>
      <c r="E1893">
        <v>3</v>
      </c>
      <c r="F1893">
        <v>21</v>
      </c>
      <c r="G1893">
        <v>34</v>
      </c>
      <c r="H1893">
        <v>36</v>
      </c>
      <c r="I1893">
        <v>16</v>
      </c>
      <c r="J1893">
        <v>29</v>
      </c>
      <c r="K1893">
        <v>31</v>
      </c>
      <c r="L1893">
        <v>0</v>
      </c>
      <c r="M1893" s="1">
        <v>19.084</v>
      </c>
      <c r="N1893" s="1">
        <v>102.017</v>
      </c>
    </row>
    <row r="1894" spans="1:14" ht="15" customHeight="1" x14ac:dyDescent="0.2">
      <c r="A1894" t="s">
        <v>57</v>
      </c>
      <c r="B1894" t="s">
        <v>285</v>
      </c>
      <c r="C1894">
        <v>3</v>
      </c>
      <c r="D1894" t="s">
        <v>2966</v>
      </c>
      <c r="E1894">
        <v>2</v>
      </c>
      <c r="F1894">
        <v>20</v>
      </c>
      <c r="G1894">
        <v>33</v>
      </c>
      <c r="H1894">
        <v>35</v>
      </c>
      <c r="I1894">
        <v>15</v>
      </c>
      <c r="J1894">
        <v>28</v>
      </c>
      <c r="K1894">
        <v>30</v>
      </c>
      <c r="L1894">
        <v>0</v>
      </c>
      <c r="M1894" s="1">
        <v>19.085000000000001</v>
      </c>
      <c r="N1894" s="1">
        <v>103.015</v>
      </c>
    </row>
    <row r="1895" spans="1:14" ht="15" customHeight="1" x14ac:dyDescent="0.2">
      <c r="A1895" t="s">
        <v>57</v>
      </c>
      <c r="B1895" t="s">
        <v>290</v>
      </c>
      <c r="C1895">
        <v>3</v>
      </c>
      <c r="D1895" t="s">
        <v>112</v>
      </c>
      <c r="E1895">
        <v>3</v>
      </c>
      <c r="F1895">
        <v>25</v>
      </c>
      <c r="G1895">
        <v>33</v>
      </c>
      <c r="H1895">
        <v>35</v>
      </c>
      <c r="I1895">
        <v>23</v>
      </c>
      <c r="J1895">
        <v>31</v>
      </c>
      <c r="K1895">
        <v>33</v>
      </c>
      <c r="L1895">
        <v>0</v>
      </c>
      <c r="M1895" s="1">
        <v>19.085999999999999</v>
      </c>
      <c r="N1895" s="1">
        <v>104.015</v>
      </c>
    </row>
    <row r="1896" spans="1:14" ht="15" customHeight="1" x14ac:dyDescent="0.2">
      <c r="A1896" t="s">
        <v>57</v>
      </c>
      <c r="B1896" t="s">
        <v>294</v>
      </c>
      <c r="C1896">
        <v>3</v>
      </c>
      <c r="D1896" t="s">
        <v>1814</v>
      </c>
      <c r="E1896">
        <v>3</v>
      </c>
      <c r="F1896">
        <v>23</v>
      </c>
      <c r="G1896">
        <v>31</v>
      </c>
      <c r="H1896">
        <v>33</v>
      </c>
      <c r="I1896">
        <v>25</v>
      </c>
      <c r="J1896">
        <v>33</v>
      </c>
      <c r="K1896">
        <v>35</v>
      </c>
      <c r="L1896">
        <v>0</v>
      </c>
      <c r="M1896" s="1">
        <v>19.087</v>
      </c>
      <c r="N1896" s="1">
        <v>105.01600000000001</v>
      </c>
    </row>
    <row r="1897" spans="1:14" ht="15" customHeight="1" x14ac:dyDescent="0.2">
      <c r="A1897" t="s">
        <v>57</v>
      </c>
      <c r="B1897" t="s">
        <v>298</v>
      </c>
      <c r="C1897">
        <v>2</v>
      </c>
      <c r="D1897" t="s">
        <v>1309</v>
      </c>
      <c r="E1897">
        <v>3</v>
      </c>
      <c r="F1897">
        <v>21</v>
      </c>
      <c r="G1897">
        <v>34</v>
      </c>
      <c r="H1897">
        <v>36</v>
      </c>
      <c r="I1897">
        <v>15</v>
      </c>
      <c r="J1897">
        <v>28</v>
      </c>
      <c r="K1897">
        <v>30</v>
      </c>
      <c r="L1897">
        <v>0</v>
      </c>
      <c r="M1897" s="1">
        <v>19.088000000000001</v>
      </c>
      <c r="N1897" s="1">
        <v>106.01300000000001</v>
      </c>
    </row>
    <row r="1898" spans="1:14" ht="15" customHeight="1" x14ac:dyDescent="0.2">
      <c r="A1898" t="s">
        <v>57</v>
      </c>
      <c r="B1898" t="s">
        <v>302</v>
      </c>
      <c r="C1898">
        <v>2</v>
      </c>
      <c r="D1898" t="s">
        <v>805</v>
      </c>
      <c r="E1898">
        <v>3</v>
      </c>
      <c r="F1898">
        <v>23</v>
      </c>
      <c r="G1898">
        <v>36</v>
      </c>
      <c r="H1898">
        <v>38</v>
      </c>
      <c r="I1898">
        <v>17</v>
      </c>
      <c r="J1898">
        <v>30</v>
      </c>
      <c r="K1898">
        <v>32</v>
      </c>
      <c r="L1898">
        <v>0</v>
      </c>
      <c r="M1898" s="1">
        <v>19.088999999999999</v>
      </c>
      <c r="N1898" s="1">
        <v>107.01300000000001</v>
      </c>
    </row>
    <row r="1899" spans="1:14" ht="15" customHeight="1" x14ac:dyDescent="0.2">
      <c r="A1899" t="s">
        <v>57</v>
      </c>
      <c r="B1899" t="s">
        <v>464</v>
      </c>
      <c r="C1899">
        <v>3</v>
      </c>
      <c r="D1899" t="s">
        <v>2200</v>
      </c>
      <c r="E1899">
        <v>4</v>
      </c>
      <c r="F1899">
        <v>27</v>
      </c>
      <c r="G1899">
        <v>32</v>
      </c>
      <c r="H1899">
        <v>35</v>
      </c>
      <c r="I1899">
        <v>25</v>
      </c>
      <c r="J1899">
        <v>30</v>
      </c>
      <c r="K1899">
        <v>33</v>
      </c>
      <c r="L1899">
        <v>0</v>
      </c>
      <c r="M1899" s="1">
        <v>19.09</v>
      </c>
      <c r="N1899" s="1">
        <v>108.01600000000001</v>
      </c>
    </row>
    <row r="1900" spans="1:14" ht="15" customHeight="1" x14ac:dyDescent="0.2">
      <c r="A1900" t="s">
        <v>57</v>
      </c>
      <c r="B1900" t="s">
        <v>699</v>
      </c>
      <c r="C1900">
        <v>3</v>
      </c>
      <c r="D1900" t="s">
        <v>2457</v>
      </c>
      <c r="E1900">
        <v>4</v>
      </c>
      <c r="F1900">
        <v>31</v>
      </c>
      <c r="G1900">
        <v>36</v>
      </c>
      <c r="H1900">
        <v>39</v>
      </c>
      <c r="I1900">
        <v>22</v>
      </c>
      <c r="J1900">
        <v>27</v>
      </c>
      <c r="K1900">
        <v>30</v>
      </c>
      <c r="L1900">
        <v>0</v>
      </c>
      <c r="M1900" s="1">
        <v>19.091000000000001</v>
      </c>
      <c r="N1900" s="1">
        <v>109.014</v>
      </c>
    </row>
    <row r="1901" spans="1:14" ht="15" customHeight="1" x14ac:dyDescent="0.2">
      <c r="A1901" t="s">
        <v>57</v>
      </c>
      <c r="B1901" t="s">
        <v>124</v>
      </c>
      <c r="C1901">
        <v>2</v>
      </c>
      <c r="D1901" t="s">
        <v>112</v>
      </c>
      <c r="E1901">
        <v>3</v>
      </c>
      <c r="F1901">
        <v>20</v>
      </c>
      <c r="G1901">
        <v>33</v>
      </c>
      <c r="H1901">
        <v>35</v>
      </c>
      <c r="I1901">
        <v>18</v>
      </c>
      <c r="J1901">
        <v>31</v>
      </c>
      <c r="K1901">
        <v>33</v>
      </c>
      <c r="L1901">
        <v>0</v>
      </c>
      <c r="M1901" s="1">
        <v>19.091999999999999</v>
      </c>
      <c r="N1901" s="1">
        <v>110.015</v>
      </c>
    </row>
    <row r="1902" spans="1:14" ht="15" customHeight="1" x14ac:dyDescent="0.2">
      <c r="A1902" t="s">
        <v>57</v>
      </c>
      <c r="B1902" t="s">
        <v>703</v>
      </c>
      <c r="C1902">
        <v>3</v>
      </c>
      <c r="D1902" t="s">
        <v>1121</v>
      </c>
      <c r="E1902">
        <v>3</v>
      </c>
      <c r="F1902">
        <v>19</v>
      </c>
      <c r="G1902">
        <v>27</v>
      </c>
      <c r="H1902">
        <v>29</v>
      </c>
      <c r="I1902">
        <v>25</v>
      </c>
      <c r="J1902">
        <v>33</v>
      </c>
      <c r="K1902">
        <v>35</v>
      </c>
      <c r="L1902">
        <v>0</v>
      </c>
      <c r="M1902" s="1">
        <v>19.093</v>
      </c>
      <c r="N1902" s="1">
        <v>111.014</v>
      </c>
    </row>
    <row r="1903" spans="1:14" ht="15" customHeight="1" x14ac:dyDescent="0.2">
      <c r="A1903" t="s">
        <v>57</v>
      </c>
      <c r="B1903" t="s">
        <v>470</v>
      </c>
      <c r="C1903">
        <v>3</v>
      </c>
      <c r="D1903" t="s">
        <v>792</v>
      </c>
      <c r="E1903">
        <v>4</v>
      </c>
      <c r="F1903">
        <v>20</v>
      </c>
      <c r="G1903">
        <v>25</v>
      </c>
      <c r="H1903">
        <v>28</v>
      </c>
      <c r="I1903">
        <v>31</v>
      </c>
      <c r="J1903">
        <v>36</v>
      </c>
      <c r="K1903">
        <v>39</v>
      </c>
      <c r="L1903">
        <v>0</v>
      </c>
      <c r="M1903" s="1">
        <v>19.094000000000001</v>
      </c>
      <c r="N1903" s="1">
        <v>112.018</v>
      </c>
    </row>
    <row r="1904" spans="1:14" ht="15" customHeight="1" x14ac:dyDescent="0.2">
      <c r="A1904" t="s">
        <v>57</v>
      </c>
      <c r="B1904" t="s">
        <v>53</v>
      </c>
      <c r="C1904">
        <v>2</v>
      </c>
      <c r="D1904" t="s">
        <v>1593</v>
      </c>
      <c r="E1904">
        <v>3</v>
      </c>
      <c r="F1904">
        <v>19</v>
      </c>
      <c r="G1904">
        <v>32</v>
      </c>
      <c r="H1904">
        <v>34</v>
      </c>
      <c r="I1904">
        <v>15</v>
      </c>
      <c r="J1904">
        <v>28</v>
      </c>
      <c r="K1904">
        <v>30</v>
      </c>
      <c r="L1904">
        <v>0</v>
      </c>
      <c r="M1904" s="1">
        <v>19.094999999999999</v>
      </c>
      <c r="N1904" s="1">
        <v>113.015</v>
      </c>
    </row>
    <row r="1905" spans="1:14" ht="15" customHeight="1" x14ac:dyDescent="0.2">
      <c r="A1905" t="s">
        <v>57</v>
      </c>
      <c r="B1905" t="s">
        <v>476</v>
      </c>
      <c r="C1905">
        <v>3</v>
      </c>
      <c r="D1905" t="s">
        <v>2478</v>
      </c>
      <c r="E1905">
        <v>4</v>
      </c>
      <c r="F1905">
        <v>31</v>
      </c>
      <c r="G1905">
        <v>36</v>
      </c>
      <c r="H1905">
        <v>39</v>
      </c>
      <c r="I1905">
        <v>24</v>
      </c>
      <c r="J1905">
        <v>29</v>
      </c>
      <c r="K1905">
        <v>32</v>
      </c>
      <c r="L1905">
        <v>0</v>
      </c>
      <c r="M1905" s="1">
        <v>19.096</v>
      </c>
      <c r="N1905" s="1">
        <v>114.01300000000001</v>
      </c>
    </row>
    <row r="1906" spans="1:14" ht="15" customHeight="1" x14ac:dyDescent="0.2">
      <c r="A1906" t="s">
        <v>57</v>
      </c>
      <c r="B1906" t="s">
        <v>315</v>
      </c>
      <c r="C1906">
        <v>3</v>
      </c>
      <c r="D1906" t="s">
        <v>1478</v>
      </c>
      <c r="E1906">
        <v>3</v>
      </c>
      <c r="F1906">
        <v>24</v>
      </c>
      <c r="G1906">
        <v>32</v>
      </c>
      <c r="H1906">
        <v>34</v>
      </c>
      <c r="I1906">
        <v>21</v>
      </c>
      <c r="J1906">
        <v>29</v>
      </c>
      <c r="K1906">
        <v>31</v>
      </c>
      <c r="L1906">
        <v>0</v>
      </c>
      <c r="M1906" s="1">
        <v>19.097000000000001</v>
      </c>
      <c r="N1906" s="1">
        <v>115.018</v>
      </c>
    </row>
    <row r="1907" spans="1:14" ht="15" customHeight="1" x14ac:dyDescent="0.2">
      <c r="A1907" t="s">
        <v>57</v>
      </c>
      <c r="B1907" t="s">
        <v>321</v>
      </c>
      <c r="C1907">
        <v>2</v>
      </c>
      <c r="D1907" t="s">
        <v>2100</v>
      </c>
      <c r="E1907">
        <v>3</v>
      </c>
      <c r="F1907">
        <v>21</v>
      </c>
      <c r="G1907">
        <v>34</v>
      </c>
      <c r="H1907">
        <v>36</v>
      </c>
      <c r="I1907">
        <v>16</v>
      </c>
      <c r="J1907">
        <v>29</v>
      </c>
      <c r="K1907">
        <v>31</v>
      </c>
      <c r="L1907">
        <v>0</v>
      </c>
      <c r="M1907" s="1">
        <v>19.097999999999999</v>
      </c>
      <c r="N1907" s="1">
        <v>116.01600000000001</v>
      </c>
    </row>
    <row r="1908" spans="1:14" ht="15" customHeight="1" x14ac:dyDescent="0.2">
      <c r="A1908" t="s">
        <v>57</v>
      </c>
      <c r="B1908" t="s">
        <v>483</v>
      </c>
      <c r="C1908">
        <v>3</v>
      </c>
      <c r="D1908" t="s">
        <v>800</v>
      </c>
      <c r="E1908">
        <v>3</v>
      </c>
      <c r="F1908">
        <v>23</v>
      </c>
      <c r="G1908">
        <v>31</v>
      </c>
      <c r="H1908">
        <v>33</v>
      </c>
      <c r="I1908">
        <v>24</v>
      </c>
      <c r="J1908">
        <v>32</v>
      </c>
      <c r="K1908">
        <v>34</v>
      </c>
      <c r="L1908">
        <v>0</v>
      </c>
      <c r="M1908" s="1">
        <v>19.099</v>
      </c>
      <c r="N1908" s="1">
        <v>117.018</v>
      </c>
    </row>
    <row r="1909" spans="1:14" ht="15" customHeight="1" x14ac:dyDescent="0.2">
      <c r="A1909" t="s">
        <v>57</v>
      </c>
      <c r="B1909" t="s">
        <v>326</v>
      </c>
      <c r="C1909">
        <v>2</v>
      </c>
      <c r="D1909" t="s">
        <v>1478</v>
      </c>
      <c r="E1909">
        <v>3</v>
      </c>
      <c r="F1909">
        <v>19</v>
      </c>
      <c r="G1909">
        <v>32</v>
      </c>
      <c r="H1909">
        <v>34</v>
      </c>
      <c r="I1909">
        <v>16</v>
      </c>
      <c r="J1909">
        <v>29</v>
      </c>
      <c r="K1909">
        <v>31</v>
      </c>
      <c r="L1909">
        <v>0</v>
      </c>
      <c r="M1909" s="1">
        <v>19.100000000000001</v>
      </c>
      <c r="N1909" s="1">
        <v>118.018</v>
      </c>
    </row>
    <row r="1910" spans="1:14" ht="15" customHeight="1" x14ac:dyDescent="0.2">
      <c r="A1910" t="s">
        <v>57</v>
      </c>
      <c r="B1910" t="s">
        <v>331</v>
      </c>
      <c r="C1910">
        <v>2</v>
      </c>
      <c r="D1910" t="s">
        <v>506</v>
      </c>
      <c r="E1910">
        <v>3</v>
      </c>
      <c r="F1910">
        <v>15</v>
      </c>
      <c r="G1910">
        <v>28</v>
      </c>
      <c r="H1910">
        <v>30</v>
      </c>
      <c r="I1910">
        <v>20</v>
      </c>
      <c r="J1910">
        <v>33</v>
      </c>
      <c r="K1910">
        <v>35</v>
      </c>
      <c r="L1910">
        <v>0</v>
      </c>
      <c r="M1910" s="1">
        <v>19.100999999999999</v>
      </c>
      <c r="N1910" s="1">
        <v>119.011</v>
      </c>
    </row>
    <row r="1911" spans="1:14" ht="15" customHeight="1" x14ac:dyDescent="0.2">
      <c r="A1911" t="s">
        <v>57</v>
      </c>
      <c r="B1911" t="s">
        <v>492</v>
      </c>
      <c r="C1911">
        <v>3</v>
      </c>
      <c r="D1911" t="s">
        <v>525</v>
      </c>
      <c r="E1911">
        <v>3</v>
      </c>
      <c r="F1911">
        <v>21</v>
      </c>
      <c r="G1911">
        <v>29</v>
      </c>
      <c r="H1911">
        <v>31</v>
      </c>
      <c r="I1911">
        <v>25</v>
      </c>
      <c r="J1911">
        <v>33</v>
      </c>
      <c r="K1911">
        <v>35</v>
      </c>
      <c r="L1911">
        <v>0</v>
      </c>
      <c r="M1911" s="1">
        <v>19.102</v>
      </c>
      <c r="N1911" s="1">
        <v>121.01900000000001</v>
      </c>
    </row>
    <row r="1912" spans="1:14" ht="15" customHeight="1" x14ac:dyDescent="0.2">
      <c r="A1912" t="s">
        <v>57</v>
      </c>
      <c r="B1912" t="s">
        <v>340</v>
      </c>
      <c r="C1912">
        <v>3</v>
      </c>
      <c r="D1912" t="s">
        <v>452</v>
      </c>
      <c r="E1912">
        <v>3</v>
      </c>
      <c r="F1912">
        <v>24</v>
      </c>
      <c r="G1912">
        <v>32</v>
      </c>
      <c r="H1912">
        <v>34</v>
      </c>
      <c r="I1912">
        <v>22</v>
      </c>
      <c r="J1912">
        <v>30</v>
      </c>
      <c r="K1912">
        <v>32</v>
      </c>
      <c r="L1912">
        <v>0</v>
      </c>
      <c r="M1912" s="1">
        <v>19.103000000000002</v>
      </c>
      <c r="N1912" s="1">
        <v>123.014</v>
      </c>
    </row>
    <row r="1913" spans="1:14" ht="15" customHeight="1" x14ac:dyDescent="0.2">
      <c r="A1913" t="s">
        <v>57</v>
      </c>
      <c r="B1913" t="s">
        <v>346</v>
      </c>
      <c r="C1913">
        <v>2</v>
      </c>
      <c r="D1913" t="s">
        <v>452</v>
      </c>
      <c r="E1913">
        <v>3</v>
      </c>
      <c r="F1913">
        <v>19</v>
      </c>
      <c r="G1913">
        <v>32</v>
      </c>
      <c r="H1913">
        <v>34</v>
      </c>
      <c r="I1913">
        <v>17</v>
      </c>
      <c r="J1913">
        <v>30</v>
      </c>
      <c r="K1913">
        <v>32</v>
      </c>
      <c r="L1913">
        <v>0</v>
      </c>
      <c r="M1913" s="1">
        <v>19.103999999999999</v>
      </c>
      <c r="N1913" s="1">
        <v>124.015</v>
      </c>
    </row>
    <row r="1914" spans="1:14" ht="15" customHeight="1" x14ac:dyDescent="0.2">
      <c r="A1914" t="s">
        <v>57</v>
      </c>
      <c r="B1914" t="s">
        <v>498</v>
      </c>
      <c r="C1914">
        <v>3</v>
      </c>
      <c r="D1914" t="s">
        <v>830</v>
      </c>
      <c r="E1914">
        <v>4</v>
      </c>
      <c r="F1914">
        <v>30</v>
      </c>
      <c r="G1914">
        <v>35</v>
      </c>
      <c r="H1914">
        <v>38</v>
      </c>
      <c r="I1914">
        <v>25</v>
      </c>
      <c r="J1914">
        <v>30</v>
      </c>
      <c r="K1914">
        <v>33</v>
      </c>
      <c r="L1914">
        <v>0</v>
      </c>
      <c r="M1914" s="1">
        <v>19.105</v>
      </c>
      <c r="N1914" s="1">
        <v>125.018</v>
      </c>
    </row>
    <row r="1915" spans="1:14" ht="15" customHeight="1" x14ac:dyDescent="0.2">
      <c r="A1915" t="s">
        <v>57</v>
      </c>
      <c r="B1915" t="s">
        <v>351</v>
      </c>
      <c r="C1915">
        <v>2</v>
      </c>
      <c r="D1915" t="s">
        <v>2966</v>
      </c>
      <c r="E1915">
        <v>2</v>
      </c>
      <c r="F1915">
        <v>16</v>
      </c>
      <c r="G1915">
        <v>33</v>
      </c>
      <c r="H1915">
        <v>35</v>
      </c>
      <c r="I1915">
        <v>11</v>
      </c>
      <c r="J1915">
        <v>28</v>
      </c>
      <c r="K1915">
        <v>30</v>
      </c>
      <c r="L1915">
        <v>0</v>
      </c>
      <c r="M1915" s="1">
        <v>19.106000000000002</v>
      </c>
      <c r="N1915" s="1">
        <v>126.018</v>
      </c>
    </row>
    <row r="1916" spans="1:14" ht="15" customHeight="1" x14ac:dyDescent="0.2">
      <c r="A1916" t="s">
        <v>57</v>
      </c>
      <c r="B1916" t="s">
        <v>504</v>
      </c>
      <c r="C1916">
        <v>3</v>
      </c>
      <c r="D1916" t="s">
        <v>1906</v>
      </c>
      <c r="E1916">
        <v>3</v>
      </c>
      <c r="F1916">
        <v>29</v>
      </c>
      <c r="G1916">
        <v>37</v>
      </c>
      <c r="H1916">
        <v>39</v>
      </c>
      <c r="I1916">
        <v>19</v>
      </c>
      <c r="J1916">
        <v>27</v>
      </c>
      <c r="K1916">
        <v>29</v>
      </c>
      <c r="L1916">
        <v>0</v>
      </c>
      <c r="M1916" s="1">
        <v>19.106999999999999</v>
      </c>
      <c r="N1916" s="1">
        <v>127.01600000000001</v>
      </c>
    </row>
    <row r="1917" spans="1:14" ht="15" customHeight="1" x14ac:dyDescent="0.2">
      <c r="A1917" t="s">
        <v>165</v>
      </c>
      <c r="B1917" t="s">
        <v>117</v>
      </c>
      <c r="C1917">
        <v>3</v>
      </c>
      <c r="D1917" t="s">
        <v>542</v>
      </c>
      <c r="E1917">
        <v>4</v>
      </c>
      <c r="F1917">
        <v>28</v>
      </c>
      <c r="G1917">
        <v>33</v>
      </c>
      <c r="H1917">
        <v>36</v>
      </c>
      <c r="I1917">
        <v>25</v>
      </c>
      <c r="J1917">
        <v>30</v>
      </c>
      <c r="K1917">
        <v>33</v>
      </c>
      <c r="L1917">
        <v>0</v>
      </c>
      <c r="M1917" s="1">
        <v>20.018999999999998</v>
      </c>
      <c r="N1917" s="1">
        <v>21.018999999999998</v>
      </c>
    </row>
    <row r="1918" spans="1:14" ht="15" customHeight="1" x14ac:dyDescent="0.2">
      <c r="A1918" t="s">
        <v>165</v>
      </c>
      <c r="B1918" t="s">
        <v>62</v>
      </c>
      <c r="C1918">
        <v>3</v>
      </c>
      <c r="D1918" t="s">
        <v>1138</v>
      </c>
      <c r="E1918">
        <v>3</v>
      </c>
      <c r="F1918">
        <v>30</v>
      </c>
      <c r="G1918">
        <v>38</v>
      </c>
      <c r="H1918">
        <v>40</v>
      </c>
      <c r="I1918">
        <v>17</v>
      </c>
      <c r="J1918">
        <v>25</v>
      </c>
      <c r="K1918">
        <v>27</v>
      </c>
      <c r="L1918">
        <v>0</v>
      </c>
      <c r="M1918" s="1">
        <v>20.02</v>
      </c>
      <c r="N1918" s="1">
        <v>22.016999999999999</v>
      </c>
    </row>
    <row r="1919" spans="1:14" ht="15" customHeight="1" x14ac:dyDescent="0.2">
      <c r="A1919" t="s">
        <v>165</v>
      </c>
      <c r="B1919" t="s">
        <v>69</v>
      </c>
      <c r="C1919">
        <v>3</v>
      </c>
      <c r="D1919" t="s">
        <v>994</v>
      </c>
      <c r="E1919">
        <v>4</v>
      </c>
      <c r="F1919">
        <v>29</v>
      </c>
      <c r="G1919">
        <v>34</v>
      </c>
      <c r="H1919">
        <v>37</v>
      </c>
      <c r="I1919">
        <v>25</v>
      </c>
      <c r="J1919">
        <v>30</v>
      </c>
      <c r="K1919">
        <v>33</v>
      </c>
      <c r="L1919">
        <v>0</v>
      </c>
      <c r="M1919" s="1">
        <v>20.021000000000001</v>
      </c>
      <c r="N1919" s="1">
        <v>23.018999999999998</v>
      </c>
    </row>
    <row r="1920" spans="1:14" ht="15" customHeight="1" x14ac:dyDescent="0.2">
      <c r="A1920" t="s">
        <v>165</v>
      </c>
      <c r="B1920" t="s">
        <v>133</v>
      </c>
      <c r="C1920">
        <v>3</v>
      </c>
      <c r="D1920" t="s">
        <v>1138</v>
      </c>
      <c r="E1920">
        <v>3</v>
      </c>
      <c r="F1920">
        <v>30</v>
      </c>
      <c r="G1920">
        <v>38</v>
      </c>
      <c r="H1920">
        <v>40</v>
      </c>
      <c r="I1920">
        <v>17</v>
      </c>
      <c r="J1920">
        <v>25</v>
      </c>
      <c r="K1920">
        <v>27</v>
      </c>
      <c r="L1920">
        <v>0</v>
      </c>
      <c r="M1920" s="1">
        <v>20.021999999999998</v>
      </c>
      <c r="N1920" s="1">
        <v>24.016999999999999</v>
      </c>
    </row>
    <row r="1921" spans="1:14" ht="15" customHeight="1" x14ac:dyDescent="0.2">
      <c r="A1921" t="s">
        <v>165</v>
      </c>
      <c r="B1921" t="s">
        <v>139</v>
      </c>
      <c r="C1921">
        <v>3</v>
      </c>
      <c r="D1921" t="s">
        <v>2260</v>
      </c>
      <c r="E1921">
        <v>3</v>
      </c>
      <c r="F1921">
        <v>30</v>
      </c>
      <c r="G1921">
        <v>38</v>
      </c>
      <c r="H1921">
        <v>40</v>
      </c>
      <c r="I1921">
        <v>17</v>
      </c>
      <c r="J1921">
        <v>25</v>
      </c>
      <c r="K1921">
        <v>27</v>
      </c>
      <c r="L1921">
        <v>0</v>
      </c>
      <c r="M1921" s="1">
        <v>20.023</v>
      </c>
      <c r="N1921" s="1">
        <v>25.018000000000001</v>
      </c>
    </row>
    <row r="1922" spans="1:14" ht="15" customHeight="1" x14ac:dyDescent="0.2">
      <c r="A1922" t="s">
        <v>165</v>
      </c>
      <c r="B1922" t="s">
        <v>144</v>
      </c>
      <c r="C1922">
        <v>3</v>
      </c>
      <c r="D1922" t="s">
        <v>1935</v>
      </c>
      <c r="E1922">
        <v>4</v>
      </c>
      <c r="F1922">
        <v>30</v>
      </c>
      <c r="G1922">
        <v>35</v>
      </c>
      <c r="H1922">
        <v>38</v>
      </c>
      <c r="I1922">
        <v>23</v>
      </c>
      <c r="J1922">
        <v>28</v>
      </c>
      <c r="K1922">
        <v>31</v>
      </c>
      <c r="L1922">
        <v>0</v>
      </c>
      <c r="M1922" s="1">
        <v>20.024000000000001</v>
      </c>
      <c r="N1922" s="1">
        <v>26.015999999999998</v>
      </c>
    </row>
    <row r="1923" spans="1:14" ht="15" customHeight="1" x14ac:dyDescent="0.2">
      <c r="A1923" t="s">
        <v>165</v>
      </c>
      <c r="B1923" t="s">
        <v>75</v>
      </c>
      <c r="C1923">
        <v>3</v>
      </c>
      <c r="D1923" t="s">
        <v>1092</v>
      </c>
      <c r="E1923">
        <v>4</v>
      </c>
      <c r="F1923">
        <v>22</v>
      </c>
      <c r="G1923">
        <v>27</v>
      </c>
      <c r="H1923">
        <v>30</v>
      </c>
      <c r="I1923">
        <v>29</v>
      </c>
      <c r="J1923">
        <v>34</v>
      </c>
      <c r="K1923">
        <v>37</v>
      </c>
      <c r="L1923">
        <v>0</v>
      </c>
      <c r="M1923" s="1">
        <v>20.024999999999999</v>
      </c>
      <c r="N1923" s="1">
        <v>27.015999999999998</v>
      </c>
    </row>
    <row r="1924" spans="1:14" ht="15" customHeight="1" x14ac:dyDescent="0.2">
      <c r="A1924" t="s">
        <v>165</v>
      </c>
      <c r="B1924" t="s">
        <v>81</v>
      </c>
      <c r="C1924">
        <v>3</v>
      </c>
      <c r="D1924" t="s">
        <v>1138</v>
      </c>
      <c r="E1924">
        <v>3</v>
      </c>
      <c r="F1924">
        <v>30</v>
      </c>
      <c r="G1924">
        <v>38</v>
      </c>
      <c r="H1924">
        <v>40</v>
      </c>
      <c r="I1924">
        <v>17</v>
      </c>
      <c r="J1924">
        <v>25</v>
      </c>
      <c r="K1924">
        <v>27</v>
      </c>
      <c r="L1924">
        <v>0</v>
      </c>
      <c r="M1924" s="1">
        <v>20.026</v>
      </c>
      <c r="N1924" s="1">
        <v>28.018000000000001</v>
      </c>
    </row>
    <row r="1925" spans="1:14" ht="15" customHeight="1" x14ac:dyDescent="0.2">
      <c r="A1925" t="s">
        <v>165</v>
      </c>
      <c r="B1925" t="s">
        <v>87</v>
      </c>
      <c r="C1925">
        <v>3</v>
      </c>
      <c r="D1925" t="s">
        <v>462</v>
      </c>
      <c r="E1925">
        <v>4</v>
      </c>
      <c r="F1925">
        <v>33</v>
      </c>
      <c r="G1925">
        <v>38</v>
      </c>
      <c r="H1925">
        <v>41</v>
      </c>
      <c r="I1925">
        <v>20</v>
      </c>
      <c r="J1925">
        <v>25</v>
      </c>
      <c r="K1925">
        <v>28</v>
      </c>
      <c r="L1925">
        <v>0</v>
      </c>
      <c r="M1925" s="1">
        <v>20.027000000000001</v>
      </c>
      <c r="N1925" s="1">
        <v>29.010999999999999</v>
      </c>
    </row>
    <row r="1926" spans="1:14" ht="15" customHeight="1" x14ac:dyDescent="0.2">
      <c r="A1926" t="s">
        <v>165</v>
      </c>
      <c r="B1926" t="s">
        <v>93</v>
      </c>
      <c r="C1926">
        <v>3</v>
      </c>
      <c r="D1926" t="s">
        <v>2871</v>
      </c>
      <c r="E1926">
        <v>3</v>
      </c>
      <c r="F1926">
        <v>28</v>
      </c>
      <c r="G1926">
        <v>36</v>
      </c>
      <c r="H1926">
        <v>38</v>
      </c>
      <c r="I1926">
        <v>22</v>
      </c>
      <c r="J1926">
        <v>30</v>
      </c>
      <c r="K1926">
        <v>32</v>
      </c>
      <c r="L1926">
        <v>0</v>
      </c>
      <c r="M1926" s="1">
        <v>20.027999999999999</v>
      </c>
      <c r="N1926" s="1">
        <v>30.015999999999998</v>
      </c>
    </row>
    <row r="1927" spans="1:14" ht="15" customHeight="1" x14ac:dyDescent="0.2">
      <c r="A1927" t="s">
        <v>165</v>
      </c>
      <c r="B1927" t="s">
        <v>159</v>
      </c>
      <c r="C1927">
        <v>3</v>
      </c>
      <c r="D1927" t="s">
        <v>1470</v>
      </c>
      <c r="E1927">
        <v>4</v>
      </c>
      <c r="F1927">
        <v>27</v>
      </c>
      <c r="G1927">
        <v>32</v>
      </c>
      <c r="H1927">
        <v>35</v>
      </c>
      <c r="I1927">
        <v>25</v>
      </c>
      <c r="J1927">
        <v>30</v>
      </c>
      <c r="K1927">
        <v>33</v>
      </c>
      <c r="L1927">
        <v>0</v>
      </c>
      <c r="M1927" s="1">
        <v>20.029</v>
      </c>
      <c r="N1927" s="1">
        <v>31.015999999999998</v>
      </c>
    </row>
    <row r="1928" spans="1:14" ht="15" customHeight="1" x14ac:dyDescent="0.2">
      <c r="A1928" t="s">
        <v>165</v>
      </c>
      <c r="B1928" t="s">
        <v>106</v>
      </c>
      <c r="C1928">
        <v>3</v>
      </c>
      <c r="D1928" t="s">
        <v>181</v>
      </c>
      <c r="E1928">
        <v>3</v>
      </c>
      <c r="F1928">
        <v>28</v>
      </c>
      <c r="G1928">
        <v>36</v>
      </c>
      <c r="H1928">
        <v>38</v>
      </c>
      <c r="I1928">
        <v>19</v>
      </c>
      <c r="J1928">
        <v>27</v>
      </c>
      <c r="K1928">
        <v>29</v>
      </c>
      <c r="L1928">
        <v>0</v>
      </c>
      <c r="M1928" s="1">
        <v>20.03</v>
      </c>
      <c r="N1928" s="1">
        <v>33.017000000000003</v>
      </c>
    </row>
    <row r="1929" spans="1:14" ht="15" customHeight="1" x14ac:dyDescent="0.2">
      <c r="A1929" t="s">
        <v>165</v>
      </c>
      <c r="B1929" t="s">
        <v>111</v>
      </c>
      <c r="C1929">
        <v>3</v>
      </c>
      <c r="D1929" t="s">
        <v>760</v>
      </c>
      <c r="E1929">
        <v>4</v>
      </c>
      <c r="F1929">
        <v>32</v>
      </c>
      <c r="G1929">
        <v>37</v>
      </c>
      <c r="H1929">
        <v>40</v>
      </c>
      <c r="I1929">
        <v>22</v>
      </c>
      <c r="J1929">
        <v>27</v>
      </c>
      <c r="K1929">
        <v>30</v>
      </c>
      <c r="L1929">
        <v>0</v>
      </c>
      <c r="M1929" s="1">
        <v>20.030999999999999</v>
      </c>
      <c r="N1929" s="1">
        <v>34.015999999999998</v>
      </c>
    </row>
    <row r="1930" spans="1:14" ht="15" customHeight="1" x14ac:dyDescent="0.2">
      <c r="A1930" t="s">
        <v>165</v>
      </c>
      <c r="B1930" t="s">
        <v>175</v>
      </c>
      <c r="C1930">
        <v>3</v>
      </c>
      <c r="D1930" t="s">
        <v>923</v>
      </c>
      <c r="E1930">
        <v>4</v>
      </c>
      <c r="F1930">
        <v>31</v>
      </c>
      <c r="G1930">
        <v>36</v>
      </c>
      <c r="H1930">
        <v>39</v>
      </c>
      <c r="I1930">
        <v>22</v>
      </c>
      <c r="J1930">
        <v>27</v>
      </c>
      <c r="K1930">
        <v>30</v>
      </c>
      <c r="L1930">
        <v>0</v>
      </c>
      <c r="M1930" s="1">
        <v>20.032</v>
      </c>
      <c r="N1930" s="1">
        <v>35.017000000000003</v>
      </c>
    </row>
    <row r="1931" spans="1:14" ht="15" customHeight="1" x14ac:dyDescent="0.2">
      <c r="A1931" t="s">
        <v>165</v>
      </c>
      <c r="B1931" t="s">
        <v>116</v>
      </c>
      <c r="C1931">
        <v>3</v>
      </c>
      <c r="D1931" t="s">
        <v>181</v>
      </c>
      <c r="E1931">
        <v>3</v>
      </c>
      <c r="F1931">
        <v>28</v>
      </c>
      <c r="G1931">
        <v>36</v>
      </c>
      <c r="H1931">
        <v>38</v>
      </c>
      <c r="I1931">
        <v>19</v>
      </c>
      <c r="J1931">
        <v>27</v>
      </c>
      <c r="K1931">
        <v>29</v>
      </c>
      <c r="L1931">
        <v>0</v>
      </c>
      <c r="M1931" s="1">
        <v>20.033000000000001</v>
      </c>
      <c r="N1931" s="1">
        <v>36.020000000000003</v>
      </c>
    </row>
    <row r="1932" spans="1:14" ht="15" customHeight="1" x14ac:dyDescent="0.2">
      <c r="A1932" t="s">
        <v>165</v>
      </c>
      <c r="B1932" t="s">
        <v>186</v>
      </c>
      <c r="C1932">
        <v>3</v>
      </c>
      <c r="D1932" t="s">
        <v>857</v>
      </c>
      <c r="E1932">
        <v>4</v>
      </c>
      <c r="F1932">
        <v>31</v>
      </c>
      <c r="G1932">
        <v>36</v>
      </c>
      <c r="H1932">
        <v>39</v>
      </c>
      <c r="I1932">
        <v>24</v>
      </c>
      <c r="J1932">
        <v>29</v>
      </c>
      <c r="K1932">
        <v>32</v>
      </c>
      <c r="L1932">
        <v>0</v>
      </c>
      <c r="M1932" s="1">
        <v>20.033999999999999</v>
      </c>
      <c r="N1932" s="1">
        <v>37.018000000000001</v>
      </c>
    </row>
    <row r="1933" spans="1:14" ht="15" customHeight="1" x14ac:dyDescent="0.2">
      <c r="A1933" t="s">
        <v>165</v>
      </c>
      <c r="B1933" t="s">
        <v>192</v>
      </c>
      <c r="C1933">
        <v>3</v>
      </c>
      <c r="D1933" t="s">
        <v>434</v>
      </c>
      <c r="E1933">
        <v>3</v>
      </c>
      <c r="F1933">
        <v>18</v>
      </c>
      <c r="G1933">
        <v>26</v>
      </c>
      <c r="H1933">
        <v>28</v>
      </c>
      <c r="I1933">
        <v>28</v>
      </c>
      <c r="J1933">
        <v>36</v>
      </c>
      <c r="K1933">
        <v>38</v>
      </c>
      <c r="L1933">
        <v>0</v>
      </c>
      <c r="M1933" s="1">
        <v>20.035</v>
      </c>
      <c r="N1933" s="1">
        <v>38.018000000000001</v>
      </c>
    </row>
    <row r="1934" spans="1:14" ht="15" customHeight="1" x14ac:dyDescent="0.2">
      <c r="A1934" t="s">
        <v>165</v>
      </c>
      <c r="B1934" t="s">
        <v>123</v>
      </c>
      <c r="C1934">
        <v>3</v>
      </c>
      <c r="D1934" t="s">
        <v>1961</v>
      </c>
      <c r="E1934">
        <v>3</v>
      </c>
      <c r="F1934">
        <v>25</v>
      </c>
      <c r="G1934">
        <v>33</v>
      </c>
      <c r="H1934">
        <v>35</v>
      </c>
      <c r="I1934">
        <v>20</v>
      </c>
      <c r="J1934">
        <v>28</v>
      </c>
      <c r="K1934">
        <v>30</v>
      </c>
      <c r="L1934">
        <v>0</v>
      </c>
      <c r="M1934" s="1">
        <v>20.036000000000001</v>
      </c>
      <c r="N1934" s="1">
        <v>39.015999999999998</v>
      </c>
    </row>
    <row r="1935" spans="1:14" ht="15" customHeight="1" x14ac:dyDescent="0.2">
      <c r="A1935" t="s">
        <v>165</v>
      </c>
      <c r="B1935" t="s">
        <v>202</v>
      </c>
      <c r="C1935">
        <v>3</v>
      </c>
      <c r="D1935" t="s">
        <v>1545</v>
      </c>
      <c r="E1935">
        <v>2</v>
      </c>
      <c r="F1935">
        <v>19</v>
      </c>
      <c r="G1935">
        <v>32</v>
      </c>
      <c r="H1935">
        <v>34</v>
      </c>
      <c r="I1935">
        <v>17</v>
      </c>
      <c r="J1935">
        <v>30</v>
      </c>
      <c r="K1935">
        <v>32</v>
      </c>
      <c r="L1935">
        <v>0</v>
      </c>
      <c r="M1935" s="1">
        <v>20.036999999999999</v>
      </c>
      <c r="N1935" s="1">
        <v>40.017000000000003</v>
      </c>
    </row>
    <row r="1936" spans="1:14" ht="15" customHeight="1" x14ac:dyDescent="0.2">
      <c r="A1936" t="s">
        <v>165</v>
      </c>
      <c r="B1936" t="s">
        <v>128</v>
      </c>
      <c r="C1936">
        <v>3</v>
      </c>
      <c r="D1936" t="s">
        <v>811</v>
      </c>
      <c r="E1936">
        <v>4</v>
      </c>
      <c r="F1936">
        <v>29</v>
      </c>
      <c r="G1936">
        <v>34</v>
      </c>
      <c r="H1936">
        <v>37</v>
      </c>
      <c r="I1936">
        <v>23</v>
      </c>
      <c r="J1936">
        <v>28</v>
      </c>
      <c r="K1936">
        <v>31</v>
      </c>
      <c r="L1936">
        <v>0</v>
      </c>
      <c r="M1936" s="1">
        <v>20.038</v>
      </c>
      <c r="N1936" s="1">
        <v>41.015999999999998</v>
      </c>
    </row>
    <row r="1937" spans="1:14" ht="15" customHeight="1" x14ac:dyDescent="0.2">
      <c r="A1937" t="s">
        <v>165</v>
      </c>
      <c r="B1937" t="s">
        <v>213</v>
      </c>
      <c r="C1937">
        <v>3</v>
      </c>
      <c r="D1937" t="s">
        <v>2455</v>
      </c>
      <c r="E1937">
        <v>4</v>
      </c>
      <c r="F1937">
        <v>31</v>
      </c>
      <c r="G1937">
        <v>36</v>
      </c>
      <c r="H1937">
        <v>39</v>
      </c>
      <c r="I1937">
        <v>23</v>
      </c>
      <c r="J1937">
        <v>28</v>
      </c>
      <c r="K1937">
        <v>31</v>
      </c>
      <c r="L1937">
        <v>0</v>
      </c>
      <c r="M1937" s="1">
        <v>20.039000000000001</v>
      </c>
      <c r="N1937" s="1">
        <v>42.015999999999998</v>
      </c>
    </row>
    <row r="1938" spans="1:14" ht="15" customHeight="1" x14ac:dyDescent="0.2">
      <c r="A1938" t="s">
        <v>165</v>
      </c>
      <c r="B1938" t="s">
        <v>132</v>
      </c>
      <c r="C1938">
        <v>3</v>
      </c>
      <c r="D1938" t="s">
        <v>2112</v>
      </c>
      <c r="E1938">
        <v>3</v>
      </c>
      <c r="F1938">
        <v>29</v>
      </c>
      <c r="G1938">
        <v>37</v>
      </c>
      <c r="H1938">
        <v>39</v>
      </c>
      <c r="I1938">
        <v>21</v>
      </c>
      <c r="J1938">
        <v>29</v>
      </c>
      <c r="K1938">
        <v>31</v>
      </c>
      <c r="L1938">
        <v>0</v>
      </c>
      <c r="M1938" s="1">
        <v>20.04</v>
      </c>
      <c r="N1938" s="1">
        <v>43.018000000000001</v>
      </c>
    </row>
    <row r="1939" spans="1:14" ht="15" customHeight="1" x14ac:dyDescent="0.2">
      <c r="A1939" t="s">
        <v>165</v>
      </c>
      <c r="B1939" t="s">
        <v>231</v>
      </c>
      <c r="C1939">
        <v>3</v>
      </c>
      <c r="D1939" t="s">
        <v>1961</v>
      </c>
      <c r="E1939">
        <v>3</v>
      </c>
      <c r="F1939">
        <v>25</v>
      </c>
      <c r="G1939">
        <v>33</v>
      </c>
      <c r="H1939">
        <v>35</v>
      </c>
      <c r="I1939">
        <v>20</v>
      </c>
      <c r="J1939">
        <v>28</v>
      </c>
      <c r="K1939">
        <v>30</v>
      </c>
      <c r="L1939">
        <v>0</v>
      </c>
      <c r="M1939" s="1">
        <v>20.041</v>
      </c>
      <c r="N1939" s="1">
        <v>45.018999999999998</v>
      </c>
    </row>
    <row r="1940" spans="1:14" ht="15" customHeight="1" x14ac:dyDescent="0.2">
      <c r="A1940" t="s">
        <v>165</v>
      </c>
      <c r="B1940" t="s">
        <v>237</v>
      </c>
      <c r="C1940">
        <v>3</v>
      </c>
      <c r="D1940" t="s">
        <v>994</v>
      </c>
      <c r="E1940">
        <v>4</v>
      </c>
      <c r="F1940">
        <v>29</v>
      </c>
      <c r="G1940">
        <v>34</v>
      </c>
      <c r="H1940">
        <v>37</v>
      </c>
      <c r="I1940">
        <v>25</v>
      </c>
      <c r="J1940">
        <v>30</v>
      </c>
      <c r="K1940">
        <v>33</v>
      </c>
      <c r="L1940">
        <v>0</v>
      </c>
      <c r="M1940" s="1">
        <v>20.042000000000002</v>
      </c>
      <c r="N1940" s="1">
        <v>46.018000000000001</v>
      </c>
    </row>
    <row r="1941" spans="1:14" ht="15" customHeight="1" x14ac:dyDescent="0.2">
      <c r="A1941" t="s">
        <v>165</v>
      </c>
      <c r="B1941" t="s">
        <v>143</v>
      </c>
      <c r="C1941">
        <v>3</v>
      </c>
      <c r="D1941" t="s">
        <v>918</v>
      </c>
      <c r="E1941">
        <v>3</v>
      </c>
      <c r="F1941">
        <v>18</v>
      </c>
      <c r="G1941">
        <v>26</v>
      </c>
      <c r="H1941">
        <v>28</v>
      </c>
      <c r="I1941">
        <v>28</v>
      </c>
      <c r="J1941">
        <v>36</v>
      </c>
      <c r="K1941">
        <v>38</v>
      </c>
      <c r="L1941">
        <v>0</v>
      </c>
      <c r="M1941" s="1">
        <v>20.042999999999999</v>
      </c>
      <c r="N1941" s="1">
        <v>47.012999999999998</v>
      </c>
    </row>
    <row r="1942" spans="1:14" ht="15" customHeight="1" x14ac:dyDescent="0.2">
      <c r="A1942" t="s">
        <v>165</v>
      </c>
      <c r="B1942" t="s">
        <v>148</v>
      </c>
      <c r="C1942">
        <v>3</v>
      </c>
      <c r="D1942" t="s">
        <v>311</v>
      </c>
      <c r="E1942">
        <v>3</v>
      </c>
      <c r="F1942">
        <v>27</v>
      </c>
      <c r="G1942">
        <v>35</v>
      </c>
      <c r="H1942">
        <v>37</v>
      </c>
      <c r="I1942">
        <v>18</v>
      </c>
      <c r="J1942">
        <v>26</v>
      </c>
      <c r="K1942">
        <v>28</v>
      </c>
      <c r="L1942">
        <v>0</v>
      </c>
      <c r="M1942" s="1">
        <v>20.044</v>
      </c>
      <c r="N1942" s="1">
        <v>48.018000000000001</v>
      </c>
    </row>
    <row r="1943" spans="1:14" ht="15" customHeight="1" x14ac:dyDescent="0.2">
      <c r="A1943" t="s">
        <v>165</v>
      </c>
      <c r="B1943" t="s">
        <v>251</v>
      </c>
      <c r="C1943">
        <v>3</v>
      </c>
      <c r="D1943" t="s">
        <v>994</v>
      </c>
      <c r="E1943">
        <v>4</v>
      </c>
      <c r="F1943">
        <v>29</v>
      </c>
      <c r="G1943">
        <v>34</v>
      </c>
      <c r="H1943">
        <v>37</v>
      </c>
      <c r="I1943">
        <v>25</v>
      </c>
      <c r="J1943">
        <v>30</v>
      </c>
      <c r="K1943">
        <v>33</v>
      </c>
      <c r="L1943">
        <v>0</v>
      </c>
      <c r="M1943" s="1">
        <v>20.045000000000002</v>
      </c>
      <c r="N1943" s="1">
        <v>49.02</v>
      </c>
    </row>
    <row r="1944" spans="1:14" ht="15" customHeight="1" x14ac:dyDescent="0.2">
      <c r="A1944" t="s">
        <v>165</v>
      </c>
      <c r="B1944" t="s">
        <v>259</v>
      </c>
      <c r="C1944">
        <v>3</v>
      </c>
      <c r="D1944" t="s">
        <v>1291</v>
      </c>
      <c r="E1944">
        <v>4</v>
      </c>
      <c r="F1944">
        <v>30</v>
      </c>
      <c r="G1944">
        <v>35</v>
      </c>
      <c r="H1944">
        <v>38</v>
      </c>
      <c r="I1944">
        <v>22</v>
      </c>
      <c r="J1944">
        <v>27</v>
      </c>
      <c r="K1944">
        <v>30</v>
      </c>
      <c r="L1944">
        <v>0</v>
      </c>
      <c r="M1944" s="1">
        <v>20.045999999999999</v>
      </c>
      <c r="N1944" s="1">
        <v>50.02</v>
      </c>
    </row>
    <row r="1945" spans="1:14" ht="15" customHeight="1" x14ac:dyDescent="0.2">
      <c r="A1945" t="s">
        <v>165</v>
      </c>
      <c r="B1945" t="s">
        <v>264</v>
      </c>
      <c r="C1945">
        <v>3</v>
      </c>
      <c r="D1945" t="s">
        <v>935</v>
      </c>
      <c r="E1945">
        <v>4</v>
      </c>
      <c r="F1945">
        <v>28</v>
      </c>
      <c r="G1945">
        <v>33</v>
      </c>
      <c r="H1945">
        <v>36</v>
      </c>
      <c r="I1945">
        <v>25</v>
      </c>
      <c r="J1945">
        <v>30</v>
      </c>
      <c r="K1945">
        <v>33</v>
      </c>
      <c r="L1945">
        <v>0</v>
      </c>
      <c r="M1945" s="1">
        <v>20.047000000000001</v>
      </c>
      <c r="N1945" s="1">
        <v>51.018000000000001</v>
      </c>
    </row>
    <row r="1946" spans="1:14" ht="15" customHeight="1" x14ac:dyDescent="0.2">
      <c r="A1946" t="s">
        <v>165</v>
      </c>
      <c r="B1946" t="s">
        <v>153</v>
      </c>
      <c r="C1946">
        <v>3</v>
      </c>
      <c r="D1946" t="s">
        <v>379</v>
      </c>
      <c r="E1946">
        <v>4</v>
      </c>
      <c r="F1946">
        <v>31</v>
      </c>
      <c r="G1946">
        <v>36</v>
      </c>
      <c r="H1946">
        <v>39</v>
      </c>
      <c r="I1946">
        <v>21</v>
      </c>
      <c r="J1946">
        <v>26</v>
      </c>
      <c r="K1946">
        <v>29</v>
      </c>
      <c r="L1946">
        <v>0</v>
      </c>
      <c r="M1946" s="1">
        <v>20.047999999999998</v>
      </c>
      <c r="N1946" s="1">
        <v>52.017000000000003</v>
      </c>
    </row>
    <row r="1947" spans="1:14" ht="15" customHeight="1" x14ac:dyDescent="0.2">
      <c r="A1947" t="s">
        <v>165</v>
      </c>
      <c r="B1947" t="s">
        <v>158</v>
      </c>
      <c r="C1947">
        <v>3</v>
      </c>
      <c r="D1947" t="s">
        <v>513</v>
      </c>
      <c r="E1947">
        <v>4</v>
      </c>
      <c r="F1947">
        <v>29</v>
      </c>
      <c r="G1947">
        <v>34</v>
      </c>
      <c r="H1947">
        <v>37</v>
      </c>
      <c r="I1947">
        <v>23</v>
      </c>
      <c r="J1947">
        <v>28</v>
      </c>
      <c r="K1947">
        <v>31</v>
      </c>
      <c r="L1947">
        <v>0</v>
      </c>
      <c r="M1947" s="1">
        <v>20.048999999999999</v>
      </c>
      <c r="N1947" s="1">
        <v>53.02</v>
      </c>
    </row>
    <row r="1948" spans="1:14" ht="15" customHeight="1" x14ac:dyDescent="0.2">
      <c r="A1948" t="s">
        <v>165</v>
      </c>
      <c r="B1948" t="s">
        <v>280</v>
      </c>
      <c r="C1948">
        <v>3</v>
      </c>
      <c r="D1948" t="s">
        <v>923</v>
      </c>
      <c r="E1948">
        <v>4</v>
      </c>
      <c r="F1948">
        <v>31</v>
      </c>
      <c r="G1948">
        <v>36</v>
      </c>
      <c r="H1948">
        <v>39</v>
      </c>
      <c r="I1948">
        <v>22</v>
      </c>
      <c r="J1948">
        <v>27</v>
      </c>
      <c r="K1948">
        <v>30</v>
      </c>
      <c r="L1948">
        <v>0</v>
      </c>
      <c r="M1948" s="1">
        <v>20.05</v>
      </c>
      <c r="N1948" s="1">
        <v>54.018000000000001</v>
      </c>
    </row>
    <row r="1949" spans="1:14" ht="15" customHeight="1" x14ac:dyDescent="0.2">
      <c r="A1949" t="s">
        <v>165</v>
      </c>
      <c r="B1949" t="s">
        <v>164</v>
      </c>
      <c r="C1949">
        <v>3</v>
      </c>
      <c r="D1949" t="s">
        <v>760</v>
      </c>
      <c r="E1949">
        <v>4</v>
      </c>
      <c r="F1949">
        <v>32</v>
      </c>
      <c r="G1949">
        <v>37</v>
      </c>
      <c r="H1949">
        <v>40</v>
      </c>
      <c r="I1949">
        <v>22</v>
      </c>
      <c r="J1949">
        <v>27</v>
      </c>
      <c r="K1949">
        <v>30</v>
      </c>
      <c r="L1949">
        <v>0</v>
      </c>
      <c r="M1949" s="1">
        <v>20.050999999999998</v>
      </c>
      <c r="N1949" s="1">
        <v>55.02</v>
      </c>
    </row>
    <row r="1950" spans="1:14" ht="15" customHeight="1" x14ac:dyDescent="0.2">
      <c r="A1950" t="s">
        <v>165</v>
      </c>
      <c r="B1950" t="s">
        <v>169</v>
      </c>
      <c r="C1950">
        <v>3</v>
      </c>
      <c r="D1950" t="s">
        <v>181</v>
      </c>
      <c r="E1950">
        <v>3</v>
      </c>
      <c r="F1950">
        <v>28</v>
      </c>
      <c r="G1950">
        <v>36</v>
      </c>
      <c r="H1950">
        <v>38</v>
      </c>
      <c r="I1950">
        <v>19</v>
      </c>
      <c r="J1950">
        <v>27</v>
      </c>
      <c r="K1950">
        <v>29</v>
      </c>
      <c r="L1950">
        <v>0</v>
      </c>
      <c r="M1950" s="1">
        <v>20.052</v>
      </c>
      <c r="N1950" s="1">
        <v>56.02</v>
      </c>
    </row>
    <row r="1951" spans="1:14" ht="15" customHeight="1" x14ac:dyDescent="0.2">
      <c r="A1951" t="s">
        <v>165</v>
      </c>
      <c r="B1951" t="s">
        <v>174</v>
      </c>
      <c r="C1951">
        <v>3</v>
      </c>
      <c r="D1951" t="s">
        <v>462</v>
      </c>
      <c r="E1951">
        <v>4</v>
      </c>
      <c r="F1951">
        <v>33</v>
      </c>
      <c r="G1951">
        <v>38</v>
      </c>
      <c r="H1951">
        <v>41</v>
      </c>
      <c r="I1951">
        <v>20</v>
      </c>
      <c r="J1951">
        <v>25</v>
      </c>
      <c r="K1951">
        <v>28</v>
      </c>
      <c r="L1951">
        <v>0</v>
      </c>
      <c r="M1951" s="1">
        <v>20.053000000000001</v>
      </c>
      <c r="N1951" s="1">
        <v>57.018999999999998</v>
      </c>
    </row>
    <row r="1952" spans="1:14" ht="15" customHeight="1" x14ac:dyDescent="0.2">
      <c r="A1952" t="s">
        <v>165</v>
      </c>
      <c r="B1952" t="s">
        <v>180</v>
      </c>
      <c r="C1952">
        <v>3</v>
      </c>
      <c r="D1952" t="s">
        <v>368</v>
      </c>
      <c r="E1952">
        <v>4</v>
      </c>
      <c r="F1952">
        <v>29</v>
      </c>
      <c r="G1952">
        <v>34</v>
      </c>
      <c r="H1952">
        <v>37</v>
      </c>
      <c r="I1952">
        <v>25</v>
      </c>
      <c r="J1952">
        <v>30</v>
      </c>
      <c r="K1952">
        <v>33</v>
      </c>
      <c r="L1952">
        <v>0</v>
      </c>
      <c r="M1952" s="1">
        <v>20.053999999999998</v>
      </c>
      <c r="N1952" s="1">
        <v>58.018000000000001</v>
      </c>
    </row>
    <row r="1953" spans="1:14" ht="15" customHeight="1" x14ac:dyDescent="0.2">
      <c r="A1953" t="s">
        <v>165</v>
      </c>
      <c r="B1953" t="s">
        <v>303</v>
      </c>
      <c r="C1953">
        <v>3</v>
      </c>
      <c r="D1953" t="s">
        <v>827</v>
      </c>
      <c r="E1953">
        <v>3</v>
      </c>
      <c r="F1953">
        <v>22</v>
      </c>
      <c r="G1953">
        <v>30</v>
      </c>
      <c r="H1953">
        <v>32</v>
      </c>
      <c r="I1953">
        <v>25</v>
      </c>
      <c r="J1953">
        <v>33</v>
      </c>
      <c r="K1953">
        <v>35</v>
      </c>
      <c r="L1953">
        <v>0</v>
      </c>
      <c r="M1953" s="1">
        <v>20.055</v>
      </c>
      <c r="N1953" s="1">
        <v>59.018000000000001</v>
      </c>
    </row>
    <row r="1954" spans="1:14" ht="15" customHeight="1" x14ac:dyDescent="0.2">
      <c r="A1954" t="s">
        <v>165</v>
      </c>
      <c r="B1954" t="s">
        <v>185</v>
      </c>
      <c r="C1954">
        <v>3</v>
      </c>
      <c r="D1954" t="s">
        <v>889</v>
      </c>
      <c r="E1954">
        <v>4</v>
      </c>
      <c r="F1954">
        <v>22</v>
      </c>
      <c r="G1954">
        <v>27</v>
      </c>
      <c r="H1954">
        <v>30</v>
      </c>
      <c r="I1954">
        <v>29</v>
      </c>
      <c r="J1954">
        <v>34</v>
      </c>
      <c r="K1954">
        <v>37</v>
      </c>
      <c r="L1954">
        <v>0</v>
      </c>
      <c r="M1954" s="1">
        <v>20.056000000000001</v>
      </c>
      <c r="N1954" s="1">
        <v>60.018000000000001</v>
      </c>
    </row>
    <row r="1955" spans="1:14" ht="15" customHeight="1" x14ac:dyDescent="0.2">
      <c r="A1955" t="s">
        <v>165</v>
      </c>
      <c r="B1955" t="s">
        <v>191</v>
      </c>
      <c r="C1955">
        <v>3</v>
      </c>
      <c r="D1955" t="s">
        <v>925</v>
      </c>
      <c r="E1955">
        <v>3</v>
      </c>
      <c r="F1955">
        <v>30</v>
      </c>
      <c r="G1955">
        <v>38</v>
      </c>
      <c r="H1955">
        <v>40</v>
      </c>
      <c r="I1955">
        <v>19</v>
      </c>
      <c r="J1955">
        <v>27</v>
      </c>
      <c r="K1955">
        <v>29</v>
      </c>
      <c r="L1955">
        <v>0</v>
      </c>
      <c r="M1955" s="1">
        <v>20.056999999999999</v>
      </c>
      <c r="N1955" s="1">
        <v>61.018999999999998</v>
      </c>
    </row>
    <row r="1956" spans="1:14" ht="15" customHeight="1" x14ac:dyDescent="0.2">
      <c r="A1956" t="s">
        <v>165</v>
      </c>
      <c r="B1956" t="s">
        <v>316</v>
      </c>
      <c r="C1956">
        <v>3</v>
      </c>
      <c r="D1956" t="s">
        <v>1215</v>
      </c>
      <c r="E1956">
        <v>4</v>
      </c>
      <c r="F1956">
        <v>33</v>
      </c>
      <c r="G1956">
        <v>38</v>
      </c>
      <c r="H1956">
        <v>41</v>
      </c>
      <c r="I1956">
        <v>22</v>
      </c>
      <c r="J1956">
        <v>27</v>
      </c>
      <c r="K1956">
        <v>30</v>
      </c>
      <c r="L1956">
        <v>0</v>
      </c>
      <c r="M1956" s="1">
        <v>20.058</v>
      </c>
      <c r="N1956" s="1">
        <v>62.017000000000003</v>
      </c>
    </row>
    <row r="1957" spans="1:14" ht="15" customHeight="1" x14ac:dyDescent="0.2">
      <c r="A1957" t="s">
        <v>165</v>
      </c>
      <c r="B1957" t="s">
        <v>322</v>
      </c>
      <c r="C1957">
        <v>3</v>
      </c>
      <c r="D1957" t="s">
        <v>1961</v>
      </c>
      <c r="E1957">
        <v>3</v>
      </c>
      <c r="F1957">
        <v>25</v>
      </c>
      <c r="G1957">
        <v>33</v>
      </c>
      <c r="H1957">
        <v>35</v>
      </c>
      <c r="I1957">
        <v>20</v>
      </c>
      <c r="J1957">
        <v>28</v>
      </c>
      <c r="K1957">
        <v>30</v>
      </c>
      <c r="L1957">
        <v>0</v>
      </c>
      <c r="M1957" s="1">
        <v>20.059000000000001</v>
      </c>
      <c r="N1957" s="1">
        <v>63.018999999999998</v>
      </c>
    </row>
    <row r="1958" spans="1:14" ht="15" customHeight="1" x14ac:dyDescent="0.2">
      <c r="A1958" t="s">
        <v>165</v>
      </c>
      <c r="B1958" t="s">
        <v>197</v>
      </c>
      <c r="C1958">
        <v>3</v>
      </c>
      <c r="D1958" t="s">
        <v>1291</v>
      </c>
      <c r="E1958">
        <v>4</v>
      </c>
      <c r="F1958">
        <v>30</v>
      </c>
      <c r="G1958">
        <v>35</v>
      </c>
      <c r="H1958">
        <v>38</v>
      </c>
      <c r="I1958">
        <v>22</v>
      </c>
      <c r="J1958">
        <v>27</v>
      </c>
      <c r="K1958">
        <v>30</v>
      </c>
      <c r="L1958">
        <v>0</v>
      </c>
      <c r="M1958" s="1">
        <v>20.059999999999999</v>
      </c>
      <c r="N1958" s="1">
        <v>64.019000000000005</v>
      </c>
    </row>
    <row r="1959" spans="1:14" ht="15" customHeight="1" x14ac:dyDescent="0.2">
      <c r="A1959" t="s">
        <v>165</v>
      </c>
      <c r="B1959" t="s">
        <v>332</v>
      </c>
      <c r="C1959">
        <v>3</v>
      </c>
      <c r="D1959" t="s">
        <v>505</v>
      </c>
      <c r="E1959">
        <v>4</v>
      </c>
      <c r="F1959">
        <v>31</v>
      </c>
      <c r="G1959">
        <v>36</v>
      </c>
      <c r="H1959">
        <v>39</v>
      </c>
      <c r="I1959">
        <v>22</v>
      </c>
      <c r="J1959">
        <v>27</v>
      </c>
      <c r="K1959">
        <v>30</v>
      </c>
      <c r="L1959">
        <v>0</v>
      </c>
      <c r="M1959" s="1">
        <v>20.061</v>
      </c>
      <c r="N1959" s="1">
        <v>65.016999999999996</v>
      </c>
    </row>
    <row r="1960" spans="1:14" ht="15" customHeight="1" x14ac:dyDescent="0.2">
      <c r="A1960" t="s">
        <v>165</v>
      </c>
      <c r="B1960" t="s">
        <v>336</v>
      </c>
      <c r="C1960">
        <v>3</v>
      </c>
      <c r="D1960" t="s">
        <v>2260</v>
      </c>
      <c r="E1960">
        <v>3</v>
      </c>
      <c r="F1960">
        <v>30</v>
      </c>
      <c r="G1960">
        <v>38</v>
      </c>
      <c r="H1960">
        <v>40</v>
      </c>
      <c r="I1960">
        <v>17</v>
      </c>
      <c r="J1960">
        <v>25</v>
      </c>
      <c r="K1960">
        <v>27</v>
      </c>
      <c r="L1960">
        <v>0</v>
      </c>
      <c r="M1960" s="1">
        <v>20.062000000000001</v>
      </c>
      <c r="N1960" s="1">
        <v>66.018000000000001</v>
      </c>
    </row>
    <row r="1961" spans="1:14" ht="15" customHeight="1" x14ac:dyDescent="0.2">
      <c r="A1961" t="s">
        <v>165</v>
      </c>
      <c r="B1961" t="s">
        <v>341</v>
      </c>
      <c r="C1961">
        <v>3</v>
      </c>
      <c r="D1961" t="s">
        <v>925</v>
      </c>
      <c r="E1961">
        <v>3</v>
      </c>
      <c r="F1961">
        <v>30</v>
      </c>
      <c r="G1961">
        <v>38</v>
      </c>
      <c r="H1961">
        <v>40</v>
      </c>
      <c r="I1961">
        <v>19</v>
      </c>
      <c r="J1961">
        <v>27</v>
      </c>
      <c r="K1961">
        <v>29</v>
      </c>
      <c r="L1961">
        <v>0</v>
      </c>
      <c r="M1961" s="1">
        <v>20.062999999999999</v>
      </c>
      <c r="N1961" s="1">
        <v>67.013000000000005</v>
      </c>
    </row>
    <row r="1962" spans="1:14" ht="15" customHeight="1" x14ac:dyDescent="0.2">
      <c r="A1962" t="s">
        <v>165</v>
      </c>
      <c r="B1962" t="s">
        <v>201</v>
      </c>
      <c r="C1962">
        <v>3</v>
      </c>
      <c r="D1962" t="s">
        <v>1746</v>
      </c>
      <c r="E1962">
        <v>3</v>
      </c>
      <c r="F1962">
        <v>23</v>
      </c>
      <c r="G1962">
        <v>31</v>
      </c>
      <c r="H1962">
        <v>33</v>
      </c>
      <c r="I1962">
        <v>23</v>
      </c>
      <c r="J1962">
        <v>31</v>
      </c>
      <c r="K1962">
        <v>33</v>
      </c>
      <c r="L1962">
        <v>0</v>
      </c>
      <c r="M1962" s="1">
        <v>20.064</v>
      </c>
      <c r="N1962" s="1">
        <v>68.02</v>
      </c>
    </row>
    <row r="1963" spans="1:14" ht="15" customHeight="1" x14ac:dyDescent="0.2">
      <c r="A1963" t="s">
        <v>165</v>
      </c>
      <c r="B1963" t="s">
        <v>352</v>
      </c>
      <c r="C1963">
        <v>3</v>
      </c>
      <c r="D1963" t="s">
        <v>335</v>
      </c>
      <c r="E1963">
        <v>1</v>
      </c>
      <c r="F1963">
        <v>15</v>
      </c>
      <c r="G1963">
        <v>30</v>
      </c>
      <c r="H1963">
        <v>32</v>
      </c>
      <c r="I1963">
        <v>14</v>
      </c>
      <c r="J1963">
        <v>29</v>
      </c>
      <c r="K1963">
        <v>31</v>
      </c>
      <c r="L1963">
        <v>0</v>
      </c>
      <c r="M1963" s="1">
        <v>20.065000000000001</v>
      </c>
      <c r="N1963" s="1">
        <v>69.02</v>
      </c>
    </row>
    <row r="1964" spans="1:14" ht="15" customHeight="1" x14ac:dyDescent="0.2">
      <c r="A1964" t="s">
        <v>165</v>
      </c>
      <c r="B1964" t="s">
        <v>356</v>
      </c>
      <c r="C1964">
        <v>3</v>
      </c>
      <c r="D1964" t="s">
        <v>1665</v>
      </c>
      <c r="E1964">
        <v>3</v>
      </c>
      <c r="F1964">
        <v>31</v>
      </c>
      <c r="G1964">
        <v>39</v>
      </c>
      <c r="H1964">
        <v>41</v>
      </c>
      <c r="I1964">
        <v>18</v>
      </c>
      <c r="J1964">
        <v>26</v>
      </c>
      <c r="K1964">
        <v>28</v>
      </c>
      <c r="L1964">
        <v>0</v>
      </c>
      <c r="M1964" s="1">
        <v>20.065999999999999</v>
      </c>
      <c r="N1964" s="1">
        <v>70.02</v>
      </c>
    </row>
    <row r="1965" spans="1:14" ht="15" customHeight="1" x14ac:dyDescent="0.2">
      <c r="A1965" t="s">
        <v>165</v>
      </c>
      <c r="B1965" t="s">
        <v>359</v>
      </c>
      <c r="C1965">
        <v>3</v>
      </c>
      <c r="D1965" t="s">
        <v>920</v>
      </c>
      <c r="E1965">
        <v>4</v>
      </c>
      <c r="F1965">
        <v>29</v>
      </c>
      <c r="G1965">
        <v>34</v>
      </c>
      <c r="H1965">
        <v>37</v>
      </c>
      <c r="I1965">
        <v>23</v>
      </c>
      <c r="J1965">
        <v>28</v>
      </c>
      <c r="K1965">
        <v>31</v>
      </c>
      <c r="L1965">
        <v>0</v>
      </c>
      <c r="M1965" s="1">
        <v>20.067</v>
      </c>
      <c r="N1965" s="1">
        <v>71.013999999999996</v>
      </c>
    </row>
    <row r="1966" spans="1:14" ht="15" customHeight="1" x14ac:dyDescent="0.2">
      <c r="A1966" t="s">
        <v>165</v>
      </c>
      <c r="B1966" t="s">
        <v>363</v>
      </c>
      <c r="C1966">
        <v>3</v>
      </c>
      <c r="D1966" t="s">
        <v>1342</v>
      </c>
      <c r="E1966">
        <v>3</v>
      </c>
      <c r="F1966">
        <v>27</v>
      </c>
      <c r="G1966">
        <v>35</v>
      </c>
      <c r="H1966">
        <v>37</v>
      </c>
      <c r="I1966">
        <v>21</v>
      </c>
      <c r="J1966">
        <v>29</v>
      </c>
      <c r="K1966">
        <v>31</v>
      </c>
      <c r="L1966">
        <v>0</v>
      </c>
      <c r="M1966" s="1">
        <v>20.068000000000001</v>
      </c>
      <c r="N1966" s="1">
        <v>72.016000000000005</v>
      </c>
    </row>
    <row r="1967" spans="1:14" ht="15" customHeight="1" x14ac:dyDescent="0.2">
      <c r="A1967" t="s">
        <v>165</v>
      </c>
      <c r="B1967" t="s">
        <v>367</v>
      </c>
      <c r="C1967">
        <v>3</v>
      </c>
      <c r="D1967" t="s">
        <v>2280</v>
      </c>
      <c r="E1967">
        <v>4</v>
      </c>
      <c r="F1967">
        <v>24</v>
      </c>
      <c r="G1967">
        <v>29</v>
      </c>
      <c r="H1967">
        <v>32</v>
      </c>
      <c r="I1967">
        <v>27</v>
      </c>
      <c r="J1967">
        <v>32</v>
      </c>
      <c r="K1967">
        <v>35</v>
      </c>
      <c r="L1967">
        <v>0</v>
      </c>
      <c r="M1967" s="1">
        <v>20.068999999999999</v>
      </c>
      <c r="N1967" s="1">
        <v>73.016999999999996</v>
      </c>
    </row>
    <row r="1968" spans="1:14" ht="15" customHeight="1" x14ac:dyDescent="0.2">
      <c r="A1968" t="s">
        <v>165</v>
      </c>
      <c r="B1968" t="s">
        <v>371</v>
      </c>
      <c r="C1968">
        <v>3</v>
      </c>
      <c r="D1968" t="s">
        <v>1291</v>
      </c>
      <c r="E1968">
        <v>4</v>
      </c>
      <c r="F1968">
        <v>30</v>
      </c>
      <c r="G1968">
        <v>35</v>
      </c>
      <c r="H1968">
        <v>38</v>
      </c>
      <c r="I1968">
        <v>22</v>
      </c>
      <c r="J1968">
        <v>27</v>
      </c>
      <c r="K1968">
        <v>30</v>
      </c>
      <c r="L1968">
        <v>0</v>
      </c>
      <c r="M1968" s="1">
        <v>20.07</v>
      </c>
      <c r="N1968" s="1">
        <v>74.019000000000005</v>
      </c>
    </row>
    <row r="1969" spans="1:14" ht="15" customHeight="1" x14ac:dyDescent="0.2">
      <c r="A1969" t="s">
        <v>165</v>
      </c>
      <c r="B1969" t="s">
        <v>378</v>
      </c>
      <c r="C1969">
        <v>3</v>
      </c>
      <c r="D1969" t="s">
        <v>923</v>
      </c>
      <c r="E1969">
        <v>4</v>
      </c>
      <c r="F1969">
        <v>31</v>
      </c>
      <c r="G1969">
        <v>36</v>
      </c>
      <c r="H1969">
        <v>39</v>
      </c>
      <c r="I1969">
        <v>22</v>
      </c>
      <c r="J1969">
        <v>27</v>
      </c>
      <c r="K1969">
        <v>30</v>
      </c>
      <c r="L1969">
        <v>0</v>
      </c>
      <c r="M1969" s="1">
        <v>20.071000000000002</v>
      </c>
      <c r="N1969" s="1">
        <v>75.013999999999996</v>
      </c>
    </row>
    <row r="1970" spans="1:14" ht="15" customHeight="1" x14ac:dyDescent="0.2">
      <c r="A1970" t="s">
        <v>165</v>
      </c>
      <c r="B1970" t="s">
        <v>381</v>
      </c>
      <c r="C1970">
        <v>3</v>
      </c>
      <c r="D1970" t="s">
        <v>613</v>
      </c>
      <c r="E1970">
        <v>4</v>
      </c>
      <c r="F1970">
        <v>29</v>
      </c>
      <c r="G1970">
        <v>34</v>
      </c>
      <c r="H1970">
        <v>37</v>
      </c>
      <c r="I1970">
        <v>26</v>
      </c>
      <c r="J1970">
        <v>31</v>
      </c>
      <c r="K1970">
        <v>34</v>
      </c>
      <c r="L1970">
        <v>0</v>
      </c>
      <c r="M1970" s="1">
        <v>20.071999999999999</v>
      </c>
      <c r="N1970" s="1">
        <v>76.018000000000001</v>
      </c>
    </row>
    <row r="1971" spans="1:14" ht="15" customHeight="1" x14ac:dyDescent="0.2">
      <c r="A1971" t="s">
        <v>165</v>
      </c>
      <c r="B1971" t="s">
        <v>207</v>
      </c>
      <c r="C1971">
        <v>3</v>
      </c>
      <c r="D1971" t="s">
        <v>181</v>
      </c>
      <c r="E1971">
        <v>3</v>
      </c>
      <c r="F1971">
        <v>28</v>
      </c>
      <c r="G1971">
        <v>36</v>
      </c>
      <c r="H1971">
        <v>38</v>
      </c>
      <c r="I1971">
        <v>19</v>
      </c>
      <c r="J1971">
        <v>27</v>
      </c>
      <c r="K1971">
        <v>29</v>
      </c>
      <c r="L1971">
        <v>0</v>
      </c>
      <c r="M1971" s="1">
        <v>20.073</v>
      </c>
      <c r="N1971" s="1">
        <v>77.013999999999996</v>
      </c>
    </row>
    <row r="1972" spans="1:14" ht="15" customHeight="1" x14ac:dyDescent="0.2">
      <c r="A1972" t="s">
        <v>165</v>
      </c>
      <c r="B1972" t="s">
        <v>386</v>
      </c>
      <c r="C1972">
        <v>3</v>
      </c>
      <c r="D1972" t="s">
        <v>2260</v>
      </c>
      <c r="E1972">
        <v>3</v>
      </c>
      <c r="F1972">
        <v>30</v>
      </c>
      <c r="G1972">
        <v>38</v>
      </c>
      <c r="H1972">
        <v>40</v>
      </c>
      <c r="I1972">
        <v>17</v>
      </c>
      <c r="J1972">
        <v>25</v>
      </c>
      <c r="K1972">
        <v>27</v>
      </c>
      <c r="L1972">
        <v>0</v>
      </c>
      <c r="M1972" s="1">
        <v>20.074000000000002</v>
      </c>
      <c r="N1972" s="1">
        <v>78.015000000000001</v>
      </c>
    </row>
    <row r="1973" spans="1:14" ht="15" customHeight="1" x14ac:dyDescent="0.2">
      <c r="A1973" t="s">
        <v>165</v>
      </c>
      <c r="B1973" t="s">
        <v>395</v>
      </c>
      <c r="C1973">
        <v>3</v>
      </c>
      <c r="D1973" t="s">
        <v>1291</v>
      </c>
      <c r="E1973">
        <v>4</v>
      </c>
      <c r="F1973">
        <v>30</v>
      </c>
      <c r="G1973">
        <v>35</v>
      </c>
      <c r="H1973">
        <v>38</v>
      </c>
      <c r="I1973">
        <v>22</v>
      </c>
      <c r="J1973">
        <v>27</v>
      </c>
      <c r="K1973">
        <v>30</v>
      </c>
      <c r="L1973">
        <v>0</v>
      </c>
      <c r="M1973" s="1">
        <v>20.074999999999999</v>
      </c>
      <c r="N1973" s="1">
        <v>80.019000000000005</v>
      </c>
    </row>
    <row r="1974" spans="1:14" ht="15" customHeight="1" x14ac:dyDescent="0.2">
      <c r="A1974" t="s">
        <v>165</v>
      </c>
      <c r="B1974" t="s">
        <v>225</v>
      </c>
      <c r="C1974">
        <v>3</v>
      </c>
      <c r="D1974" t="s">
        <v>2455</v>
      </c>
      <c r="E1974">
        <v>4</v>
      </c>
      <c r="F1974">
        <v>31</v>
      </c>
      <c r="G1974">
        <v>36</v>
      </c>
      <c r="H1974">
        <v>39</v>
      </c>
      <c r="I1974">
        <v>23</v>
      </c>
      <c r="J1974">
        <v>28</v>
      </c>
      <c r="K1974">
        <v>31</v>
      </c>
      <c r="L1974">
        <v>0</v>
      </c>
      <c r="M1974" s="1">
        <v>20.076000000000001</v>
      </c>
      <c r="N1974" s="1">
        <v>82.016000000000005</v>
      </c>
    </row>
    <row r="1975" spans="1:14" ht="15" customHeight="1" x14ac:dyDescent="0.2">
      <c r="A1975" t="s">
        <v>165</v>
      </c>
      <c r="B1975" t="s">
        <v>402</v>
      </c>
      <c r="C1975">
        <v>3</v>
      </c>
      <c r="D1975" t="s">
        <v>925</v>
      </c>
      <c r="E1975">
        <v>3</v>
      </c>
      <c r="F1975">
        <v>30</v>
      </c>
      <c r="G1975">
        <v>38</v>
      </c>
      <c r="H1975">
        <v>40</v>
      </c>
      <c r="I1975">
        <v>19</v>
      </c>
      <c r="J1975">
        <v>27</v>
      </c>
      <c r="K1975">
        <v>29</v>
      </c>
      <c r="L1975">
        <v>0</v>
      </c>
      <c r="M1975" s="1">
        <v>20.077000000000002</v>
      </c>
      <c r="N1975" s="1">
        <v>83.016000000000005</v>
      </c>
    </row>
    <row r="1976" spans="1:14" ht="15" customHeight="1" x14ac:dyDescent="0.2">
      <c r="A1976" t="s">
        <v>165</v>
      </c>
      <c r="B1976" t="s">
        <v>405</v>
      </c>
      <c r="C1976">
        <v>3</v>
      </c>
      <c r="D1976" t="s">
        <v>1092</v>
      </c>
      <c r="E1976">
        <v>4</v>
      </c>
      <c r="F1976">
        <v>22</v>
      </c>
      <c r="G1976">
        <v>27</v>
      </c>
      <c r="H1976">
        <v>30</v>
      </c>
      <c r="I1976">
        <v>29</v>
      </c>
      <c r="J1976">
        <v>34</v>
      </c>
      <c r="K1976">
        <v>37</v>
      </c>
      <c r="L1976">
        <v>0</v>
      </c>
      <c r="M1976" s="1">
        <v>20.077999999999999</v>
      </c>
      <c r="N1976" s="1">
        <v>84.016000000000005</v>
      </c>
    </row>
    <row r="1977" spans="1:14" ht="15" customHeight="1" x14ac:dyDescent="0.2">
      <c r="A1977" t="s">
        <v>165</v>
      </c>
      <c r="B1977" t="s">
        <v>408</v>
      </c>
      <c r="C1977">
        <v>3</v>
      </c>
      <c r="D1977" t="s">
        <v>420</v>
      </c>
      <c r="E1977">
        <v>4</v>
      </c>
      <c r="F1977">
        <v>33</v>
      </c>
      <c r="G1977">
        <v>38</v>
      </c>
      <c r="H1977">
        <v>41</v>
      </c>
      <c r="I1977">
        <v>19</v>
      </c>
      <c r="J1977">
        <v>24</v>
      </c>
      <c r="K1977">
        <v>27</v>
      </c>
      <c r="L1977">
        <v>0</v>
      </c>
      <c r="M1977" s="1">
        <v>20.079000000000001</v>
      </c>
      <c r="N1977" s="1">
        <v>85.018000000000001</v>
      </c>
    </row>
    <row r="1978" spans="1:14" ht="15" customHeight="1" x14ac:dyDescent="0.2">
      <c r="A1978" t="s">
        <v>165</v>
      </c>
      <c r="B1978" t="s">
        <v>411</v>
      </c>
      <c r="C1978">
        <v>3</v>
      </c>
      <c r="D1978" t="s">
        <v>1593</v>
      </c>
      <c r="E1978">
        <v>3</v>
      </c>
      <c r="F1978">
        <v>24</v>
      </c>
      <c r="G1978">
        <v>32</v>
      </c>
      <c r="H1978">
        <v>34</v>
      </c>
      <c r="I1978">
        <v>20</v>
      </c>
      <c r="J1978">
        <v>28</v>
      </c>
      <c r="K1978">
        <v>30</v>
      </c>
      <c r="L1978">
        <v>0</v>
      </c>
      <c r="M1978" s="1">
        <v>20.079999999999998</v>
      </c>
      <c r="N1978" s="1">
        <v>86.013999999999996</v>
      </c>
    </row>
    <row r="1979" spans="1:14" ht="15" customHeight="1" x14ac:dyDescent="0.2">
      <c r="A1979" t="s">
        <v>165</v>
      </c>
      <c r="B1979" t="s">
        <v>414</v>
      </c>
      <c r="C1979">
        <v>3</v>
      </c>
      <c r="D1979" t="s">
        <v>499</v>
      </c>
      <c r="E1979">
        <v>4</v>
      </c>
      <c r="F1979">
        <v>29</v>
      </c>
      <c r="G1979">
        <v>34</v>
      </c>
      <c r="H1979">
        <v>37</v>
      </c>
      <c r="I1979">
        <v>22</v>
      </c>
      <c r="J1979">
        <v>27</v>
      </c>
      <c r="K1979">
        <v>30</v>
      </c>
      <c r="L1979">
        <v>0</v>
      </c>
      <c r="M1979" s="1">
        <v>20.081</v>
      </c>
      <c r="N1979" s="1">
        <v>87.015000000000001</v>
      </c>
    </row>
    <row r="1980" spans="1:14" ht="15" customHeight="1" x14ac:dyDescent="0.2">
      <c r="A1980" t="s">
        <v>165</v>
      </c>
      <c r="B1980" t="s">
        <v>416</v>
      </c>
      <c r="C1980">
        <v>3</v>
      </c>
      <c r="D1980" t="s">
        <v>1342</v>
      </c>
      <c r="E1980">
        <v>3</v>
      </c>
      <c r="F1980">
        <v>27</v>
      </c>
      <c r="G1980">
        <v>35</v>
      </c>
      <c r="H1980">
        <v>37</v>
      </c>
      <c r="I1980">
        <v>21</v>
      </c>
      <c r="J1980">
        <v>29</v>
      </c>
      <c r="K1980">
        <v>31</v>
      </c>
      <c r="L1980">
        <v>0</v>
      </c>
      <c r="M1980" s="1">
        <v>20.082000000000001</v>
      </c>
      <c r="N1980" s="1">
        <v>88.018000000000001</v>
      </c>
    </row>
    <row r="1981" spans="1:14" ht="15" customHeight="1" x14ac:dyDescent="0.2">
      <c r="A1981" t="s">
        <v>165</v>
      </c>
      <c r="B1981" t="s">
        <v>230</v>
      </c>
      <c r="C1981">
        <v>3</v>
      </c>
      <c r="D1981" t="s">
        <v>1062</v>
      </c>
      <c r="E1981">
        <v>3</v>
      </c>
      <c r="F1981">
        <v>27</v>
      </c>
      <c r="G1981">
        <v>35</v>
      </c>
      <c r="H1981">
        <v>37</v>
      </c>
      <c r="I1981">
        <v>22</v>
      </c>
      <c r="J1981">
        <v>30</v>
      </c>
      <c r="K1981">
        <v>32</v>
      </c>
      <c r="L1981">
        <v>0</v>
      </c>
      <c r="M1981" s="1">
        <v>20.082999999999998</v>
      </c>
      <c r="N1981" s="1">
        <v>89.02</v>
      </c>
    </row>
    <row r="1982" spans="1:14" ht="15" customHeight="1" x14ac:dyDescent="0.2">
      <c r="A1982" t="s">
        <v>165</v>
      </c>
      <c r="B1982" t="s">
        <v>236</v>
      </c>
      <c r="C1982">
        <v>3</v>
      </c>
      <c r="D1982" t="s">
        <v>1062</v>
      </c>
      <c r="E1982">
        <v>3</v>
      </c>
      <c r="F1982">
        <v>27</v>
      </c>
      <c r="G1982">
        <v>35</v>
      </c>
      <c r="H1982">
        <v>37</v>
      </c>
      <c r="I1982">
        <v>22</v>
      </c>
      <c r="J1982">
        <v>30</v>
      </c>
      <c r="K1982">
        <v>32</v>
      </c>
      <c r="L1982">
        <v>0</v>
      </c>
      <c r="M1982" s="1">
        <v>20.084</v>
      </c>
      <c r="N1982" s="1">
        <v>90.018000000000001</v>
      </c>
    </row>
    <row r="1983" spans="1:14" ht="15" customHeight="1" x14ac:dyDescent="0.2">
      <c r="A1983" t="s">
        <v>165</v>
      </c>
      <c r="B1983" t="s">
        <v>425</v>
      </c>
      <c r="C1983">
        <v>3</v>
      </c>
      <c r="D1983" t="s">
        <v>1043</v>
      </c>
      <c r="E1983">
        <v>3</v>
      </c>
      <c r="F1983">
        <v>30</v>
      </c>
      <c r="G1983">
        <v>38</v>
      </c>
      <c r="H1983">
        <v>40</v>
      </c>
      <c r="I1983">
        <v>19</v>
      </c>
      <c r="J1983">
        <v>27</v>
      </c>
      <c r="K1983">
        <v>29</v>
      </c>
      <c r="L1983">
        <v>0</v>
      </c>
      <c r="M1983" s="1">
        <v>20.085000000000001</v>
      </c>
      <c r="N1983" s="1">
        <v>91.018000000000001</v>
      </c>
    </row>
    <row r="1984" spans="1:14" ht="15" customHeight="1" x14ac:dyDescent="0.2">
      <c r="A1984" t="s">
        <v>165</v>
      </c>
      <c r="B1984" t="s">
        <v>429</v>
      </c>
      <c r="C1984">
        <v>3</v>
      </c>
      <c r="D1984" t="s">
        <v>64</v>
      </c>
      <c r="E1984">
        <v>3</v>
      </c>
      <c r="F1984">
        <v>19</v>
      </c>
      <c r="G1984">
        <v>27</v>
      </c>
      <c r="H1984">
        <v>29</v>
      </c>
      <c r="I1984">
        <v>26</v>
      </c>
      <c r="J1984">
        <v>34</v>
      </c>
      <c r="K1984">
        <v>36</v>
      </c>
      <c r="L1984">
        <v>0</v>
      </c>
      <c r="M1984" s="1">
        <v>20.085999999999999</v>
      </c>
      <c r="N1984" s="1">
        <v>93.016000000000005</v>
      </c>
    </row>
    <row r="1985" spans="1:14" ht="15" customHeight="1" x14ac:dyDescent="0.2">
      <c r="A1985" t="s">
        <v>165</v>
      </c>
      <c r="B1985" t="s">
        <v>241</v>
      </c>
      <c r="C1985">
        <v>3</v>
      </c>
      <c r="D1985" t="s">
        <v>1920</v>
      </c>
      <c r="E1985">
        <v>2</v>
      </c>
      <c r="F1985">
        <v>19</v>
      </c>
      <c r="G1985">
        <v>32</v>
      </c>
      <c r="H1985">
        <v>34</v>
      </c>
      <c r="I1985">
        <v>16</v>
      </c>
      <c r="J1985">
        <v>29</v>
      </c>
      <c r="K1985">
        <v>31</v>
      </c>
      <c r="L1985">
        <v>0</v>
      </c>
      <c r="M1985" s="1">
        <v>20.087</v>
      </c>
      <c r="N1985" s="1">
        <v>94.015000000000001</v>
      </c>
    </row>
    <row r="1986" spans="1:14" ht="15" customHeight="1" x14ac:dyDescent="0.2">
      <c r="A1986" t="s">
        <v>165</v>
      </c>
      <c r="B1986" t="s">
        <v>246</v>
      </c>
      <c r="C1986">
        <v>3</v>
      </c>
      <c r="D1986" t="s">
        <v>1470</v>
      </c>
      <c r="E1986">
        <v>4</v>
      </c>
      <c r="F1986">
        <v>27</v>
      </c>
      <c r="G1986">
        <v>32</v>
      </c>
      <c r="H1986">
        <v>35</v>
      </c>
      <c r="I1986">
        <v>25</v>
      </c>
      <c r="J1986">
        <v>30</v>
      </c>
      <c r="K1986">
        <v>33</v>
      </c>
      <c r="L1986">
        <v>0</v>
      </c>
      <c r="M1986" s="1">
        <v>20.088000000000001</v>
      </c>
      <c r="N1986" s="1">
        <v>95.019000000000005</v>
      </c>
    </row>
    <row r="1987" spans="1:14" ht="15" customHeight="1" x14ac:dyDescent="0.2">
      <c r="A1987" t="s">
        <v>165</v>
      </c>
      <c r="B1987" t="s">
        <v>436</v>
      </c>
      <c r="C1987">
        <v>3</v>
      </c>
      <c r="D1987" t="s">
        <v>2871</v>
      </c>
      <c r="E1987">
        <v>3</v>
      </c>
      <c r="F1987">
        <v>28</v>
      </c>
      <c r="G1987">
        <v>36</v>
      </c>
      <c r="H1987">
        <v>38</v>
      </c>
      <c r="I1987">
        <v>22</v>
      </c>
      <c r="J1987">
        <v>30</v>
      </c>
      <c r="K1987">
        <v>32</v>
      </c>
      <c r="L1987">
        <v>0</v>
      </c>
      <c r="M1987" s="1">
        <v>20.088999999999999</v>
      </c>
      <c r="N1987" s="1">
        <v>96.019000000000005</v>
      </c>
    </row>
    <row r="1988" spans="1:14" ht="15" customHeight="1" x14ac:dyDescent="0.2">
      <c r="A1988" t="s">
        <v>165</v>
      </c>
      <c r="B1988" t="s">
        <v>250</v>
      </c>
      <c r="C1988">
        <v>3</v>
      </c>
      <c r="D1988" t="s">
        <v>2871</v>
      </c>
      <c r="E1988">
        <v>3</v>
      </c>
      <c r="F1988">
        <v>28</v>
      </c>
      <c r="G1988">
        <v>36</v>
      </c>
      <c r="H1988">
        <v>38</v>
      </c>
      <c r="I1988">
        <v>22</v>
      </c>
      <c r="J1988">
        <v>30</v>
      </c>
      <c r="K1988">
        <v>32</v>
      </c>
      <c r="L1988">
        <v>0</v>
      </c>
      <c r="M1988" s="1">
        <v>20.09</v>
      </c>
      <c r="N1988" s="1">
        <v>97.016999999999996</v>
      </c>
    </row>
    <row r="1989" spans="1:14" ht="15" customHeight="1" x14ac:dyDescent="0.2">
      <c r="A1989" t="s">
        <v>165</v>
      </c>
      <c r="B1989" t="s">
        <v>258</v>
      </c>
      <c r="C1989">
        <v>3</v>
      </c>
      <c r="D1989" t="s">
        <v>994</v>
      </c>
      <c r="E1989">
        <v>4</v>
      </c>
      <c r="F1989">
        <v>29</v>
      </c>
      <c r="G1989">
        <v>34</v>
      </c>
      <c r="H1989">
        <v>37</v>
      </c>
      <c r="I1989">
        <v>25</v>
      </c>
      <c r="J1989">
        <v>30</v>
      </c>
      <c r="K1989">
        <v>33</v>
      </c>
      <c r="L1989">
        <v>0</v>
      </c>
      <c r="M1989" s="1">
        <v>20.091000000000001</v>
      </c>
      <c r="N1989" s="1">
        <v>98.02</v>
      </c>
    </row>
    <row r="1990" spans="1:14" ht="15" customHeight="1" x14ac:dyDescent="0.2">
      <c r="A1990" t="s">
        <v>165</v>
      </c>
      <c r="B1990" t="s">
        <v>263</v>
      </c>
      <c r="C1990">
        <v>3</v>
      </c>
      <c r="D1990" t="s">
        <v>760</v>
      </c>
      <c r="E1990">
        <v>4</v>
      </c>
      <c r="F1990">
        <v>32</v>
      </c>
      <c r="G1990">
        <v>37</v>
      </c>
      <c r="H1990">
        <v>40</v>
      </c>
      <c r="I1990">
        <v>22</v>
      </c>
      <c r="J1990">
        <v>27</v>
      </c>
      <c r="K1990">
        <v>30</v>
      </c>
      <c r="L1990">
        <v>0</v>
      </c>
      <c r="M1990" s="1">
        <v>20.091999999999999</v>
      </c>
      <c r="N1990" s="1">
        <v>99.016000000000005</v>
      </c>
    </row>
    <row r="1991" spans="1:14" ht="15" customHeight="1" x14ac:dyDescent="0.2">
      <c r="A1991" t="s">
        <v>165</v>
      </c>
      <c r="B1991" t="s">
        <v>269</v>
      </c>
      <c r="C1991">
        <v>3</v>
      </c>
      <c r="D1991" t="s">
        <v>994</v>
      </c>
      <c r="E1991">
        <v>4</v>
      </c>
      <c r="F1991">
        <v>29</v>
      </c>
      <c r="G1991">
        <v>34</v>
      </c>
      <c r="H1991">
        <v>37</v>
      </c>
      <c r="I1991">
        <v>25</v>
      </c>
      <c r="J1991">
        <v>30</v>
      </c>
      <c r="K1991">
        <v>33</v>
      </c>
      <c r="L1991">
        <v>0</v>
      </c>
      <c r="M1991" s="1">
        <v>20.093</v>
      </c>
      <c r="N1991" s="1">
        <v>100.02</v>
      </c>
    </row>
    <row r="1992" spans="1:14" ht="15" customHeight="1" x14ac:dyDescent="0.2">
      <c r="A1992" t="s">
        <v>165</v>
      </c>
      <c r="B1992" t="s">
        <v>274</v>
      </c>
      <c r="C1992">
        <v>3</v>
      </c>
      <c r="D1992" t="s">
        <v>1291</v>
      </c>
      <c r="E1992">
        <v>4</v>
      </c>
      <c r="F1992">
        <v>30</v>
      </c>
      <c r="G1992">
        <v>35</v>
      </c>
      <c r="H1992">
        <v>38</v>
      </c>
      <c r="I1992">
        <v>22</v>
      </c>
      <c r="J1992">
        <v>27</v>
      </c>
      <c r="K1992">
        <v>30</v>
      </c>
      <c r="L1992">
        <v>0</v>
      </c>
      <c r="M1992" s="1">
        <v>20.094000000000001</v>
      </c>
      <c r="N1992" s="1">
        <v>102.018</v>
      </c>
    </row>
    <row r="1993" spans="1:14" ht="15" customHeight="1" x14ac:dyDescent="0.2">
      <c r="A1993" t="s">
        <v>165</v>
      </c>
      <c r="B1993" t="s">
        <v>285</v>
      </c>
      <c r="C1993">
        <v>3</v>
      </c>
      <c r="D1993" t="s">
        <v>1104</v>
      </c>
      <c r="E1993">
        <v>4</v>
      </c>
      <c r="F1993">
        <v>29</v>
      </c>
      <c r="G1993">
        <v>34</v>
      </c>
      <c r="H1993">
        <v>37</v>
      </c>
      <c r="I1993">
        <v>24</v>
      </c>
      <c r="J1993">
        <v>29</v>
      </c>
      <c r="K1993">
        <v>32</v>
      </c>
      <c r="L1993">
        <v>0</v>
      </c>
      <c r="M1993" s="1">
        <v>20.094999999999999</v>
      </c>
      <c r="N1993" s="1">
        <v>103.01600000000001</v>
      </c>
    </row>
    <row r="1994" spans="1:14" ht="15" customHeight="1" x14ac:dyDescent="0.2">
      <c r="A1994" t="s">
        <v>165</v>
      </c>
      <c r="B1994" t="s">
        <v>290</v>
      </c>
      <c r="C1994">
        <v>3</v>
      </c>
      <c r="D1994" t="s">
        <v>1482</v>
      </c>
      <c r="E1994">
        <v>3</v>
      </c>
      <c r="F1994">
        <v>27</v>
      </c>
      <c r="G1994">
        <v>35</v>
      </c>
      <c r="H1994">
        <v>37</v>
      </c>
      <c r="I1994">
        <v>20</v>
      </c>
      <c r="J1994">
        <v>28</v>
      </c>
      <c r="K1994">
        <v>30</v>
      </c>
      <c r="L1994">
        <v>0</v>
      </c>
      <c r="M1994" s="1">
        <v>20.096</v>
      </c>
      <c r="N1994" s="1">
        <v>104.01600000000001</v>
      </c>
    </row>
    <row r="1995" spans="1:14" ht="15" customHeight="1" x14ac:dyDescent="0.2">
      <c r="A1995" t="s">
        <v>165</v>
      </c>
      <c r="B1995" t="s">
        <v>294</v>
      </c>
      <c r="C1995">
        <v>3</v>
      </c>
      <c r="D1995" t="s">
        <v>311</v>
      </c>
      <c r="E1995">
        <v>3</v>
      </c>
      <c r="F1995">
        <v>27</v>
      </c>
      <c r="G1995">
        <v>35</v>
      </c>
      <c r="H1995">
        <v>37</v>
      </c>
      <c r="I1995">
        <v>18</v>
      </c>
      <c r="J1995">
        <v>26</v>
      </c>
      <c r="K1995">
        <v>28</v>
      </c>
      <c r="L1995">
        <v>0</v>
      </c>
      <c r="M1995" s="1">
        <v>20.097000000000001</v>
      </c>
      <c r="N1995" s="1">
        <v>105.017</v>
      </c>
    </row>
    <row r="1996" spans="1:14" ht="15" customHeight="1" x14ac:dyDescent="0.2">
      <c r="A1996" t="s">
        <v>165</v>
      </c>
      <c r="B1996" t="s">
        <v>298</v>
      </c>
      <c r="C1996">
        <v>3</v>
      </c>
      <c r="D1996" t="s">
        <v>920</v>
      </c>
      <c r="E1996">
        <v>4</v>
      </c>
      <c r="F1996">
        <v>29</v>
      </c>
      <c r="G1996">
        <v>34</v>
      </c>
      <c r="H1996">
        <v>37</v>
      </c>
      <c r="I1996">
        <v>23</v>
      </c>
      <c r="J1996">
        <v>28</v>
      </c>
      <c r="K1996">
        <v>31</v>
      </c>
      <c r="L1996">
        <v>0</v>
      </c>
      <c r="M1996" s="1">
        <v>20.097999999999999</v>
      </c>
      <c r="N1996" s="1">
        <v>106.014</v>
      </c>
    </row>
    <row r="1997" spans="1:14" ht="15" customHeight="1" x14ac:dyDescent="0.2">
      <c r="A1997" t="s">
        <v>165</v>
      </c>
      <c r="B1997" t="s">
        <v>464</v>
      </c>
      <c r="C1997">
        <v>3</v>
      </c>
      <c r="D1997" t="s">
        <v>715</v>
      </c>
      <c r="E1997">
        <v>4</v>
      </c>
      <c r="F1997">
        <v>32</v>
      </c>
      <c r="G1997">
        <v>37</v>
      </c>
      <c r="H1997">
        <v>40</v>
      </c>
      <c r="I1997">
        <v>21</v>
      </c>
      <c r="J1997">
        <v>26</v>
      </c>
      <c r="K1997">
        <v>29</v>
      </c>
      <c r="L1997">
        <v>0</v>
      </c>
      <c r="M1997" s="1">
        <v>20.099</v>
      </c>
      <c r="N1997" s="1">
        <v>108.017</v>
      </c>
    </row>
    <row r="1998" spans="1:14" ht="15" customHeight="1" x14ac:dyDescent="0.2">
      <c r="A1998" t="s">
        <v>165</v>
      </c>
      <c r="B1998" t="s">
        <v>699</v>
      </c>
      <c r="C1998">
        <v>3</v>
      </c>
      <c r="D1998" t="s">
        <v>1738</v>
      </c>
      <c r="E1998">
        <v>4</v>
      </c>
      <c r="F1998">
        <v>29</v>
      </c>
      <c r="G1998">
        <v>34</v>
      </c>
      <c r="H1998">
        <v>37</v>
      </c>
      <c r="I1998">
        <v>26</v>
      </c>
      <c r="J1998">
        <v>31</v>
      </c>
      <c r="K1998">
        <v>34</v>
      </c>
      <c r="L1998">
        <v>0</v>
      </c>
      <c r="M1998" s="1">
        <v>20.100000000000001</v>
      </c>
      <c r="N1998" s="1">
        <v>109.015</v>
      </c>
    </row>
    <row r="1999" spans="1:14" ht="15" customHeight="1" x14ac:dyDescent="0.2">
      <c r="A1999" t="s">
        <v>165</v>
      </c>
      <c r="B1999" t="s">
        <v>124</v>
      </c>
      <c r="C1999">
        <v>3</v>
      </c>
      <c r="D1999" t="s">
        <v>462</v>
      </c>
      <c r="E1999">
        <v>4</v>
      </c>
      <c r="F1999">
        <v>33</v>
      </c>
      <c r="G1999">
        <v>38</v>
      </c>
      <c r="H1999">
        <v>41</v>
      </c>
      <c r="I1999">
        <v>20</v>
      </c>
      <c r="J1999">
        <v>25</v>
      </c>
      <c r="K1999">
        <v>28</v>
      </c>
      <c r="L1999">
        <v>0</v>
      </c>
      <c r="M1999" s="1">
        <v>20.100999999999999</v>
      </c>
      <c r="N1999" s="1">
        <v>110.01600000000001</v>
      </c>
    </row>
    <row r="2000" spans="1:14" ht="15" customHeight="1" x14ac:dyDescent="0.2">
      <c r="A2000" t="s">
        <v>165</v>
      </c>
      <c r="B2000" t="s">
        <v>703</v>
      </c>
      <c r="C2000">
        <v>3</v>
      </c>
      <c r="D2000" t="s">
        <v>1138</v>
      </c>
      <c r="E2000">
        <v>3</v>
      </c>
      <c r="F2000">
        <v>30</v>
      </c>
      <c r="G2000">
        <v>38</v>
      </c>
      <c r="H2000">
        <v>40</v>
      </c>
      <c r="I2000">
        <v>17</v>
      </c>
      <c r="J2000">
        <v>25</v>
      </c>
      <c r="K2000">
        <v>27</v>
      </c>
      <c r="L2000">
        <v>0</v>
      </c>
      <c r="M2000" s="1">
        <v>20.102</v>
      </c>
      <c r="N2000" s="1">
        <v>111.015</v>
      </c>
    </row>
    <row r="2001" spans="1:14" ht="15" customHeight="1" x14ac:dyDescent="0.2">
      <c r="A2001" t="s">
        <v>165</v>
      </c>
      <c r="B2001" t="s">
        <v>470</v>
      </c>
      <c r="C2001">
        <v>3</v>
      </c>
      <c r="D2001" t="s">
        <v>935</v>
      </c>
      <c r="E2001">
        <v>4</v>
      </c>
      <c r="F2001">
        <v>28</v>
      </c>
      <c r="G2001">
        <v>33</v>
      </c>
      <c r="H2001">
        <v>36</v>
      </c>
      <c r="I2001">
        <v>25</v>
      </c>
      <c r="J2001">
        <v>30</v>
      </c>
      <c r="K2001">
        <v>33</v>
      </c>
      <c r="L2001">
        <v>0</v>
      </c>
      <c r="M2001" s="1">
        <v>20.103000000000002</v>
      </c>
      <c r="N2001" s="1">
        <v>112.01900000000001</v>
      </c>
    </row>
    <row r="2002" spans="1:14" ht="15" customHeight="1" x14ac:dyDescent="0.2">
      <c r="A2002" t="s">
        <v>165</v>
      </c>
      <c r="B2002" t="s">
        <v>53</v>
      </c>
      <c r="C2002">
        <v>3</v>
      </c>
      <c r="D2002" t="s">
        <v>1582</v>
      </c>
      <c r="E2002">
        <v>3</v>
      </c>
      <c r="F2002">
        <v>30</v>
      </c>
      <c r="G2002">
        <v>38</v>
      </c>
      <c r="H2002">
        <v>40</v>
      </c>
      <c r="I2002">
        <v>18</v>
      </c>
      <c r="J2002">
        <v>26</v>
      </c>
      <c r="K2002">
        <v>28</v>
      </c>
      <c r="L2002">
        <v>0</v>
      </c>
      <c r="M2002" s="1">
        <v>20.103999999999999</v>
      </c>
      <c r="N2002" s="1">
        <v>113.01600000000001</v>
      </c>
    </row>
    <row r="2003" spans="1:14" ht="15" customHeight="1" x14ac:dyDescent="0.2">
      <c r="A2003" t="s">
        <v>165</v>
      </c>
      <c r="B2003" t="s">
        <v>476</v>
      </c>
      <c r="C2003">
        <v>3</v>
      </c>
      <c r="D2003" t="s">
        <v>998</v>
      </c>
      <c r="E2003">
        <v>4</v>
      </c>
      <c r="F2003">
        <v>32</v>
      </c>
      <c r="G2003">
        <v>37</v>
      </c>
      <c r="H2003">
        <v>40</v>
      </c>
      <c r="I2003">
        <v>21</v>
      </c>
      <c r="J2003">
        <v>26</v>
      </c>
      <c r="K2003">
        <v>29</v>
      </c>
      <c r="L2003">
        <v>0</v>
      </c>
      <c r="M2003" s="1">
        <v>20.105</v>
      </c>
      <c r="N2003" s="1">
        <v>114.014</v>
      </c>
    </row>
    <row r="2004" spans="1:14" ht="15" customHeight="1" x14ac:dyDescent="0.2">
      <c r="A2004" t="s">
        <v>165</v>
      </c>
      <c r="B2004" t="s">
        <v>315</v>
      </c>
      <c r="C2004">
        <v>3</v>
      </c>
      <c r="D2004" t="s">
        <v>1215</v>
      </c>
      <c r="E2004">
        <v>4</v>
      </c>
      <c r="F2004">
        <v>33</v>
      </c>
      <c r="G2004">
        <v>38</v>
      </c>
      <c r="H2004">
        <v>41</v>
      </c>
      <c r="I2004">
        <v>22</v>
      </c>
      <c r="J2004">
        <v>27</v>
      </c>
      <c r="K2004">
        <v>30</v>
      </c>
      <c r="L2004">
        <v>0</v>
      </c>
      <c r="M2004" s="1">
        <v>20.106000000000002</v>
      </c>
      <c r="N2004" s="1">
        <v>115.01900000000001</v>
      </c>
    </row>
    <row r="2005" spans="1:14" ht="15" customHeight="1" x14ac:dyDescent="0.2">
      <c r="A2005" t="s">
        <v>165</v>
      </c>
      <c r="B2005" t="s">
        <v>321</v>
      </c>
      <c r="C2005">
        <v>3</v>
      </c>
      <c r="D2005" t="s">
        <v>368</v>
      </c>
      <c r="E2005">
        <v>4</v>
      </c>
      <c r="F2005">
        <v>29</v>
      </c>
      <c r="G2005">
        <v>34</v>
      </c>
      <c r="H2005">
        <v>37</v>
      </c>
      <c r="I2005">
        <v>25</v>
      </c>
      <c r="J2005">
        <v>30</v>
      </c>
      <c r="K2005">
        <v>33</v>
      </c>
      <c r="L2005">
        <v>0</v>
      </c>
      <c r="M2005" s="1">
        <v>20.106999999999999</v>
      </c>
      <c r="N2005" s="1">
        <v>116.017</v>
      </c>
    </row>
    <row r="2006" spans="1:14" ht="15" customHeight="1" x14ac:dyDescent="0.2">
      <c r="A2006" t="s">
        <v>165</v>
      </c>
      <c r="B2006" t="s">
        <v>483</v>
      </c>
      <c r="C2006">
        <v>3</v>
      </c>
      <c r="D2006" t="s">
        <v>1397</v>
      </c>
      <c r="E2006">
        <v>4</v>
      </c>
      <c r="F2006">
        <v>32</v>
      </c>
      <c r="G2006">
        <v>37</v>
      </c>
      <c r="H2006">
        <v>40</v>
      </c>
      <c r="I2006">
        <v>21</v>
      </c>
      <c r="J2006">
        <v>26</v>
      </c>
      <c r="K2006">
        <v>29</v>
      </c>
      <c r="L2006">
        <v>0</v>
      </c>
      <c r="M2006" s="1">
        <v>20.108000000000001</v>
      </c>
      <c r="N2006" s="1">
        <v>117.01900000000001</v>
      </c>
    </row>
    <row r="2007" spans="1:14" ht="15" customHeight="1" x14ac:dyDescent="0.2">
      <c r="A2007" t="s">
        <v>165</v>
      </c>
      <c r="B2007" t="s">
        <v>326</v>
      </c>
      <c r="C2007">
        <v>3</v>
      </c>
      <c r="D2007" t="s">
        <v>1342</v>
      </c>
      <c r="E2007">
        <v>3</v>
      </c>
      <c r="F2007">
        <v>27</v>
      </c>
      <c r="G2007">
        <v>35</v>
      </c>
      <c r="H2007">
        <v>37</v>
      </c>
      <c r="I2007">
        <v>21</v>
      </c>
      <c r="J2007">
        <v>29</v>
      </c>
      <c r="K2007">
        <v>31</v>
      </c>
      <c r="L2007">
        <v>0</v>
      </c>
      <c r="M2007" s="1">
        <v>20.109000000000002</v>
      </c>
      <c r="N2007" s="1">
        <v>118.01900000000001</v>
      </c>
    </row>
    <row r="2008" spans="1:14" ht="15" customHeight="1" x14ac:dyDescent="0.2">
      <c r="A2008" t="s">
        <v>165</v>
      </c>
      <c r="B2008" t="s">
        <v>331</v>
      </c>
      <c r="C2008">
        <v>3</v>
      </c>
      <c r="D2008" t="s">
        <v>1092</v>
      </c>
      <c r="E2008">
        <v>4</v>
      </c>
      <c r="F2008">
        <v>22</v>
      </c>
      <c r="G2008">
        <v>27</v>
      </c>
      <c r="H2008">
        <v>30</v>
      </c>
      <c r="I2008">
        <v>29</v>
      </c>
      <c r="J2008">
        <v>34</v>
      </c>
      <c r="K2008">
        <v>37</v>
      </c>
      <c r="L2008">
        <v>0</v>
      </c>
      <c r="M2008" s="1">
        <v>20.11</v>
      </c>
      <c r="N2008" s="1">
        <v>119.012</v>
      </c>
    </row>
    <row r="2009" spans="1:14" ht="15" customHeight="1" x14ac:dyDescent="0.2">
      <c r="A2009" t="s">
        <v>165</v>
      </c>
      <c r="B2009" t="s">
        <v>488</v>
      </c>
      <c r="C2009">
        <v>3</v>
      </c>
      <c r="D2009" t="s">
        <v>2212</v>
      </c>
      <c r="E2009">
        <v>4</v>
      </c>
      <c r="F2009">
        <v>25</v>
      </c>
      <c r="G2009">
        <v>30</v>
      </c>
      <c r="H2009">
        <v>33</v>
      </c>
      <c r="I2009">
        <v>26</v>
      </c>
      <c r="J2009">
        <v>31</v>
      </c>
      <c r="K2009">
        <v>34</v>
      </c>
      <c r="L2009">
        <v>0</v>
      </c>
      <c r="M2009" s="1">
        <v>20.111000000000001</v>
      </c>
      <c r="N2009" s="1">
        <v>120.01300000000001</v>
      </c>
    </row>
    <row r="2010" spans="1:14" ht="15" customHeight="1" x14ac:dyDescent="0.2">
      <c r="A2010" t="s">
        <v>165</v>
      </c>
      <c r="B2010" t="s">
        <v>492</v>
      </c>
      <c r="C2010">
        <v>3</v>
      </c>
      <c r="D2010" t="s">
        <v>1291</v>
      </c>
      <c r="E2010">
        <v>4</v>
      </c>
      <c r="F2010">
        <v>30</v>
      </c>
      <c r="G2010">
        <v>35</v>
      </c>
      <c r="H2010">
        <v>38</v>
      </c>
      <c r="I2010">
        <v>22</v>
      </c>
      <c r="J2010">
        <v>27</v>
      </c>
      <c r="K2010">
        <v>30</v>
      </c>
      <c r="L2010">
        <v>0</v>
      </c>
      <c r="M2010" s="1">
        <v>20.111999999999998</v>
      </c>
      <c r="N2010" s="1">
        <v>121.02</v>
      </c>
    </row>
    <row r="2011" spans="1:14" ht="15" customHeight="1" x14ac:dyDescent="0.2">
      <c r="A2011" t="s">
        <v>165</v>
      </c>
      <c r="B2011" t="s">
        <v>335</v>
      </c>
      <c r="C2011">
        <v>3</v>
      </c>
      <c r="D2011" t="s">
        <v>2690</v>
      </c>
      <c r="E2011">
        <v>4</v>
      </c>
      <c r="F2011">
        <v>25</v>
      </c>
      <c r="G2011">
        <v>30</v>
      </c>
      <c r="H2011">
        <v>33</v>
      </c>
      <c r="I2011">
        <v>27</v>
      </c>
      <c r="J2011">
        <v>32</v>
      </c>
      <c r="K2011">
        <v>35</v>
      </c>
      <c r="L2011">
        <v>0</v>
      </c>
      <c r="M2011" s="1">
        <v>20.113</v>
      </c>
      <c r="N2011" s="1">
        <v>122.015</v>
      </c>
    </row>
    <row r="2012" spans="1:14" ht="15" customHeight="1" x14ac:dyDescent="0.2">
      <c r="A2012" t="s">
        <v>165</v>
      </c>
      <c r="B2012" t="s">
        <v>340</v>
      </c>
      <c r="C2012">
        <v>3</v>
      </c>
      <c r="D2012" t="s">
        <v>920</v>
      </c>
      <c r="E2012">
        <v>4</v>
      </c>
      <c r="F2012">
        <v>29</v>
      </c>
      <c r="G2012">
        <v>34</v>
      </c>
      <c r="H2012">
        <v>37</v>
      </c>
      <c r="I2012">
        <v>23</v>
      </c>
      <c r="J2012">
        <v>28</v>
      </c>
      <c r="K2012">
        <v>31</v>
      </c>
      <c r="L2012">
        <v>0</v>
      </c>
      <c r="M2012" s="1">
        <v>20.114000000000001</v>
      </c>
      <c r="N2012" s="1">
        <v>123.015</v>
      </c>
    </row>
    <row r="2013" spans="1:14" ht="15" customHeight="1" x14ac:dyDescent="0.2">
      <c r="A2013" t="s">
        <v>165</v>
      </c>
      <c r="B2013" t="s">
        <v>346</v>
      </c>
      <c r="C2013">
        <v>3</v>
      </c>
      <c r="D2013" t="s">
        <v>530</v>
      </c>
      <c r="E2013">
        <v>4</v>
      </c>
      <c r="F2013">
        <v>30</v>
      </c>
      <c r="G2013">
        <v>35</v>
      </c>
      <c r="H2013">
        <v>38</v>
      </c>
      <c r="I2013">
        <v>24</v>
      </c>
      <c r="J2013">
        <v>29</v>
      </c>
      <c r="K2013">
        <v>32</v>
      </c>
      <c r="L2013">
        <v>0</v>
      </c>
      <c r="M2013" s="1">
        <v>20.114999999999998</v>
      </c>
      <c r="N2013" s="1">
        <v>124.01600000000001</v>
      </c>
    </row>
    <row r="2014" spans="1:14" ht="15" customHeight="1" x14ac:dyDescent="0.2">
      <c r="A2014" t="s">
        <v>165</v>
      </c>
      <c r="B2014" t="s">
        <v>498</v>
      </c>
      <c r="C2014">
        <v>3</v>
      </c>
      <c r="D2014" t="s">
        <v>826</v>
      </c>
      <c r="E2014">
        <v>4</v>
      </c>
      <c r="F2014">
        <v>31</v>
      </c>
      <c r="G2014">
        <v>36</v>
      </c>
      <c r="H2014">
        <v>39</v>
      </c>
      <c r="I2014">
        <v>23</v>
      </c>
      <c r="J2014">
        <v>28</v>
      </c>
      <c r="K2014">
        <v>31</v>
      </c>
      <c r="L2014">
        <v>0</v>
      </c>
      <c r="M2014" s="1">
        <v>20.116</v>
      </c>
      <c r="N2014" s="1">
        <v>125.01900000000001</v>
      </c>
    </row>
    <row r="2015" spans="1:14" ht="15" customHeight="1" x14ac:dyDescent="0.2">
      <c r="A2015" t="s">
        <v>165</v>
      </c>
      <c r="B2015" t="s">
        <v>351</v>
      </c>
      <c r="C2015">
        <v>3</v>
      </c>
      <c r="D2015" t="s">
        <v>1215</v>
      </c>
      <c r="E2015">
        <v>4</v>
      </c>
      <c r="F2015">
        <v>33</v>
      </c>
      <c r="G2015">
        <v>38</v>
      </c>
      <c r="H2015">
        <v>41</v>
      </c>
      <c r="I2015">
        <v>22</v>
      </c>
      <c r="J2015">
        <v>27</v>
      </c>
      <c r="K2015">
        <v>30</v>
      </c>
      <c r="L2015">
        <v>0</v>
      </c>
      <c r="M2015" s="1">
        <v>20.117000000000001</v>
      </c>
      <c r="N2015" s="1">
        <v>126.01900000000001</v>
      </c>
    </row>
    <row r="2016" spans="1:14" ht="15" customHeight="1" x14ac:dyDescent="0.2">
      <c r="A2016" t="s">
        <v>165</v>
      </c>
      <c r="B2016" t="s">
        <v>504</v>
      </c>
      <c r="C2016">
        <v>3</v>
      </c>
      <c r="D2016" t="s">
        <v>505</v>
      </c>
      <c r="E2016">
        <v>4</v>
      </c>
      <c r="F2016">
        <v>31</v>
      </c>
      <c r="G2016">
        <v>36</v>
      </c>
      <c r="H2016">
        <v>39</v>
      </c>
      <c r="I2016">
        <v>22</v>
      </c>
      <c r="J2016">
        <v>27</v>
      </c>
      <c r="K2016">
        <v>30</v>
      </c>
      <c r="L2016">
        <v>0</v>
      </c>
      <c r="M2016" s="1">
        <v>20.117999999999999</v>
      </c>
      <c r="N2016" s="1">
        <v>127.017</v>
      </c>
    </row>
    <row r="2017" spans="1:14" ht="15" customHeight="1" x14ac:dyDescent="0.2">
      <c r="A2017" t="s">
        <v>165</v>
      </c>
      <c r="B2017" t="s">
        <v>355</v>
      </c>
      <c r="C2017">
        <v>3</v>
      </c>
      <c r="D2017" t="s">
        <v>335</v>
      </c>
      <c r="E2017">
        <v>1</v>
      </c>
      <c r="F2017">
        <v>15</v>
      </c>
      <c r="G2017">
        <v>30</v>
      </c>
      <c r="H2017">
        <v>32</v>
      </c>
      <c r="I2017">
        <v>14</v>
      </c>
      <c r="J2017">
        <v>29</v>
      </c>
      <c r="K2017">
        <v>31</v>
      </c>
      <c r="L2017">
        <v>0</v>
      </c>
      <c r="M2017" s="1">
        <v>20.119</v>
      </c>
      <c r="N2017" s="1">
        <v>128.01599999999999</v>
      </c>
    </row>
    <row r="2018" spans="1:14" ht="15" customHeight="1" x14ac:dyDescent="0.2">
      <c r="A2018" t="s">
        <v>117</v>
      </c>
      <c r="B2018" t="s">
        <v>62</v>
      </c>
      <c r="C2018">
        <v>3</v>
      </c>
      <c r="D2018" t="s">
        <v>270</v>
      </c>
      <c r="E2018">
        <v>4</v>
      </c>
      <c r="F2018">
        <v>31</v>
      </c>
      <c r="G2018">
        <v>36</v>
      </c>
      <c r="H2018">
        <v>39</v>
      </c>
      <c r="I2018">
        <v>21</v>
      </c>
      <c r="J2018">
        <v>26</v>
      </c>
      <c r="K2018">
        <v>29</v>
      </c>
      <c r="L2018">
        <v>0</v>
      </c>
      <c r="M2018" s="1">
        <v>21.02</v>
      </c>
      <c r="N2018" s="1">
        <v>22.018000000000001</v>
      </c>
    </row>
    <row r="2019" spans="1:14" ht="15" customHeight="1" x14ac:dyDescent="0.2">
      <c r="A2019" t="s">
        <v>117</v>
      </c>
      <c r="B2019" t="s">
        <v>69</v>
      </c>
      <c r="C2019">
        <v>3</v>
      </c>
      <c r="D2019" t="s">
        <v>1213</v>
      </c>
      <c r="E2019">
        <v>4</v>
      </c>
      <c r="F2019">
        <v>30</v>
      </c>
      <c r="G2019">
        <v>35</v>
      </c>
      <c r="H2019">
        <v>38</v>
      </c>
      <c r="I2019">
        <v>24</v>
      </c>
      <c r="J2019">
        <v>29</v>
      </c>
      <c r="K2019">
        <v>32</v>
      </c>
      <c r="L2019">
        <v>0</v>
      </c>
      <c r="M2019" s="1">
        <v>21.021000000000001</v>
      </c>
      <c r="N2019" s="1">
        <v>23.02</v>
      </c>
    </row>
    <row r="2020" spans="1:14" ht="15" customHeight="1" x14ac:dyDescent="0.2">
      <c r="A2020" t="s">
        <v>117</v>
      </c>
      <c r="B2020" t="s">
        <v>133</v>
      </c>
      <c r="C2020">
        <v>3</v>
      </c>
      <c r="D2020" t="s">
        <v>1196</v>
      </c>
      <c r="E2020">
        <v>3</v>
      </c>
      <c r="F2020">
        <v>27</v>
      </c>
      <c r="G2020">
        <v>35</v>
      </c>
      <c r="H2020">
        <v>37</v>
      </c>
      <c r="I2020">
        <v>19</v>
      </c>
      <c r="J2020">
        <v>27</v>
      </c>
      <c r="K2020">
        <v>29</v>
      </c>
      <c r="L2020">
        <v>0</v>
      </c>
      <c r="M2020" s="1">
        <v>21.021999999999998</v>
      </c>
      <c r="N2020" s="1">
        <v>24.018000000000001</v>
      </c>
    </row>
    <row r="2021" spans="1:14" ht="15" customHeight="1" x14ac:dyDescent="0.2">
      <c r="A2021" t="s">
        <v>117</v>
      </c>
      <c r="B2021" t="s">
        <v>139</v>
      </c>
      <c r="C2021">
        <v>3</v>
      </c>
      <c r="D2021" t="s">
        <v>763</v>
      </c>
      <c r="E2021">
        <v>4</v>
      </c>
      <c r="F2021">
        <v>32</v>
      </c>
      <c r="G2021">
        <v>37</v>
      </c>
      <c r="H2021">
        <v>40</v>
      </c>
      <c r="I2021">
        <v>23</v>
      </c>
      <c r="J2021">
        <v>28</v>
      </c>
      <c r="K2021">
        <v>31</v>
      </c>
      <c r="L2021">
        <v>0</v>
      </c>
      <c r="M2021" s="1">
        <v>21.023</v>
      </c>
      <c r="N2021" s="1">
        <v>25.018999999999998</v>
      </c>
    </row>
    <row r="2022" spans="1:14" ht="15" customHeight="1" x14ac:dyDescent="0.2">
      <c r="A2022" t="s">
        <v>117</v>
      </c>
      <c r="B2022" t="s">
        <v>144</v>
      </c>
      <c r="C2022">
        <v>3</v>
      </c>
      <c r="D2022" t="s">
        <v>337</v>
      </c>
      <c r="E2022">
        <v>4</v>
      </c>
      <c r="F2022">
        <v>30</v>
      </c>
      <c r="G2022">
        <v>35</v>
      </c>
      <c r="H2022">
        <v>38</v>
      </c>
      <c r="I2022">
        <v>25</v>
      </c>
      <c r="J2022">
        <v>30</v>
      </c>
      <c r="K2022">
        <v>33</v>
      </c>
      <c r="L2022">
        <v>0</v>
      </c>
      <c r="M2022" s="1">
        <v>21.024000000000001</v>
      </c>
      <c r="N2022" s="1">
        <v>26.016999999999999</v>
      </c>
    </row>
    <row r="2023" spans="1:14" ht="15" customHeight="1" x14ac:dyDescent="0.2">
      <c r="A2023" t="s">
        <v>117</v>
      </c>
      <c r="B2023" t="s">
        <v>75</v>
      </c>
      <c r="C2023">
        <v>3</v>
      </c>
      <c r="D2023" t="s">
        <v>2091</v>
      </c>
      <c r="E2023">
        <v>3</v>
      </c>
      <c r="F2023">
        <v>28</v>
      </c>
      <c r="G2023">
        <v>36</v>
      </c>
      <c r="H2023">
        <v>38</v>
      </c>
      <c r="I2023">
        <v>21</v>
      </c>
      <c r="J2023">
        <v>29</v>
      </c>
      <c r="K2023">
        <v>31</v>
      </c>
      <c r="L2023">
        <v>0</v>
      </c>
      <c r="M2023" s="1">
        <v>21.024999999999999</v>
      </c>
      <c r="N2023" s="1">
        <v>27.016999999999999</v>
      </c>
    </row>
    <row r="2024" spans="1:14" ht="15" customHeight="1" x14ac:dyDescent="0.2">
      <c r="A2024" t="s">
        <v>117</v>
      </c>
      <c r="B2024" t="s">
        <v>81</v>
      </c>
      <c r="C2024">
        <v>3</v>
      </c>
      <c r="D2024" t="s">
        <v>1047</v>
      </c>
      <c r="E2024">
        <v>3</v>
      </c>
      <c r="F2024">
        <v>28</v>
      </c>
      <c r="G2024">
        <v>36</v>
      </c>
      <c r="H2024">
        <v>38</v>
      </c>
      <c r="I2024">
        <v>22</v>
      </c>
      <c r="J2024">
        <v>30</v>
      </c>
      <c r="K2024">
        <v>32</v>
      </c>
      <c r="L2024">
        <v>0</v>
      </c>
      <c r="M2024" s="1">
        <v>21.026</v>
      </c>
      <c r="N2024" s="1">
        <v>28.018999999999998</v>
      </c>
    </row>
    <row r="2025" spans="1:14" ht="15" customHeight="1" x14ac:dyDescent="0.2">
      <c r="A2025" t="s">
        <v>117</v>
      </c>
      <c r="B2025" t="s">
        <v>87</v>
      </c>
      <c r="C2025">
        <v>3</v>
      </c>
      <c r="D2025" t="s">
        <v>956</v>
      </c>
      <c r="E2025">
        <v>4</v>
      </c>
      <c r="F2025">
        <v>29</v>
      </c>
      <c r="G2025">
        <v>34</v>
      </c>
      <c r="H2025">
        <v>37</v>
      </c>
      <c r="I2025">
        <v>25</v>
      </c>
      <c r="J2025">
        <v>30</v>
      </c>
      <c r="K2025">
        <v>33</v>
      </c>
      <c r="L2025">
        <v>0</v>
      </c>
      <c r="M2025" s="1">
        <v>21.027000000000001</v>
      </c>
      <c r="N2025" s="1">
        <v>29.012</v>
      </c>
    </row>
    <row r="2026" spans="1:14" ht="15" customHeight="1" x14ac:dyDescent="0.2">
      <c r="A2026" t="s">
        <v>117</v>
      </c>
      <c r="B2026" t="s">
        <v>93</v>
      </c>
      <c r="C2026">
        <v>3</v>
      </c>
      <c r="D2026" t="s">
        <v>2641</v>
      </c>
      <c r="E2026">
        <v>3</v>
      </c>
      <c r="F2026">
        <v>16</v>
      </c>
      <c r="G2026">
        <v>24</v>
      </c>
      <c r="H2026">
        <v>26</v>
      </c>
      <c r="I2026">
        <v>29</v>
      </c>
      <c r="J2026">
        <v>37</v>
      </c>
      <c r="K2026">
        <v>39</v>
      </c>
      <c r="L2026">
        <v>0</v>
      </c>
      <c r="M2026" s="1">
        <v>21.027999999999999</v>
      </c>
      <c r="N2026" s="1">
        <v>30.016999999999999</v>
      </c>
    </row>
    <row r="2027" spans="1:14" ht="15" customHeight="1" x14ac:dyDescent="0.2">
      <c r="A2027" t="s">
        <v>117</v>
      </c>
      <c r="B2027" t="s">
        <v>159</v>
      </c>
      <c r="C2027">
        <v>3</v>
      </c>
      <c r="D2027" t="s">
        <v>542</v>
      </c>
      <c r="E2027">
        <v>4</v>
      </c>
      <c r="F2027">
        <v>28</v>
      </c>
      <c r="G2027">
        <v>33</v>
      </c>
      <c r="H2027">
        <v>36</v>
      </c>
      <c r="I2027">
        <v>25</v>
      </c>
      <c r="J2027">
        <v>30</v>
      </c>
      <c r="K2027">
        <v>33</v>
      </c>
      <c r="L2027">
        <v>0</v>
      </c>
      <c r="M2027" s="1">
        <v>21.029</v>
      </c>
      <c r="N2027" s="1">
        <v>31.016999999999999</v>
      </c>
    </row>
    <row r="2028" spans="1:14" ht="15" customHeight="1" x14ac:dyDescent="0.2">
      <c r="A2028" t="s">
        <v>117</v>
      </c>
      <c r="B2028" t="s">
        <v>99</v>
      </c>
      <c r="C2028">
        <v>3</v>
      </c>
      <c r="D2028" t="s">
        <v>958</v>
      </c>
      <c r="E2028">
        <v>3</v>
      </c>
      <c r="F2028">
        <v>26</v>
      </c>
      <c r="G2028">
        <v>34</v>
      </c>
      <c r="H2028">
        <v>36</v>
      </c>
      <c r="I2028">
        <v>21</v>
      </c>
      <c r="J2028">
        <v>29</v>
      </c>
      <c r="K2028">
        <v>31</v>
      </c>
      <c r="L2028">
        <v>0</v>
      </c>
      <c r="M2028" s="1">
        <v>21.03</v>
      </c>
      <c r="N2028" s="1">
        <v>32.015000000000001</v>
      </c>
    </row>
    <row r="2029" spans="1:14" ht="15" customHeight="1" x14ac:dyDescent="0.2">
      <c r="A2029" t="s">
        <v>117</v>
      </c>
      <c r="B2029" t="s">
        <v>106</v>
      </c>
      <c r="C2029">
        <v>3</v>
      </c>
      <c r="D2029" t="s">
        <v>2713</v>
      </c>
      <c r="E2029">
        <v>3</v>
      </c>
      <c r="F2029">
        <v>25</v>
      </c>
      <c r="G2029">
        <v>33</v>
      </c>
      <c r="H2029">
        <v>35</v>
      </c>
      <c r="I2029">
        <v>23</v>
      </c>
      <c r="J2029">
        <v>31</v>
      </c>
      <c r="K2029">
        <v>33</v>
      </c>
      <c r="L2029">
        <v>0</v>
      </c>
      <c r="M2029" s="1">
        <v>21.030999999999999</v>
      </c>
      <c r="N2029" s="1">
        <v>33.018000000000001</v>
      </c>
    </row>
    <row r="2030" spans="1:14" ht="15" customHeight="1" x14ac:dyDescent="0.2">
      <c r="A2030" t="s">
        <v>117</v>
      </c>
      <c r="B2030" t="s">
        <v>111</v>
      </c>
      <c r="C2030">
        <v>3</v>
      </c>
      <c r="D2030" t="s">
        <v>790</v>
      </c>
      <c r="E2030">
        <v>3</v>
      </c>
      <c r="F2030">
        <v>24</v>
      </c>
      <c r="G2030">
        <v>32</v>
      </c>
      <c r="H2030">
        <v>34</v>
      </c>
      <c r="I2030">
        <v>23</v>
      </c>
      <c r="J2030">
        <v>31</v>
      </c>
      <c r="K2030">
        <v>33</v>
      </c>
      <c r="L2030">
        <v>0</v>
      </c>
      <c r="M2030" s="1">
        <v>21.032</v>
      </c>
      <c r="N2030" s="1">
        <v>34.017000000000003</v>
      </c>
    </row>
    <row r="2031" spans="1:14" ht="15" customHeight="1" x14ac:dyDescent="0.2">
      <c r="A2031" t="s">
        <v>117</v>
      </c>
      <c r="B2031" t="s">
        <v>175</v>
      </c>
      <c r="C2031">
        <v>3</v>
      </c>
      <c r="D2031" t="s">
        <v>2446</v>
      </c>
      <c r="E2031">
        <v>4</v>
      </c>
      <c r="F2031">
        <v>26</v>
      </c>
      <c r="G2031">
        <v>31</v>
      </c>
      <c r="H2031">
        <v>34</v>
      </c>
      <c r="I2031">
        <v>25</v>
      </c>
      <c r="J2031">
        <v>30</v>
      </c>
      <c r="K2031">
        <v>33</v>
      </c>
      <c r="L2031">
        <v>0</v>
      </c>
      <c r="M2031" s="1">
        <v>21.033000000000001</v>
      </c>
      <c r="N2031" s="1">
        <v>35.018000000000001</v>
      </c>
    </row>
    <row r="2032" spans="1:14" ht="15" customHeight="1" x14ac:dyDescent="0.2">
      <c r="A2032" t="s">
        <v>117</v>
      </c>
      <c r="B2032" t="s">
        <v>116</v>
      </c>
      <c r="C2032">
        <v>3</v>
      </c>
      <c r="D2032" t="s">
        <v>1210</v>
      </c>
      <c r="E2032">
        <v>4</v>
      </c>
      <c r="F2032">
        <v>27</v>
      </c>
      <c r="G2032">
        <v>32</v>
      </c>
      <c r="H2032">
        <v>35</v>
      </c>
      <c r="I2032">
        <v>25</v>
      </c>
      <c r="J2032">
        <v>30</v>
      </c>
      <c r="K2032">
        <v>33</v>
      </c>
      <c r="L2032">
        <v>0</v>
      </c>
      <c r="M2032" s="1">
        <v>21.033999999999999</v>
      </c>
      <c r="N2032" s="1">
        <v>36.021000000000001</v>
      </c>
    </row>
    <row r="2033" spans="1:14" ht="15" customHeight="1" x14ac:dyDescent="0.2">
      <c r="A2033" t="s">
        <v>117</v>
      </c>
      <c r="B2033" t="s">
        <v>186</v>
      </c>
      <c r="C2033">
        <v>3</v>
      </c>
      <c r="D2033" t="s">
        <v>954</v>
      </c>
      <c r="E2033">
        <v>4</v>
      </c>
      <c r="F2033">
        <v>27</v>
      </c>
      <c r="G2033">
        <v>32</v>
      </c>
      <c r="H2033">
        <v>35</v>
      </c>
      <c r="I2033">
        <v>26</v>
      </c>
      <c r="J2033">
        <v>31</v>
      </c>
      <c r="K2033">
        <v>34</v>
      </c>
      <c r="L2033">
        <v>0</v>
      </c>
      <c r="M2033" s="1">
        <v>21.035</v>
      </c>
      <c r="N2033" s="1">
        <v>37.018999999999998</v>
      </c>
    </row>
    <row r="2034" spans="1:14" ht="15" customHeight="1" x14ac:dyDescent="0.2">
      <c r="A2034" t="s">
        <v>117</v>
      </c>
      <c r="B2034" t="s">
        <v>192</v>
      </c>
      <c r="C2034">
        <v>3</v>
      </c>
      <c r="D2034" t="s">
        <v>993</v>
      </c>
      <c r="E2034">
        <v>4</v>
      </c>
      <c r="F2034">
        <v>31</v>
      </c>
      <c r="G2034">
        <v>36</v>
      </c>
      <c r="H2034">
        <v>39</v>
      </c>
      <c r="I2034">
        <v>22</v>
      </c>
      <c r="J2034">
        <v>27</v>
      </c>
      <c r="K2034">
        <v>30</v>
      </c>
      <c r="L2034">
        <v>0</v>
      </c>
      <c r="M2034" s="1">
        <v>21.036000000000001</v>
      </c>
      <c r="N2034" s="1">
        <v>38.018999999999998</v>
      </c>
    </row>
    <row r="2035" spans="1:14" ht="15" customHeight="1" x14ac:dyDescent="0.2">
      <c r="A2035" t="s">
        <v>117</v>
      </c>
      <c r="B2035" t="s">
        <v>123</v>
      </c>
      <c r="C2035">
        <v>3</v>
      </c>
      <c r="D2035" t="s">
        <v>993</v>
      </c>
      <c r="E2035">
        <v>4</v>
      </c>
      <c r="F2035">
        <v>31</v>
      </c>
      <c r="G2035">
        <v>36</v>
      </c>
      <c r="H2035">
        <v>39</v>
      </c>
      <c r="I2035">
        <v>22</v>
      </c>
      <c r="J2035">
        <v>27</v>
      </c>
      <c r="K2035">
        <v>30</v>
      </c>
      <c r="L2035">
        <v>0</v>
      </c>
      <c r="M2035" s="1">
        <v>21.036999999999999</v>
      </c>
      <c r="N2035" s="1">
        <v>39.017000000000003</v>
      </c>
    </row>
    <row r="2036" spans="1:14" ht="15" customHeight="1" x14ac:dyDescent="0.2">
      <c r="A2036" t="s">
        <v>117</v>
      </c>
      <c r="B2036" t="s">
        <v>202</v>
      </c>
      <c r="C2036">
        <v>3</v>
      </c>
      <c r="D2036" t="s">
        <v>2497</v>
      </c>
      <c r="E2036">
        <v>4</v>
      </c>
      <c r="F2036">
        <v>29</v>
      </c>
      <c r="G2036">
        <v>34</v>
      </c>
      <c r="H2036">
        <v>37</v>
      </c>
      <c r="I2036">
        <v>25</v>
      </c>
      <c r="J2036">
        <v>30</v>
      </c>
      <c r="K2036">
        <v>33</v>
      </c>
      <c r="L2036">
        <v>0</v>
      </c>
      <c r="M2036" s="1">
        <v>21.038</v>
      </c>
      <c r="N2036" s="1">
        <v>40.018000000000001</v>
      </c>
    </row>
    <row r="2037" spans="1:14" ht="15" customHeight="1" x14ac:dyDescent="0.2">
      <c r="A2037" t="s">
        <v>117</v>
      </c>
      <c r="B2037" t="s">
        <v>213</v>
      </c>
      <c r="C2037">
        <v>3</v>
      </c>
      <c r="D2037" t="s">
        <v>2455</v>
      </c>
      <c r="E2037">
        <v>4</v>
      </c>
      <c r="F2037">
        <v>31</v>
      </c>
      <c r="G2037">
        <v>36</v>
      </c>
      <c r="H2037">
        <v>39</v>
      </c>
      <c r="I2037">
        <v>23</v>
      </c>
      <c r="J2037">
        <v>28</v>
      </c>
      <c r="K2037">
        <v>31</v>
      </c>
      <c r="L2037">
        <v>0</v>
      </c>
      <c r="M2037" s="1">
        <v>21.039000000000001</v>
      </c>
      <c r="N2037" s="1">
        <v>42.017000000000003</v>
      </c>
    </row>
    <row r="2038" spans="1:14" ht="15" customHeight="1" x14ac:dyDescent="0.2">
      <c r="A2038" t="s">
        <v>117</v>
      </c>
      <c r="B2038" t="s">
        <v>132</v>
      </c>
      <c r="C2038">
        <v>3</v>
      </c>
      <c r="D2038" t="s">
        <v>2641</v>
      </c>
      <c r="E2038">
        <v>3</v>
      </c>
      <c r="F2038">
        <v>16</v>
      </c>
      <c r="G2038">
        <v>24</v>
      </c>
      <c r="H2038">
        <v>26</v>
      </c>
      <c r="I2038">
        <v>29</v>
      </c>
      <c r="J2038">
        <v>37</v>
      </c>
      <c r="K2038">
        <v>39</v>
      </c>
      <c r="L2038">
        <v>0</v>
      </c>
      <c r="M2038" s="1">
        <v>21.04</v>
      </c>
      <c r="N2038" s="1">
        <v>43.018999999999998</v>
      </c>
    </row>
    <row r="2039" spans="1:14" ht="15" customHeight="1" x14ac:dyDescent="0.2">
      <c r="A2039" t="s">
        <v>117</v>
      </c>
      <c r="B2039" t="s">
        <v>138</v>
      </c>
      <c r="C2039">
        <v>3</v>
      </c>
      <c r="D2039" t="s">
        <v>40</v>
      </c>
      <c r="E2039">
        <v>1</v>
      </c>
      <c r="F2039">
        <v>12</v>
      </c>
      <c r="G2039">
        <v>27</v>
      </c>
      <c r="H2039">
        <v>29</v>
      </c>
      <c r="I2039">
        <v>13</v>
      </c>
      <c r="J2039">
        <v>28</v>
      </c>
      <c r="K2039">
        <v>30</v>
      </c>
      <c r="L2039">
        <v>0</v>
      </c>
      <c r="M2039" s="1">
        <v>21.041</v>
      </c>
      <c r="N2039" s="1">
        <v>44.018000000000001</v>
      </c>
    </row>
    <row r="2040" spans="1:14" ht="15" customHeight="1" x14ac:dyDescent="0.2">
      <c r="A2040" t="s">
        <v>117</v>
      </c>
      <c r="B2040" t="s">
        <v>231</v>
      </c>
      <c r="C2040">
        <v>3</v>
      </c>
      <c r="D2040" t="s">
        <v>1183</v>
      </c>
      <c r="E2040">
        <v>3</v>
      </c>
      <c r="F2040">
        <v>27</v>
      </c>
      <c r="G2040">
        <v>35</v>
      </c>
      <c r="H2040">
        <v>37</v>
      </c>
      <c r="I2040">
        <v>20</v>
      </c>
      <c r="J2040">
        <v>28</v>
      </c>
      <c r="K2040">
        <v>30</v>
      </c>
      <c r="L2040">
        <v>0</v>
      </c>
      <c r="M2040" s="1">
        <v>21.042000000000002</v>
      </c>
      <c r="N2040" s="1">
        <v>45.02</v>
      </c>
    </row>
    <row r="2041" spans="1:14" ht="15" customHeight="1" x14ac:dyDescent="0.2">
      <c r="A2041" t="s">
        <v>117</v>
      </c>
      <c r="B2041" t="s">
        <v>237</v>
      </c>
      <c r="C2041">
        <v>3</v>
      </c>
      <c r="D2041" t="s">
        <v>1369</v>
      </c>
      <c r="E2041">
        <v>4</v>
      </c>
      <c r="F2041">
        <v>27</v>
      </c>
      <c r="G2041">
        <v>32</v>
      </c>
      <c r="H2041">
        <v>35</v>
      </c>
      <c r="I2041">
        <v>26</v>
      </c>
      <c r="J2041">
        <v>31</v>
      </c>
      <c r="K2041">
        <v>34</v>
      </c>
      <c r="L2041">
        <v>0</v>
      </c>
      <c r="M2041" s="1">
        <v>21.042999999999999</v>
      </c>
      <c r="N2041" s="1">
        <v>46.018999999999998</v>
      </c>
    </row>
    <row r="2042" spans="1:14" ht="15" customHeight="1" x14ac:dyDescent="0.2">
      <c r="A2042" t="s">
        <v>117</v>
      </c>
      <c r="B2042" t="s">
        <v>143</v>
      </c>
      <c r="C2042">
        <v>3</v>
      </c>
      <c r="D2042" t="s">
        <v>242</v>
      </c>
      <c r="E2042">
        <v>3</v>
      </c>
      <c r="F2042">
        <v>23</v>
      </c>
      <c r="G2042">
        <v>31</v>
      </c>
      <c r="H2042">
        <v>33</v>
      </c>
      <c r="I2042">
        <v>21</v>
      </c>
      <c r="J2042">
        <v>29</v>
      </c>
      <c r="K2042">
        <v>31</v>
      </c>
      <c r="L2042">
        <v>0</v>
      </c>
      <c r="M2042" s="1">
        <v>21.044</v>
      </c>
      <c r="N2042" s="1">
        <v>47.014000000000003</v>
      </c>
    </row>
    <row r="2043" spans="1:14" ht="15" customHeight="1" x14ac:dyDescent="0.2">
      <c r="A2043" t="s">
        <v>117</v>
      </c>
      <c r="B2043" t="s">
        <v>148</v>
      </c>
      <c r="C2043">
        <v>3</v>
      </c>
      <c r="D2043" t="s">
        <v>1926</v>
      </c>
      <c r="E2043">
        <v>4</v>
      </c>
      <c r="F2043">
        <v>20</v>
      </c>
      <c r="G2043">
        <v>25</v>
      </c>
      <c r="H2043">
        <v>28</v>
      </c>
      <c r="I2043">
        <v>31</v>
      </c>
      <c r="J2043">
        <v>36</v>
      </c>
      <c r="K2043">
        <v>39</v>
      </c>
      <c r="L2043">
        <v>0</v>
      </c>
      <c r="M2043" s="1">
        <v>21.045000000000002</v>
      </c>
      <c r="N2043" s="1">
        <v>48.018999999999998</v>
      </c>
    </row>
    <row r="2044" spans="1:14" ht="15" customHeight="1" x14ac:dyDescent="0.2">
      <c r="A2044" t="s">
        <v>117</v>
      </c>
      <c r="B2044" t="s">
        <v>251</v>
      </c>
      <c r="C2044">
        <v>3</v>
      </c>
      <c r="D2044" t="s">
        <v>993</v>
      </c>
      <c r="E2044">
        <v>4</v>
      </c>
      <c r="F2044">
        <v>31</v>
      </c>
      <c r="G2044">
        <v>36</v>
      </c>
      <c r="H2044">
        <v>39</v>
      </c>
      <c r="I2044">
        <v>22</v>
      </c>
      <c r="J2044">
        <v>27</v>
      </c>
      <c r="K2044">
        <v>30</v>
      </c>
      <c r="L2044">
        <v>0</v>
      </c>
      <c r="M2044" s="1">
        <v>21.045999999999999</v>
      </c>
      <c r="N2044" s="1">
        <v>49.021000000000001</v>
      </c>
    </row>
    <row r="2045" spans="1:14" ht="15" customHeight="1" x14ac:dyDescent="0.2">
      <c r="A2045" t="s">
        <v>117</v>
      </c>
      <c r="B2045" t="s">
        <v>259</v>
      </c>
      <c r="C2045">
        <v>3</v>
      </c>
      <c r="D2045" t="s">
        <v>1345</v>
      </c>
      <c r="E2045">
        <v>4</v>
      </c>
      <c r="F2045">
        <v>30</v>
      </c>
      <c r="G2045">
        <v>35</v>
      </c>
      <c r="H2045">
        <v>38</v>
      </c>
      <c r="I2045">
        <v>25</v>
      </c>
      <c r="J2045">
        <v>30</v>
      </c>
      <c r="K2045">
        <v>33</v>
      </c>
      <c r="L2045">
        <v>0</v>
      </c>
      <c r="M2045" s="1">
        <v>21.047000000000001</v>
      </c>
      <c r="N2045" s="1">
        <v>50.021000000000001</v>
      </c>
    </row>
    <row r="2046" spans="1:14" ht="15" customHeight="1" x14ac:dyDescent="0.2">
      <c r="A2046" t="s">
        <v>117</v>
      </c>
      <c r="B2046" t="s">
        <v>264</v>
      </c>
      <c r="C2046">
        <v>3</v>
      </c>
      <c r="D2046" t="s">
        <v>2377</v>
      </c>
      <c r="E2046">
        <v>4</v>
      </c>
      <c r="F2046">
        <v>33</v>
      </c>
      <c r="G2046">
        <v>38</v>
      </c>
      <c r="H2046">
        <v>41</v>
      </c>
      <c r="I2046">
        <v>21</v>
      </c>
      <c r="J2046">
        <v>26</v>
      </c>
      <c r="K2046">
        <v>29</v>
      </c>
      <c r="L2046">
        <v>0</v>
      </c>
      <c r="M2046" s="1">
        <v>21.047999999999998</v>
      </c>
      <c r="N2046" s="1">
        <v>51.018999999999998</v>
      </c>
    </row>
    <row r="2047" spans="1:14" ht="15" customHeight="1" x14ac:dyDescent="0.2">
      <c r="A2047" t="s">
        <v>117</v>
      </c>
      <c r="B2047" t="s">
        <v>153</v>
      </c>
      <c r="C2047">
        <v>3</v>
      </c>
      <c r="D2047" t="s">
        <v>542</v>
      </c>
      <c r="E2047">
        <v>4</v>
      </c>
      <c r="F2047">
        <v>28</v>
      </c>
      <c r="G2047">
        <v>33</v>
      </c>
      <c r="H2047">
        <v>36</v>
      </c>
      <c r="I2047">
        <v>25</v>
      </c>
      <c r="J2047">
        <v>30</v>
      </c>
      <c r="K2047">
        <v>33</v>
      </c>
      <c r="L2047">
        <v>0</v>
      </c>
      <c r="M2047" s="1">
        <v>21.048999999999999</v>
      </c>
      <c r="N2047" s="1">
        <v>52.018000000000001</v>
      </c>
    </row>
    <row r="2048" spans="1:14" ht="15" customHeight="1" x14ac:dyDescent="0.2">
      <c r="A2048" t="s">
        <v>117</v>
      </c>
      <c r="B2048" t="s">
        <v>158</v>
      </c>
      <c r="C2048">
        <v>3</v>
      </c>
      <c r="D2048" t="s">
        <v>2641</v>
      </c>
      <c r="E2048">
        <v>3</v>
      </c>
      <c r="F2048">
        <v>16</v>
      </c>
      <c r="G2048">
        <v>24</v>
      </c>
      <c r="H2048">
        <v>26</v>
      </c>
      <c r="I2048">
        <v>29</v>
      </c>
      <c r="J2048">
        <v>37</v>
      </c>
      <c r="K2048">
        <v>39</v>
      </c>
      <c r="L2048">
        <v>0</v>
      </c>
      <c r="M2048" s="1">
        <v>21.05</v>
      </c>
      <c r="N2048" s="1">
        <v>53.021000000000001</v>
      </c>
    </row>
    <row r="2049" spans="1:14" ht="15" customHeight="1" x14ac:dyDescent="0.2">
      <c r="A2049" t="s">
        <v>117</v>
      </c>
      <c r="B2049" t="s">
        <v>280</v>
      </c>
      <c r="C2049">
        <v>3</v>
      </c>
      <c r="D2049" t="s">
        <v>1884</v>
      </c>
      <c r="E2049">
        <v>4</v>
      </c>
      <c r="F2049">
        <v>34</v>
      </c>
      <c r="G2049">
        <v>39</v>
      </c>
      <c r="H2049">
        <v>42</v>
      </c>
      <c r="I2049">
        <v>20</v>
      </c>
      <c r="J2049">
        <v>25</v>
      </c>
      <c r="K2049">
        <v>28</v>
      </c>
      <c r="L2049">
        <v>0</v>
      </c>
      <c r="M2049" s="1">
        <v>21.050999999999998</v>
      </c>
      <c r="N2049" s="1">
        <v>54.018999999999998</v>
      </c>
    </row>
    <row r="2050" spans="1:14" ht="15" customHeight="1" x14ac:dyDescent="0.2">
      <c r="A2050" t="s">
        <v>117</v>
      </c>
      <c r="B2050" t="s">
        <v>164</v>
      </c>
      <c r="C2050">
        <v>3</v>
      </c>
      <c r="D2050" t="s">
        <v>763</v>
      </c>
      <c r="E2050">
        <v>4</v>
      </c>
      <c r="F2050">
        <v>32</v>
      </c>
      <c r="G2050">
        <v>37</v>
      </c>
      <c r="H2050">
        <v>40</v>
      </c>
      <c r="I2050">
        <v>23</v>
      </c>
      <c r="J2050">
        <v>28</v>
      </c>
      <c r="K2050">
        <v>31</v>
      </c>
      <c r="L2050">
        <v>0</v>
      </c>
      <c r="M2050" s="1">
        <v>21.052</v>
      </c>
      <c r="N2050" s="1">
        <v>55.021000000000001</v>
      </c>
    </row>
    <row r="2051" spans="1:14" ht="15" customHeight="1" x14ac:dyDescent="0.2">
      <c r="A2051" t="s">
        <v>117</v>
      </c>
      <c r="B2051" t="s">
        <v>169</v>
      </c>
      <c r="C2051">
        <v>3</v>
      </c>
      <c r="D2051" t="s">
        <v>2936</v>
      </c>
      <c r="E2051">
        <v>4</v>
      </c>
      <c r="F2051">
        <v>33</v>
      </c>
      <c r="G2051">
        <v>38</v>
      </c>
      <c r="H2051">
        <v>41</v>
      </c>
      <c r="I2051">
        <v>21</v>
      </c>
      <c r="J2051">
        <v>26</v>
      </c>
      <c r="K2051">
        <v>29</v>
      </c>
      <c r="L2051">
        <v>0</v>
      </c>
      <c r="M2051" s="1">
        <v>21.053000000000001</v>
      </c>
      <c r="N2051" s="1">
        <v>56.021000000000001</v>
      </c>
    </row>
    <row r="2052" spans="1:14" ht="15" customHeight="1" x14ac:dyDescent="0.2">
      <c r="A2052" t="s">
        <v>117</v>
      </c>
      <c r="B2052" t="s">
        <v>174</v>
      </c>
      <c r="C2052">
        <v>3</v>
      </c>
      <c r="D2052" t="s">
        <v>2936</v>
      </c>
      <c r="E2052">
        <v>4</v>
      </c>
      <c r="F2052">
        <v>33</v>
      </c>
      <c r="G2052">
        <v>38</v>
      </c>
      <c r="H2052">
        <v>41</v>
      </c>
      <c r="I2052">
        <v>21</v>
      </c>
      <c r="J2052">
        <v>26</v>
      </c>
      <c r="K2052">
        <v>29</v>
      </c>
      <c r="L2052">
        <v>0</v>
      </c>
      <c r="M2052" s="1">
        <v>21.053999999999998</v>
      </c>
      <c r="N2052" s="1">
        <v>57.02</v>
      </c>
    </row>
    <row r="2053" spans="1:14" ht="15" customHeight="1" x14ac:dyDescent="0.2">
      <c r="A2053" t="s">
        <v>117</v>
      </c>
      <c r="B2053" t="s">
        <v>180</v>
      </c>
      <c r="C2053">
        <v>3</v>
      </c>
      <c r="D2053" t="s">
        <v>1012</v>
      </c>
      <c r="E2053">
        <v>3</v>
      </c>
      <c r="F2053">
        <v>29</v>
      </c>
      <c r="G2053">
        <v>37</v>
      </c>
      <c r="H2053">
        <v>39</v>
      </c>
      <c r="I2053">
        <v>21</v>
      </c>
      <c r="J2053">
        <v>29</v>
      </c>
      <c r="K2053">
        <v>31</v>
      </c>
      <c r="L2053">
        <v>0</v>
      </c>
      <c r="M2053" s="1">
        <v>21.055</v>
      </c>
      <c r="N2053" s="1">
        <v>58.018999999999998</v>
      </c>
    </row>
    <row r="2054" spans="1:14" ht="15" customHeight="1" x14ac:dyDescent="0.2">
      <c r="A2054" t="s">
        <v>117</v>
      </c>
      <c r="B2054" t="s">
        <v>303</v>
      </c>
      <c r="C2054">
        <v>3</v>
      </c>
      <c r="D2054" t="s">
        <v>2936</v>
      </c>
      <c r="E2054">
        <v>4</v>
      </c>
      <c r="F2054">
        <v>33</v>
      </c>
      <c r="G2054">
        <v>38</v>
      </c>
      <c r="H2054">
        <v>41</v>
      </c>
      <c r="I2054">
        <v>21</v>
      </c>
      <c r="J2054">
        <v>26</v>
      </c>
      <c r="K2054">
        <v>29</v>
      </c>
      <c r="L2054">
        <v>0</v>
      </c>
      <c r="M2054" s="1">
        <v>21.056000000000001</v>
      </c>
      <c r="N2054" s="1">
        <v>59.018999999999998</v>
      </c>
    </row>
    <row r="2055" spans="1:14" ht="15" customHeight="1" x14ac:dyDescent="0.2">
      <c r="A2055" t="s">
        <v>117</v>
      </c>
      <c r="B2055" t="s">
        <v>185</v>
      </c>
      <c r="C2055">
        <v>3</v>
      </c>
      <c r="D2055" t="s">
        <v>1213</v>
      </c>
      <c r="E2055">
        <v>4</v>
      </c>
      <c r="F2055">
        <v>30</v>
      </c>
      <c r="G2055">
        <v>35</v>
      </c>
      <c r="H2055">
        <v>38</v>
      </c>
      <c r="I2055">
        <v>24</v>
      </c>
      <c r="J2055">
        <v>29</v>
      </c>
      <c r="K2055">
        <v>32</v>
      </c>
      <c r="L2055">
        <v>0</v>
      </c>
      <c r="M2055" s="1">
        <v>21.056999999999999</v>
      </c>
      <c r="N2055" s="1">
        <v>60.018999999999998</v>
      </c>
    </row>
    <row r="2056" spans="1:14" ht="15" customHeight="1" x14ac:dyDescent="0.2">
      <c r="A2056" t="s">
        <v>117</v>
      </c>
      <c r="B2056" t="s">
        <v>191</v>
      </c>
      <c r="C2056">
        <v>3</v>
      </c>
      <c r="D2056" t="s">
        <v>790</v>
      </c>
      <c r="E2056">
        <v>3</v>
      </c>
      <c r="F2056">
        <v>24</v>
      </c>
      <c r="G2056">
        <v>32</v>
      </c>
      <c r="H2056">
        <v>34</v>
      </c>
      <c r="I2056">
        <v>23</v>
      </c>
      <c r="J2056">
        <v>31</v>
      </c>
      <c r="K2056">
        <v>33</v>
      </c>
      <c r="L2056">
        <v>0</v>
      </c>
      <c r="M2056" s="1">
        <v>21.058</v>
      </c>
      <c r="N2056" s="1">
        <v>61.02</v>
      </c>
    </row>
    <row r="2057" spans="1:14" ht="15" customHeight="1" x14ac:dyDescent="0.2">
      <c r="A2057" t="s">
        <v>117</v>
      </c>
      <c r="B2057" t="s">
        <v>316</v>
      </c>
      <c r="C2057">
        <v>3</v>
      </c>
      <c r="D2057" t="s">
        <v>2589</v>
      </c>
      <c r="E2057">
        <v>4</v>
      </c>
      <c r="F2057">
        <v>29</v>
      </c>
      <c r="G2057">
        <v>34</v>
      </c>
      <c r="H2057">
        <v>37</v>
      </c>
      <c r="I2057">
        <v>25</v>
      </c>
      <c r="J2057">
        <v>30</v>
      </c>
      <c r="K2057">
        <v>33</v>
      </c>
      <c r="L2057">
        <v>0</v>
      </c>
      <c r="M2057" s="1">
        <v>21.059000000000001</v>
      </c>
      <c r="N2057" s="1">
        <v>62.018000000000001</v>
      </c>
    </row>
    <row r="2058" spans="1:14" ht="15" customHeight="1" x14ac:dyDescent="0.2">
      <c r="A2058" t="s">
        <v>117</v>
      </c>
      <c r="B2058" t="s">
        <v>322</v>
      </c>
      <c r="C2058">
        <v>3</v>
      </c>
      <c r="D2058" t="s">
        <v>270</v>
      </c>
      <c r="E2058">
        <v>4</v>
      </c>
      <c r="F2058">
        <v>31</v>
      </c>
      <c r="G2058">
        <v>36</v>
      </c>
      <c r="H2058">
        <v>39</v>
      </c>
      <c r="I2058">
        <v>21</v>
      </c>
      <c r="J2058">
        <v>26</v>
      </c>
      <c r="K2058">
        <v>29</v>
      </c>
      <c r="L2058">
        <v>0</v>
      </c>
      <c r="M2058" s="1">
        <v>21.06</v>
      </c>
      <c r="N2058" s="1">
        <v>63.02</v>
      </c>
    </row>
    <row r="2059" spans="1:14" ht="15" customHeight="1" x14ac:dyDescent="0.2">
      <c r="A2059" t="s">
        <v>117</v>
      </c>
      <c r="B2059" t="s">
        <v>197</v>
      </c>
      <c r="C2059">
        <v>3</v>
      </c>
      <c r="D2059" t="s">
        <v>2390</v>
      </c>
      <c r="E2059">
        <v>3</v>
      </c>
      <c r="F2059">
        <v>26</v>
      </c>
      <c r="G2059">
        <v>34</v>
      </c>
      <c r="H2059">
        <v>36</v>
      </c>
      <c r="I2059">
        <v>22</v>
      </c>
      <c r="J2059">
        <v>30</v>
      </c>
      <c r="K2059">
        <v>32</v>
      </c>
      <c r="L2059">
        <v>0</v>
      </c>
      <c r="M2059" s="1">
        <v>21.061</v>
      </c>
      <c r="N2059" s="1">
        <v>64.02</v>
      </c>
    </row>
    <row r="2060" spans="1:14" ht="15" customHeight="1" x14ac:dyDescent="0.2">
      <c r="A2060" t="s">
        <v>117</v>
      </c>
      <c r="B2060" t="s">
        <v>332</v>
      </c>
      <c r="C2060">
        <v>3</v>
      </c>
      <c r="D2060" t="s">
        <v>2936</v>
      </c>
      <c r="E2060">
        <v>4</v>
      </c>
      <c r="F2060">
        <v>33</v>
      </c>
      <c r="G2060">
        <v>38</v>
      </c>
      <c r="H2060">
        <v>41</v>
      </c>
      <c r="I2060">
        <v>21</v>
      </c>
      <c r="J2060">
        <v>26</v>
      </c>
      <c r="K2060">
        <v>29</v>
      </c>
      <c r="L2060">
        <v>0</v>
      </c>
      <c r="M2060" s="1">
        <v>21.062000000000001</v>
      </c>
      <c r="N2060" s="1">
        <v>65.018000000000001</v>
      </c>
    </row>
    <row r="2061" spans="1:14" ht="15" customHeight="1" x14ac:dyDescent="0.2">
      <c r="A2061" t="s">
        <v>117</v>
      </c>
      <c r="B2061" t="s">
        <v>336</v>
      </c>
      <c r="C2061">
        <v>3</v>
      </c>
      <c r="D2061" t="s">
        <v>860</v>
      </c>
      <c r="E2061">
        <v>3</v>
      </c>
      <c r="F2061">
        <v>32</v>
      </c>
      <c r="G2061">
        <v>40</v>
      </c>
      <c r="H2061">
        <v>42</v>
      </c>
      <c r="I2061">
        <v>16</v>
      </c>
      <c r="J2061">
        <v>24</v>
      </c>
      <c r="K2061">
        <v>26</v>
      </c>
      <c r="L2061">
        <v>0</v>
      </c>
      <c r="M2061" s="1">
        <v>21.062999999999999</v>
      </c>
      <c r="N2061" s="1">
        <v>66.019000000000005</v>
      </c>
    </row>
    <row r="2062" spans="1:14" ht="15" customHeight="1" x14ac:dyDescent="0.2">
      <c r="A2062" t="s">
        <v>117</v>
      </c>
      <c r="B2062" t="s">
        <v>341</v>
      </c>
      <c r="C2062">
        <v>3</v>
      </c>
      <c r="D2062" t="s">
        <v>1470</v>
      </c>
      <c r="E2062">
        <v>4</v>
      </c>
      <c r="F2062">
        <v>27</v>
      </c>
      <c r="G2062">
        <v>32</v>
      </c>
      <c r="H2062">
        <v>35</v>
      </c>
      <c r="I2062">
        <v>25</v>
      </c>
      <c r="J2062">
        <v>30</v>
      </c>
      <c r="K2062">
        <v>33</v>
      </c>
      <c r="L2062">
        <v>0</v>
      </c>
      <c r="M2062" s="1">
        <v>21.064</v>
      </c>
      <c r="N2062" s="1">
        <v>67.013999999999996</v>
      </c>
    </row>
    <row r="2063" spans="1:14" ht="15" customHeight="1" x14ac:dyDescent="0.2">
      <c r="A2063" t="s">
        <v>117</v>
      </c>
      <c r="B2063" t="s">
        <v>201</v>
      </c>
      <c r="C2063">
        <v>3</v>
      </c>
      <c r="D2063" t="s">
        <v>1213</v>
      </c>
      <c r="E2063">
        <v>4</v>
      </c>
      <c r="F2063">
        <v>30</v>
      </c>
      <c r="G2063">
        <v>35</v>
      </c>
      <c r="H2063">
        <v>38</v>
      </c>
      <c r="I2063">
        <v>24</v>
      </c>
      <c r="J2063">
        <v>29</v>
      </c>
      <c r="K2063">
        <v>32</v>
      </c>
      <c r="L2063">
        <v>0</v>
      </c>
      <c r="M2063" s="1">
        <v>21.065000000000001</v>
      </c>
      <c r="N2063" s="1">
        <v>68.021000000000001</v>
      </c>
    </row>
    <row r="2064" spans="1:14" ht="15" customHeight="1" x14ac:dyDescent="0.2">
      <c r="A2064" t="s">
        <v>117</v>
      </c>
      <c r="B2064" t="s">
        <v>352</v>
      </c>
      <c r="C2064">
        <v>3</v>
      </c>
      <c r="D2064" t="s">
        <v>603</v>
      </c>
      <c r="E2064">
        <v>4</v>
      </c>
      <c r="F2064">
        <v>29</v>
      </c>
      <c r="G2064">
        <v>34</v>
      </c>
      <c r="H2064">
        <v>37</v>
      </c>
      <c r="I2064">
        <v>24</v>
      </c>
      <c r="J2064">
        <v>29</v>
      </c>
      <c r="K2064">
        <v>32</v>
      </c>
      <c r="L2064">
        <v>0</v>
      </c>
      <c r="M2064" s="1">
        <v>21.065999999999999</v>
      </c>
      <c r="N2064" s="1">
        <v>69.021000000000001</v>
      </c>
    </row>
    <row r="2065" spans="1:14" ht="15" customHeight="1" x14ac:dyDescent="0.2">
      <c r="A2065" t="s">
        <v>117</v>
      </c>
      <c r="B2065" t="s">
        <v>356</v>
      </c>
      <c r="C2065">
        <v>3</v>
      </c>
      <c r="D2065" t="s">
        <v>2879</v>
      </c>
      <c r="E2065">
        <v>4</v>
      </c>
      <c r="F2065">
        <v>27</v>
      </c>
      <c r="G2065">
        <v>32</v>
      </c>
      <c r="H2065">
        <v>35</v>
      </c>
      <c r="I2065">
        <v>27</v>
      </c>
      <c r="J2065">
        <v>32</v>
      </c>
      <c r="K2065">
        <v>35</v>
      </c>
      <c r="L2065">
        <v>0</v>
      </c>
      <c r="M2065" s="1">
        <v>21.067</v>
      </c>
      <c r="N2065" s="1">
        <v>70.021000000000001</v>
      </c>
    </row>
    <row r="2066" spans="1:14" ht="15" customHeight="1" x14ac:dyDescent="0.2">
      <c r="A2066" t="s">
        <v>117</v>
      </c>
      <c r="B2066" t="s">
        <v>359</v>
      </c>
      <c r="C2066">
        <v>3</v>
      </c>
      <c r="D2066" t="s">
        <v>1926</v>
      </c>
      <c r="E2066">
        <v>4</v>
      </c>
      <c r="F2066">
        <v>20</v>
      </c>
      <c r="G2066">
        <v>25</v>
      </c>
      <c r="H2066">
        <v>28</v>
      </c>
      <c r="I2066">
        <v>31</v>
      </c>
      <c r="J2066">
        <v>36</v>
      </c>
      <c r="K2066">
        <v>39</v>
      </c>
      <c r="L2066">
        <v>0</v>
      </c>
      <c r="M2066" s="1">
        <v>21.068000000000001</v>
      </c>
      <c r="N2066" s="1">
        <v>71.015000000000001</v>
      </c>
    </row>
    <row r="2067" spans="1:14" ht="15" customHeight="1" x14ac:dyDescent="0.2">
      <c r="A2067" t="s">
        <v>117</v>
      </c>
      <c r="B2067" t="s">
        <v>363</v>
      </c>
      <c r="C2067">
        <v>3</v>
      </c>
      <c r="D2067" t="s">
        <v>993</v>
      </c>
      <c r="E2067">
        <v>4</v>
      </c>
      <c r="F2067">
        <v>31</v>
      </c>
      <c r="G2067">
        <v>36</v>
      </c>
      <c r="H2067">
        <v>39</v>
      </c>
      <c r="I2067">
        <v>22</v>
      </c>
      <c r="J2067">
        <v>27</v>
      </c>
      <c r="K2067">
        <v>30</v>
      </c>
      <c r="L2067">
        <v>0</v>
      </c>
      <c r="M2067" s="1">
        <v>21.068999999999999</v>
      </c>
      <c r="N2067" s="1">
        <v>72.016999999999996</v>
      </c>
    </row>
    <row r="2068" spans="1:14" ht="15" customHeight="1" x14ac:dyDescent="0.2">
      <c r="A2068" t="s">
        <v>117</v>
      </c>
      <c r="B2068" t="s">
        <v>367</v>
      </c>
      <c r="C2068">
        <v>3</v>
      </c>
      <c r="D2068" t="s">
        <v>542</v>
      </c>
      <c r="E2068">
        <v>4</v>
      </c>
      <c r="F2068">
        <v>28</v>
      </c>
      <c r="G2068">
        <v>33</v>
      </c>
      <c r="H2068">
        <v>36</v>
      </c>
      <c r="I2068">
        <v>25</v>
      </c>
      <c r="J2068">
        <v>30</v>
      </c>
      <c r="K2068">
        <v>33</v>
      </c>
      <c r="L2068">
        <v>0</v>
      </c>
      <c r="M2068" s="1">
        <v>21.07</v>
      </c>
      <c r="N2068" s="1">
        <v>73.018000000000001</v>
      </c>
    </row>
    <row r="2069" spans="1:14" ht="15" customHeight="1" x14ac:dyDescent="0.2">
      <c r="A2069" t="s">
        <v>117</v>
      </c>
      <c r="B2069" t="s">
        <v>371</v>
      </c>
      <c r="C2069">
        <v>3</v>
      </c>
      <c r="D2069" t="s">
        <v>993</v>
      </c>
      <c r="E2069">
        <v>4</v>
      </c>
      <c r="F2069">
        <v>31</v>
      </c>
      <c r="G2069">
        <v>36</v>
      </c>
      <c r="H2069">
        <v>39</v>
      </c>
      <c r="I2069">
        <v>22</v>
      </c>
      <c r="J2069">
        <v>27</v>
      </c>
      <c r="K2069">
        <v>30</v>
      </c>
      <c r="L2069">
        <v>0</v>
      </c>
      <c r="M2069" s="1">
        <v>21.071000000000002</v>
      </c>
      <c r="N2069" s="1">
        <v>74.02</v>
      </c>
    </row>
    <row r="2070" spans="1:14" ht="15" customHeight="1" x14ac:dyDescent="0.2">
      <c r="A2070" t="s">
        <v>117</v>
      </c>
      <c r="B2070" t="s">
        <v>378</v>
      </c>
      <c r="C2070">
        <v>3</v>
      </c>
      <c r="D2070" t="s">
        <v>993</v>
      </c>
      <c r="E2070">
        <v>4</v>
      </c>
      <c r="F2070">
        <v>31</v>
      </c>
      <c r="G2070">
        <v>36</v>
      </c>
      <c r="H2070">
        <v>39</v>
      </c>
      <c r="I2070">
        <v>22</v>
      </c>
      <c r="J2070">
        <v>27</v>
      </c>
      <c r="K2070">
        <v>30</v>
      </c>
      <c r="L2070">
        <v>0</v>
      </c>
      <c r="M2070" s="1">
        <v>21.071999999999999</v>
      </c>
      <c r="N2070" s="1">
        <v>75.015000000000001</v>
      </c>
    </row>
    <row r="2071" spans="1:14" ht="15" customHeight="1" x14ac:dyDescent="0.2">
      <c r="A2071" t="s">
        <v>117</v>
      </c>
      <c r="B2071" t="s">
        <v>381</v>
      </c>
      <c r="C2071">
        <v>3</v>
      </c>
      <c r="D2071" t="s">
        <v>427</v>
      </c>
      <c r="E2071">
        <v>4</v>
      </c>
      <c r="F2071">
        <v>31</v>
      </c>
      <c r="G2071">
        <v>36</v>
      </c>
      <c r="H2071">
        <v>39</v>
      </c>
      <c r="I2071">
        <v>20</v>
      </c>
      <c r="J2071">
        <v>25</v>
      </c>
      <c r="K2071">
        <v>28</v>
      </c>
      <c r="L2071">
        <v>0</v>
      </c>
      <c r="M2071" s="1">
        <v>21.073</v>
      </c>
      <c r="N2071" s="1">
        <v>76.019000000000005</v>
      </c>
    </row>
    <row r="2072" spans="1:14" ht="15" customHeight="1" x14ac:dyDescent="0.2">
      <c r="A2072" t="s">
        <v>117</v>
      </c>
      <c r="B2072" t="s">
        <v>207</v>
      </c>
      <c r="C2072">
        <v>3</v>
      </c>
      <c r="D2072" t="s">
        <v>1096</v>
      </c>
      <c r="E2072">
        <v>3</v>
      </c>
      <c r="F2072">
        <v>31</v>
      </c>
      <c r="G2072">
        <v>39</v>
      </c>
      <c r="H2072">
        <v>41</v>
      </c>
      <c r="I2072">
        <v>15</v>
      </c>
      <c r="J2072">
        <v>23</v>
      </c>
      <c r="K2072">
        <v>25</v>
      </c>
      <c r="L2072">
        <v>0</v>
      </c>
      <c r="M2072" s="1">
        <v>21.074000000000002</v>
      </c>
      <c r="N2072" s="1">
        <v>77.015000000000001</v>
      </c>
    </row>
    <row r="2073" spans="1:14" ht="15" customHeight="1" x14ac:dyDescent="0.2">
      <c r="A2073" t="s">
        <v>117</v>
      </c>
      <c r="B2073" t="s">
        <v>386</v>
      </c>
      <c r="C2073">
        <v>3</v>
      </c>
      <c r="D2073" t="s">
        <v>1432</v>
      </c>
      <c r="E2073">
        <v>3</v>
      </c>
      <c r="F2073">
        <v>27</v>
      </c>
      <c r="G2073">
        <v>35</v>
      </c>
      <c r="H2073">
        <v>37</v>
      </c>
      <c r="I2073">
        <v>20</v>
      </c>
      <c r="J2073">
        <v>28</v>
      </c>
      <c r="K2073">
        <v>30</v>
      </c>
      <c r="L2073">
        <v>0</v>
      </c>
      <c r="M2073" s="1">
        <v>21.074999999999999</v>
      </c>
      <c r="N2073" s="1">
        <v>78.016000000000005</v>
      </c>
    </row>
    <row r="2074" spans="1:14" ht="15" customHeight="1" x14ac:dyDescent="0.2">
      <c r="A2074" t="s">
        <v>117</v>
      </c>
      <c r="B2074" t="s">
        <v>395</v>
      </c>
      <c r="C2074">
        <v>3</v>
      </c>
      <c r="D2074" t="s">
        <v>2936</v>
      </c>
      <c r="E2074">
        <v>4</v>
      </c>
      <c r="F2074">
        <v>33</v>
      </c>
      <c r="G2074">
        <v>38</v>
      </c>
      <c r="H2074">
        <v>41</v>
      </c>
      <c r="I2074">
        <v>21</v>
      </c>
      <c r="J2074">
        <v>26</v>
      </c>
      <c r="K2074">
        <v>29</v>
      </c>
      <c r="L2074">
        <v>0</v>
      </c>
      <c r="M2074" s="1">
        <v>21.076000000000001</v>
      </c>
      <c r="N2074" s="1">
        <v>80.02</v>
      </c>
    </row>
    <row r="2075" spans="1:14" ht="15" customHeight="1" x14ac:dyDescent="0.2">
      <c r="A2075" t="s">
        <v>117</v>
      </c>
      <c r="B2075" t="s">
        <v>402</v>
      </c>
      <c r="C2075">
        <v>3</v>
      </c>
      <c r="D2075" t="s">
        <v>1540</v>
      </c>
      <c r="E2075">
        <v>3</v>
      </c>
      <c r="F2075">
        <v>30</v>
      </c>
      <c r="G2075">
        <v>38</v>
      </c>
      <c r="H2075">
        <v>40</v>
      </c>
      <c r="I2075">
        <v>16</v>
      </c>
      <c r="J2075">
        <v>24</v>
      </c>
      <c r="K2075">
        <v>26</v>
      </c>
      <c r="L2075">
        <v>0</v>
      </c>
      <c r="M2075" s="1">
        <v>21.077000000000002</v>
      </c>
      <c r="N2075" s="1">
        <v>83.016999999999996</v>
      </c>
    </row>
    <row r="2076" spans="1:14" ht="15" customHeight="1" x14ac:dyDescent="0.2">
      <c r="A2076" t="s">
        <v>117</v>
      </c>
      <c r="B2076" t="s">
        <v>405</v>
      </c>
      <c r="C2076">
        <v>3</v>
      </c>
      <c r="D2076" t="s">
        <v>974</v>
      </c>
      <c r="E2076">
        <v>3</v>
      </c>
      <c r="F2076">
        <v>25</v>
      </c>
      <c r="G2076">
        <v>33</v>
      </c>
      <c r="H2076">
        <v>35</v>
      </c>
      <c r="I2076">
        <v>22</v>
      </c>
      <c r="J2076">
        <v>30</v>
      </c>
      <c r="K2076">
        <v>32</v>
      </c>
      <c r="L2076">
        <v>0</v>
      </c>
      <c r="M2076" s="1">
        <v>21.077999999999999</v>
      </c>
      <c r="N2076" s="1">
        <v>84.016999999999996</v>
      </c>
    </row>
    <row r="2077" spans="1:14" ht="15" customHeight="1" x14ac:dyDescent="0.2">
      <c r="A2077" t="s">
        <v>117</v>
      </c>
      <c r="B2077" t="s">
        <v>408</v>
      </c>
      <c r="C2077">
        <v>3</v>
      </c>
      <c r="D2077" t="s">
        <v>194</v>
      </c>
      <c r="E2077">
        <v>4</v>
      </c>
      <c r="F2077">
        <v>28</v>
      </c>
      <c r="G2077">
        <v>33</v>
      </c>
      <c r="H2077">
        <v>36</v>
      </c>
      <c r="I2077">
        <v>26</v>
      </c>
      <c r="J2077">
        <v>31</v>
      </c>
      <c r="K2077">
        <v>34</v>
      </c>
      <c r="L2077">
        <v>0</v>
      </c>
      <c r="M2077" s="1">
        <v>21.079000000000001</v>
      </c>
      <c r="N2077" s="1">
        <v>85.019000000000005</v>
      </c>
    </row>
    <row r="2078" spans="1:14" ht="15" customHeight="1" x14ac:dyDescent="0.2">
      <c r="A2078" t="s">
        <v>117</v>
      </c>
      <c r="B2078" t="s">
        <v>411</v>
      </c>
      <c r="C2078">
        <v>3</v>
      </c>
      <c r="D2078" t="s">
        <v>2353</v>
      </c>
      <c r="E2078">
        <v>4</v>
      </c>
      <c r="F2078">
        <v>30</v>
      </c>
      <c r="G2078">
        <v>35</v>
      </c>
      <c r="H2078">
        <v>38</v>
      </c>
      <c r="I2078">
        <v>24</v>
      </c>
      <c r="J2078">
        <v>29</v>
      </c>
      <c r="K2078">
        <v>32</v>
      </c>
      <c r="L2078">
        <v>0</v>
      </c>
      <c r="M2078" s="1">
        <v>21.08</v>
      </c>
      <c r="N2078" s="1">
        <v>86.015000000000001</v>
      </c>
    </row>
    <row r="2079" spans="1:14" ht="15" customHeight="1" x14ac:dyDescent="0.2">
      <c r="A2079" t="s">
        <v>117</v>
      </c>
      <c r="B2079" t="s">
        <v>414</v>
      </c>
      <c r="C2079">
        <v>3</v>
      </c>
      <c r="D2079" t="s">
        <v>499</v>
      </c>
      <c r="E2079">
        <v>4</v>
      </c>
      <c r="F2079">
        <v>29</v>
      </c>
      <c r="G2079">
        <v>34</v>
      </c>
      <c r="H2079">
        <v>37</v>
      </c>
      <c r="I2079">
        <v>22</v>
      </c>
      <c r="J2079">
        <v>27</v>
      </c>
      <c r="K2079">
        <v>30</v>
      </c>
      <c r="L2079">
        <v>0</v>
      </c>
      <c r="M2079" s="1">
        <v>21.081</v>
      </c>
      <c r="N2079" s="1">
        <v>87.016000000000005</v>
      </c>
    </row>
    <row r="2080" spans="1:14" ht="15" customHeight="1" x14ac:dyDescent="0.2">
      <c r="A2080" t="s">
        <v>117</v>
      </c>
      <c r="B2080" t="s">
        <v>416</v>
      </c>
      <c r="C2080">
        <v>3</v>
      </c>
      <c r="D2080" t="s">
        <v>993</v>
      </c>
      <c r="E2080">
        <v>4</v>
      </c>
      <c r="F2080">
        <v>31</v>
      </c>
      <c r="G2080">
        <v>36</v>
      </c>
      <c r="H2080">
        <v>39</v>
      </c>
      <c r="I2080">
        <v>22</v>
      </c>
      <c r="J2080">
        <v>27</v>
      </c>
      <c r="K2080">
        <v>30</v>
      </c>
      <c r="L2080">
        <v>0</v>
      </c>
      <c r="M2080" s="1">
        <v>21.082000000000001</v>
      </c>
      <c r="N2080" s="1">
        <v>88.019000000000005</v>
      </c>
    </row>
    <row r="2081" spans="1:14" ht="15" customHeight="1" x14ac:dyDescent="0.2">
      <c r="A2081" t="s">
        <v>117</v>
      </c>
      <c r="B2081" t="s">
        <v>230</v>
      </c>
      <c r="C2081">
        <v>3</v>
      </c>
      <c r="D2081" t="s">
        <v>857</v>
      </c>
      <c r="E2081">
        <v>4</v>
      </c>
      <c r="F2081">
        <v>31</v>
      </c>
      <c r="G2081">
        <v>36</v>
      </c>
      <c r="H2081">
        <v>39</v>
      </c>
      <c r="I2081">
        <v>24</v>
      </c>
      <c r="J2081">
        <v>29</v>
      </c>
      <c r="K2081">
        <v>32</v>
      </c>
      <c r="L2081">
        <v>0</v>
      </c>
      <c r="M2081" s="1">
        <v>21.082999999999998</v>
      </c>
      <c r="N2081" s="1">
        <v>89.021000000000001</v>
      </c>
    </row>
    <row r="2082" spans="1:14" ht="15" customHeight="1" x14ac:dyDescent="0.2">
      <c r="A2082" t="s">
        <v>117</v>
      </c>
      <c r="B2082" t="s">
        <v>236</v>
      </c>
      <c r="C2082">
        <v>3</v>
      </c>
      <c r="D2082" t="s">
        <v>2641</v>
      </c>
      <c r="E2082">
        <v>3</v>
      </c>
      <c r="F2082">
        <v>16</v>
      </c>
      <c r="G2082">
        <v>24</v>
      </c>
      <c r="H2082">
        <v>26</v>
      </c>
      <c r="I2082">
        <v>29</v>
      </c>
      <c r="J2082">
        <v>37</v>
      </c>
      <c r="K2082">
        <v>39</v>
      </c>
      <c r="L2082">
        <v>0</v>
      </c>
      <c r="M2082" s="1">
        <v>21.084</v>
      </c>
      <c r="N2082" s="1">
        <v>90.019000000000005</v>
      </c>
    </row>
    <row r="2083" spans="1:14" ht="15" customHeight="1" x14ac:dyDescent="0.2">
      <c r="A2083" t="s">
        <v>117</v>
      </c>
      <c r="B2083" t="s">
        <v>425</v>
      </c>
      <c r="C2083">
        <v>3</v>
      </c>
      <c r="D2083" t="s">
        <v>1043</v>
      </c>
      <c r="E2083">
        <v>3</v>
      </c>
      <c r="F2083">
        <v>30</v>
      </c>
      <c r="G2083">
        <v>38</v>
      </c>
      <c r="H2083">
        <v>40</v>
      </c>
      <c r="I2083">
        <v>19</v>
      </c>
      <c r="J2083">
        <v>27</v>
      </c>
      <c r="K2083">
        <v>29</v>
      </c>
      <c r="L2083">
        <v>0</v>
      </c>
      <c r="M2083" s="1">
        <v>21.085000000000001</v>
      </c>
      <c r="N2083" s="1">
        <v>91.019000000000005</v>
      </c>
    </row>
    <row r="2084" spans="1:14" ht="15" customHeight="1" x14ac:dyDescent="0.2">
      <c r="A2084" t="s">
        <v>117</v>
      </c>
      <c r="B2084" t="s">
        <v>668</v>
      </c>
      <c r="C2084">
        <v>3</v>
      </c>
      <c r="D2084" t="s">
        <v>2918</v>
      </c>
      <c r="E2084">
        <v>4</v>
      </c>
      <c r="F2084">
        <v>28</v>
      </c>
      <c r="G2084">
        <v>33</v>
      </c>
      <c r="H2084">
        <v>36</v>
      </c>
      <c r="I2084">
        <v>26</v>
      </c>
      <c r="J2084">
        <v>31</v>
      </c>
      <c r="K2084">
        <v>34</v>
      </c>
      <c r="L2084">
        <v>0</v>
      </c>
      <c r="M2084" s="1">
        <v>21.085999999999999</v>
      </c>
      <c r="N2084" s="1">
        <v>92.018000000000001</v>
      </c>
    </row>
    <row r="2085" spans="1:14" ht="15" customHeight="1" x14ac:dyDescent="0.2">
      <c r="A2085" t="s">
        <v>117</v>
      </c>
      <c r="B2085" t="s">
        <v>429</v>
      </c>
      <c r="C2085">
        <v>3</v>
      </c>
      <c r="D2085" t="s">
        <v>1210</v>
      </c>
      <c r="E2085">
        <v>4</v>
      </c>
      <c r="F2085">
        <v>27</v>
      </c>
      <c r="G2085">
        <v>32</v>
      </c>
      <c r="H2085">
        <v>35</v>
      </c>
      <c r="I2085">
        <v>25</v>
      </c>
      <c r="J2085">
        <v>30</v>
      </c>
      <c r="K2085">
        <v>33</v>
      </c>
      <c r="L2085">
        <v>0</v>
      </c>
      <c r="M2085" s="1">
        <v>21.087</v>
      </c>
      <c r="N2085" s="1">
        <v>93.016999999999996</v>
      </c>
    </row>
    <row r="2086" spans="1:14" ht="15" customHeight="1" x14ac:dyDescent="0.2">
      <c r="A2086" t="s">
        <v>117</v>
      </c>
      <c r="B2086" t="s">
        <v>241</v>
      </c>
      <c r="C2086">
        <v>3</v>
      </c>
      <c r="D2086" t="s">
        <v>2462</v>
      </c>
      <c r="E2086">
        <v>3</v>
      </c>
      <c r="F2086">
        <v>26</v>
      </c>
      <c r="G2086">
        <v>34</v>
      </c>
      <c r="H2086">
        <v>36</v>
      </c>
      <c r="I2086">
        <v>20</v>
      </c>
      <c r="J2086">
        <v>28</v>
      </c>
      <c r="K2086">
        <v>30</v>
      </c>
      <c r="L2086">
        <v>0</v>
      </c>
      <c r="M2086" s="1">
        <v>21.088000000000001</v>
      </c>
      <c r="N2086" s="1">
        <v>94.016000000000005</v>
      </c>
    </row>
    <row r="2087" spans="1:14" ht="15" customHeight="1" x14ac:dyDescent="0.2">
      <c r="A2087" t="s">
        <v>117</v>
      </c>
      <c r="B2087" t="s">
        <v>246</v>
      </c>
      <c r="C2087">
        <v>3</v>
      </c>
      <c r="D2087" t="s">
        <v>542</v>
      </c>
      <c r="E2087">
        <v>4</v>
      </c>
      <c r="F2087">
        <v>28</v>
      </c>
      <c r="G2087">
        <v>33</v>
      </c>
      <c r="H2087">
        <v>36</v>
      </c>
      <c r="I2087">
        <v>25</v>
      </c>
      <c r="J2087">
        <v>30</v>
      </c>
      <c r="K2087">
        <v>33</v>
      </c>
      <c r="L2087">
        <v>0</v>
      </c>
      <c r="M2087" s="1">
        <v>21.088999999999999</v>
      </c>
      <c r="N2087" s="1">
        <v>95.02</v>
      </c>
    </row>
    <row r="2088" spans="1:14" ht="15" customHeight="1" x14ac:dyDescent="0.2">
      <c r="A2088" t="s">
        <v>117</v>
      </c>
      <c r="B2088" t="s">
        <v>436</v>
      </c>
      <c r="C2088">
        <v>3</v>
      </c>
      <c r="D2088" t="s">
        <v>2592</v>
      </c>
      <c r="E2088">
        <v>4</v>
      </c>
      <c r="F2088">
        <v>33</v>
      </c>
      <c r="G2088">
        <v>38</v>
      </c>
      <c r="H2088">
        <v>41</v>
      </c>
      <c r="I2088">
        <v>21</v>
      </c>
      <c r="J2088">
        <v>26</v>
      </c>
      <c r="K2088">
        <v>29</v>
      </c>
      <c r="L2088">
        <v>0</v>
      </c>
      <c r="M2088" s="1">
        <v>21.09</v>
      </c>
      <c r="N2088" s="1">
        <v>96.02</v>
      </c>
    </row>
    <row r="2089" spans="1:14" ht="15" customHeight="1" x14ac:dyDescent="0.2">
      <c r="A2089" t="s">
        <v>117</v>
      </c>
      <c r="B2089" t="s">
        <v>250</v>
      </c>
      <c r="C2089">
        <v>3</v>
      </c>
      <c r="D2089" t="s">
        <v>2586</v>
      </c>
      <c r="E2089">
        <v>3</v>
      </c>
      <c r="F2089">
        <v>29</v>
      </c>
      <c r="G2089">
        <v>37</v>
      </c>
      <c r="H2089">
        <v>39</v>
      </c>
      <c r="I2089">
        <v>20</v>
      </c>
      <c r="J2089">
        <v>28</v>
      </c>
      <c r="K2089">
        <v>30</v>
      </c>
      <c r="L2089">
        <v>0</v>
      </c>
      <c r="M2089" s="1">
        <v>21.091000000000001</v>
      </c>
      <c r="N2089" s="1">
        <v>97.018000000000001</v>
      </c>
    </row>
    <row r="2090" spans="1:14" ht="15" customHeight="1" x14ac:dyDescent="0.2">
      <c r="A2090" t="s">
        <v>117</v>
      </c>
      <c r="B2090" t="s">
        <v>258</v>
      </c>
      <c r="C2090">
        <v>3</v>
      </c>
      <c r="D2090" t="s">
        <v>763</v>
      </c>
      <c r="E2090">
        <v>4</v>
      </c>
      <c r="F2090">
        <v>32</v>
      </c>
      <c r="G2090">
        <v>37</v>
      </c>
      <c r="H2090">
        <v>40</v>
      </c>
      <c r="I2090">
        <v>23</v>
      </c>
      <c r="J2090">
        <v>28</v>
      </c>
      <c r="K2090">
        <v>31</v>
      </c>
      <c r="L2090">
        <v>0</v>
      </c>
      <c r="M2090" s="1">
        <v>21.091999999999999</v>
      </c>
      <c r="N2090" s="1">
        <v>98.021000000000001</v>
      </c>
    </row>
    <row r="2091" spans="1:14" ht="15" customHeight="1" x14ac:dyDescent="0.2">
      <c r="A2091" t="s">
        <v>117</v>
      </c>
      <c r="B2091" t="s">
        <v>263</v>
      </c>
      <c r="C2091">
        <v>3</v>
      </c>
      <c r="D2091" t="s">
        <v>2518</v>
      </c>
      <c r="E2091">
        <v>3</v>
      </c>
      <c r="F2091">
        <v>26</v>
      </c>
      <c r="G2091">
        <v>34</v>
      </c>
      <c r="H2091">
        <v>36</v>
      </c>
      <c r="I2091">
        <v>20</v>
      </c>
      <c r="J2091">
        <v>28</v>
      </c>
      <c r="K2091">
        <v>30</v>
      </c>
      <c r="L2091">
        <v>0</v>
      </c>
      <c r="M2091" s="1">
        <v>21.093</v>
      </c>
      <c r="N2091" s="1">
        <v>99.016999999999996</v>
      </c>
    </row>
    <row r="2092" spans="1:14" ht="15" customHeight="1" x14ac:dyDescent="0.2">
      <c r="A2092" t="s">
        <v>117</v>
      </c>
      <c r="B2092" t="s">
        <v>269</v>
      </c>
      <c r="C2092">
        <v>3</v>
      </c>
      <c r="D2092" t="s">
        <v>2936</v>
      </c>
      <c r="E2092">
        <v>4</v>
      </c>
      <c r="F2092">
        <v>33</v>
      </c>
      <c r="G2092">
        <v>38</v>
      </c>
      <c r="H2092">
        <v>41</v>
      </c>
      <c r="I2092">
        <v>21</v>
      </c>
      <c r="J2092">
        <v>26</v>
      </c>
      <c r="K2092">
        <v>29</v>
      </c>
      <c r="L2092">
        <v>0</v>
      </c>
      <c r="M2092" s="1">
        <v>21.094000000000001</v>
      </c>
      <c r="N2092" s="1">
        <v>100.021</v>
      </c>
    </row>
    <row r="2093" spans="1:14" ht="15" customHeight="1" x14ac:dyDescent="0.2">
      <c r="A2093" t="s">
        <v>117</v>
      </c>
      <c r="B2093" t="s">
        <v>279</v>
      </c>
      <c r="C2093">
        <v>3</v>
      </c>
      <c r="D2093" t="s">
        <v>1210</v>
      </c>
      <c r="E2093">
        <v>4</v>
      </c>
      <c r="F2093">
        <v>27</v>
      </c>
      <c r="G2093">
        <v>32</v>
      </c>
      <c r="H2093">
        <v>35</v>
      </c>
      <c r="I2093">
        <v>25</v>
      </c>
      <c r="J2093">
        <v>30</v>
      </c>
      <c r="K2093">
        <v>33</v>
      </c>
      <c r="L2093">
        <v>0</v>
      </c>
      <c r="M2093" s="1">
        <v>21.094999999999999</v>
      </c>
      <c r="N2093" s="1">
        <v>101.017</v>
      </c>
    </row>
    <row r="2094" spans="1:14" ht="15" customHeight="1" x14ac:dyDescent="0.2">
      <c r="A2094" t="s">
        <v>117</v>
      </c>
      <c r="B2094" t="s">
        <v>274</v>
      </c>
      <c r="C2094">
        <v>3</v>
      </c>
      <c r="D2094" t="s">
        <v>620</v>
      </c>
      <c r="E2094">
        <v>3</v>
      </c>
      <c r="F2094">
        <v>26</v>
      </c>
      <c r="G2094">
        <v>34</v>
      </c>
      <c r="H2094">
        <v>36</v>
      </c>
      <c r="I2094">
        <v>20</v>
      </c>
      <c r="J2094">
        <v>28</v>
      </c>
      <c r="K2094">
        <v>30</v>
      </c>
      <c r="L2094">
        <v>0</v>
      </c>
      <c r="M2094" s="1">
        <v>21.096</v>
      </c>
      <c r="N2094" s="1">
        <v>102.01900000000001</v>
      </c>
    </row>
    <row r="2095" spans="1:14" ht="15" customHeight="1" x14ac:dyDescent="0.2">
      <c r="A2095" t="s">
        <v>117</v>
      </c>
      <c r="B2095" t="s">
        <v>285</v>
      </c>
      <c r="C2095">
        <v>3</v>
      </c>
      <c r="D2095" t="s">
        <v>2936</v>
      </c>
      <c r="E2095">
        <v>4</v>
      </c>
      <c r="F2095">
        <v>33</v>
      </c>
      <c r="G2095">
        <v>38</v>
      </c>
      <c r="H2095">
        <v>41</v>
      </c>
      <c r="I2095">
        <v>21</v>
      </c>
      <c r="J2095">
        <v>26</v>
      </c>
      <c r="K2095">
        <v>29</v>
      </c>
      <c r="L2095">
        <v>0</v>
      </c>
      <c r="M2095" s="1">
        <v>21.097000000000001</v>
      </c>
      <c r="N2095" s="1">
        <v>103.017</v>
      </c>
    </row>
    <row r="2096" spans="1:14" ht="15" customHeight="1" x14ac:dyDescent="0.2">
      <c r="A2096" t="s">
        <v>117</v>
      </c>
      <c r="B2096" t="s">
        <v>290</v>
      </c>
      <c r="C2096">
        <v>3</v>
      </c>
      <c r="D2096" t="s">
        <v>909</v>
      </c>
      <c r="E2096">
        <v>3</v>
      </c>
      <c r="F2096">
        <v>22</v>
      </c>
      <c r="G2096">
        <v>30</v>
      </c>
      <c r="H2096">
        <v>32</v>
      </c>
      <c r="I2096">
        <v>25</v>
      </c>
      <c r="J2096">
        <v>33</v>
      </c>
      <c r="K2096">
        <v>35</v>
      </c>
      <c r="L2096">
        <v>0</v>
      </c>
      <c r="M2096" s="1">
        <v>21.097999999999999</v>
      </c>
      <c r="N2096" s="1">
        <v>104.017</v>
      </c>
    </row>
    <row r="2097" spans="1:14" ht="15" customHeight="1" x14ac:dyDescent="0.2">
      <c r="A2097" t="s">
        <v>117</v>
      </c>
      <c r="B2097" t="s">
        <v>294</v>
      </c>
      <c r="C2097">
        <v>3</v>
      </c>
      <c r="D2097" t="s">
        <v>1540</v>
      </c>
      <c r="E2097">
        <v>3</v>
      </c>
      <c r="F2097">
        <v>30</v>
      </c>
      <c r="G2097">
        <v>38</v>
      </c>
      <c r="H2097">
        <v>40</v>
      </c>
      <c r="I2097">
        <v>16</v>
      </c>
      <c r="J2097">
        <v>24</v>
      </c>
      <c r="K2097">
        <v>26</v>
      </c>
      <c r="L2097">
        <v>0</v>
      </c>
      <c r="M2097" s="1">
        <v>21.099</v>
      </c>
      <c r="N2097" s="1">
        <v>105.018</v>
      </c>
    </row>
    <row r="2098" spans="1:14" ht="15" customHeight="1" x14ac:dyDescent="0.2">
      <c r="A2098" t="s">
        <v>117</v>
      </c>
      <c r="B2098" t="s">
        <v>298</v>
      </c>
      <c r="C2098">
        <v>3</v>
      </c>
      <c r="D2098" t="s">
        <v>2609</v>
      </c>
      <c r="E2098">
        <v>4</v>
      </c>
      <c r="F2098">
        <v>27</v>
      </c>
      <c r="G2098">
        <v>32</v>
      </c>
      <c r="H2098">
        <v>35</v>
      </c>
      <c r="I2098">
        <v>25</v>
      </c>
      <c r="J2098">
        <v>30</v>
      </c>
      <c r="K2098">
        <v>33</v>
      </c>
      <c r="L2098">
        <v>0</v>
      </c>
      <c r="M2098" s="1">
        <v>21.1</v>
      </c>
      <c r="N2098" s="1">
        <v>106.015</v>
      </c>
    </row>
    <row r="2099" spans="1:14" ht="15" customHeight="1" x14ac:dyDescent="0.2">
      <c r="A2099" t="s">
        <v>117</v>
      </c>
      <c r="B2099" t="s">
        <v>302</v>
      </c>
      <c r="C2099">
        <v>3</v>
      </c>
      <c r="D2099" t="s">
        <v>2798</v>
      </c>
      <c r="E2099">
        <v>4</v>
      </c>
      <c r="F2099">
        <v>33</v>
      </c>
      <c r="G2099">
        <v>38</v>
      </c>
      <c r="H2099">
        <v>41</v>
      </c>
      <c r="I2099">
        <v>20</v>
      </c>
      <c r="J2099">
        <v>25</v>
      </c>
      <c r="K2099">
        <v>28</v>
      </c>
      <c r="L2099">
        <v>0</v>
      </c>
      <c r="M2099" s="1">
        <v>21.100999999999999</v>
      </c>
      <c r="N2099" s="1">
        <v>107.014</v>
      </c>
    </row>
    <row r="2100" spans="1:14" ht="15" customHeight="1" x14ac:dyDescent="0.2">
      <c r="A2100" t="s">
        <v>117</v>
      </c>
      <c r="B2100" t="s">
        <v>464</v>
      </c>
      <c r="C2100">
        <v>3</v>
      </c>
      <c r="D2100" t="s">
        <v>715</v>
      </c>
      <c r="E2100">
        <v>4</v>
      </c>
      <c r="F2100">
        <v>32</v>
      </c>
      <c r="G2100">
        <v>37</v>
      </c>
      <c r="H2100">
        <v>40</v>
      </c>
      <c r="I2100">
        <v>21</v>
      </c>
      <c r="J2100">
        <v>26</v>
      </c>
      <c r="K2100">
        <v>29</v>
      </c>
      <c r="L2100">
        <v>0</v>
      </c>
      <c r="M2100" s="1">
        <v>21.102</v>
      </c>
      <c r="N2100" s="1">
        <v>108.018</v>
      </c>
    </row>
    <row r="2101" spans="1:14" ht="15" customHeight="1" x14ac:dyDescent="0.2">
      <c r="A2101" t="s">
        <v>117</v>
      </c>
      <c r="B2101" t="s">
        <v>124</v>
      </c>
      <c r="C2101">
        <v>3</v>
      </c>
      <c r="D2101" t="s">
        <v>286</v>
      </c>
      <c r="E2101">
        <v>3</v>
      </c>
      <c r="F2101">
        <v>25</v>
      </c>
      <c r="G2101">
        <v>33</v>
      </c>
      <c r="H2101">
        <v>35</v>
      </c>
      <c r="I2101">
        <v>22</v>
      </c>
      <c r="J2101">
        <v>30</v>
      </c>
      <c r="K2101">
        <v>32</v>
      </c>
      <c r="L2101">
        <v>0</v>
      </c>
      <c r="M2101" s="1">
        <v>21.103000000000002</v>
      </c>
      <c r="N2101" s="1">
        <v>110.017</v>
      </c>
    </row>
    <row r="2102" spans="1:14" ht="15" customHeight="1" x14ac:dyDescent="0.2">
      <c r="A2102" t="s">
        <v>117</v>
      </c>
      <c r="B2102" t="s">
        <v>703</v>
      </c>
      <c r="C2102">
        <v>3</v>
      </c>
      <c r="D2102" t="s">
        <v>2685</v>
      </c>
      <c r="E2102">
        <v>4</v>
      </c>
      <c r="F2102">
        <v>31</v>
      </c>
      <c r="G2102">
        <v>36</v>
      </c>
      <c r="H2102">
        <v>39</v>
      </c>
      <c r="I2102">
        <v>24</v>
      </c>
      <c r="J2102">
        <v>29</v>
      </c>
      <c r="K2102">
        <v>32</v>
      </c>
      <c r="L2102">
        <v>0</v>
      </c>
      <c r="M2102" s="1">
        <v>21.103999999999999</v>
      </c>
      <c r="N2102" s="1">
        <v>111.01600000000001</v>
      </c>
    </row>
    <row r="2103" spans="1:14" ht="15" customHeight="1" x14ac:dyDescent="0.2">
      <c r="A2103" t="s">
        <v>117</v>
      </c>
      <c r="B2103" t="s">
        <v>470</v>
      </c>
      <c r="C2103">
        <v>3</v>
      </c>
      <c r="D2103" t="s">
        <v>2936</v>
      </c>
      <c r="E2103">
        <v>4</v>
      </c>
      <c r="F2103">
        <v>33</v>
      </c>
      <c r="G2103">
        <v>38</v>
      </c>
      <c r="H2103">
        <v>41</v>
      </c>
      <c r="I2103">
        <v>21</v>
      </c>
      <c r="J2103">
        <v>26</v>
      </c>
      <c r="K2103">
        <v>29</v>
      </c>
      <c r="L2103">
        <v>0</v>
      </c>
      <c r="M2103" s="1">
        <v>21.105</v>
      </c>
      <c r="N2103" s="1">
        <v>112.02</v>
      </c>
    </row>
    <row r="2104" spans="1:14" ht="15" customHeight="1" x14ac:dyDescent="0.2">
      <c r="A2104" t="s">
        <v>117</v>
      </c>
      <c r="B2104" t="s">
        <v>53</v>
      </c>
      <c r="C2104">
        <v>3</v>
      </c>
      <c r="D2104" t="s">
        <v>971</v>
      </c>
      <c r="E2104">
        <v>4</v>
      </c>
      <c r="F2104">
        <v>28</v>
      </c>
      <c r="G2104">
        <v>33</v>
      </c>
      <c r="H2104">
        <v>36</v>
      </c>
      <c r="I2104">
        <v>25</v>
      </c>
      <c r="J2104">
        <v>30</v>
      </c>
      <c r="K2104">
        <v>33</v>
      </c>
      <c r="L2104">
        <v>0</v>
      </c>
      <c r="M2104" s="1">
        <v>21.106000000000002</v>
      </c>
      <c r="N2104" s="1">
        <v>113.017</v>
      </c>
    </row>
    <row r="2105" spans="1:14" ht="15" customHeight="1" x14ac:dyDescent="0.2">
      <c r="A2105" t="s">
        <v>117</v>
      </c>
      <c r="B2105" t="s">
        <v>476</v>
      </c>
      <c r="C2105">
        <v>3</v>
      </c>
      <c r="D2105" t="s">
        <v>1012</v>
      </c>
      <c r="E2105">
        <v>3</v>
      </c>
      <c r="F2105">
        <v>29</v>
      </c>
      <c r="G2105">
        <v>37</v>
      </c>
      <c r="H2105">
        <v>39</v>
      </c>
      <c r="I2105">
        <v>21</v>
      </c>
      <c r="J2105">
        <v>29</v>
      </c>
      <c r="K2105">
        <v>31</v>
      </c>
      <c r="L2105">
        <v>0</v>
      </c>
      <c r="M2105" s="1">
        <v>21.106999999999999</v>
      </c>
      <c r="N2105" s="1">
        <v>114.015</v>
      </c>
    </row>
    <row r="2106" spans="1:14" ht="15" customHeight="1" x14ac:dyDescent="0.2">
      <c r="A2106" t="s">
        <v>117</v>
      </c>
      <c r="B2106" t="s">
        <v>315</v>
      </c>
      <c r="C2106">
        <v>3</v>
      </c>
      <c r="D2106" t="s">
        <v>1744</v>
      </c>
      <c r="E2106">
        <v>3</v>
      </c>
      <c r="F2106">
        <v>28</v>
      </c>
      <c r="G2106">
        <v>36</v>
      </c>
      <c r="H2106">
        <v>38</v>
      </c>
      <c r="I2106">
        <v>21</v>
      </c>
      <c r="J2106">
        <v>29</v>
      </c>
      <c r="K2106">
        <v>31</v>
      </c>
      <c r="L2106">
        <v>0</v>
      </c>
      <c r="M2106" s="1">
        <v>21.108000000000001</v>
      </c>
      <c r="N2106" s="1">
        <v>115.02</v>
      </c>
    </row>
    <row r="2107" spans="1:14" ht="15" customHeight="1" x14ac:dyDescent="0.2">
      <c r="A2107" t="s">
        <v>117</v>
      </c>
      <c r="B2107" t="s">
        <v>321</v>
      </c>
      <c r="C2107">
        <v>3</v>
      </c>
      <c r="D2107" t="s">
        <v>1213</v>
      </c>
      <c r="E2107">
        <v>4</v>
      </c>
      <c r="F2107">
        <v>30</v>
      </c>
      <c r="G2107">
        <v>35</v>
      </c>
      <c r="H2107">
        <v>38</v>
      </c>
      <c r="I2107">
        <v>24</v>
      </c>
      <c r="J2107">
        <v>29</v>
      </c>
      <c r="K2107">
        <v>32</v>
      </c>
      <c r="L2107">
        <v>0</v>
      </c>
      <c r="M2107" s="1">
        <v>21.109000000000002</v>
      </c>
      <c r="N2107" s="1">
        <v>116.018</v>
      </c>
    </row>
    <row r="2108" spans="1:14" ht="15" customHeight="1" x14ac:dyDescent="0.2">
      <c r="A2108" t="s">
        <v>117</v>
      </c>
      <c r="B2108" t="s">
        <v>483</v>
      </c>
      <c r="C2108">
        <v>3</v>
      </c>
      <c r="D2108" t="s">
        <v>1397</v>
      </c>
      <c r="E2108">
        <v>4</v>
      </c>
      <c r="F2108">
        <v>32</v>
      </c>
      <c r="G2108">
        <v>37</v>
      </c>
      <c r="H2108">
        <v>40</v>
      </c>
      <c r="I2108">
        <v>21</v>
      </c>
      <c r="J2108">
        <v>26</v>
      </c>
      <c r="K2108">
        <v>29</v>
      </c>
      <c r="L2108">
        <v>0</v>
      </c>
      <c r="M2108" s="1">
        <v>21.11</v>
      </c>
      <c r="N2108" s="1">
        <v>117.02</v>
      </c>
    </row>
    <row r="2109" spans="1:14" ht="15" customHeight="1" x14ac:dyDescent="0.2">
      <c r="A2109" t="s">
        <v>117</v>
      </c>
      <c r="B2109" t="s">
        <v>326</v>
      </c>
      <c r="C2109">
        <v>3</v>
      </c>
      <c r="D2109" t="s">
        <v>2936</v>
      </c>
      <c r="E2109">
        <v>4</v>
      </c>
      <c r="F2109">
        <v>33</v>
      </c>
      <c r="G2109">
        <v>38</v>
      </c>
      <c r="H2109">
        <v>41</v>
      </c>
      <c r="I2109">
        <v>21</v>
      </c>
      <c r="J2109">
        <v>26</v>
      </c>
      <c r="K2109">
        <v>29</v>
      </c>
      <c r="L2109">
        <v>0</v>
      </c>
      <c r="M2109" s="1">
        <v>21.111000000000001</v>
      </c>
      <c r="N2109" s="1">
        <v>118.02</v>
      </c>
    </row>
    <row r="2110" spans="1:14" ht="15" customHeight="1" x14ac:dyDescent="0.2">
      <c r="A2110" t="s">
        <v>117</v>
      </c>
      <c r="B2110" t="s">
        <v>488</v>
      </c>
      <c r="C2110">
        <v>3</v>
      </c>
      <c r="D2110" t="s">
        <v>1429</v>
      </c>
      <c r="E2110">
        <v>3</v>
      </c>
      <c r="F2110">
        <v>28</v>
      </c>
      <c r="G2110">
        <v>36</v>
      </c>
      <c r="H2110">
        <v>38</v>
      </c>
      <c r="I2110">
        <v>19</v>
      </c>
      <c r="J2110">
        <v>27</v>
      </c>
      <c r="K2110">
        <v>29</v>
      </c>
      <c r="L2110">
        <v>0</v>
      </c>
      <c r="M2110" s="1">
        <v>21.111999999999998</v>
      </c>
      <c r="N2110" s="1">
        <v>120.014</v>
      </c>
    </row>
    <row r="2111" spans="1:14" ht="15" customHeight="1" x14ac:dyDescent="0.2">
      <c r="A2111" t="s">
        <v>117</v>
      </c>
      <c r="B2111" t="s">
        <v>492</v>
      </c>
      <c r="C2111">
        <v>3</v>
      </c>
      <c r="D2111" t="s">
        <v>368</v>
      </c>
      <c r="E2111">
        <v>4</v>
      </c>
      <c r="F2111">
        <v>29</v>
      </c>
      <c r="G2111">
        <v>34</v>
      </c>
      <c r="H2111">
        <v>37</v>
      </c>
      <c r="I2111">
        <v>25</v>
      </c>
      <c r="J2111">
        <v>30</v>
      </c>
      <c r="K2111">
        <v>33</v>
      </c>
      <c r="L2111">
        <v>0</v>
      </c>
      <c r="M2111" s="1">
        <v>21.113</v>
      </c>
      <c r="N2111" s="1">
        <v>121.021</v>
      </c>
    </row>
    <row r="2112" spans="1:14" ht="15" customHeight="1" x14ac:dyDescent="0.2">
      <c r="A2112" t="s">
        <v>117</v>
      </c>
      <c r="B2112" t="s">
        <v>335</v>
      </c>
      <c r="C2112">
        <v>3</v>
      </c>
      <c r="D2112" t="s">
        <v>517</v>
      </c>
      <c r="E2112">
        <v>4</v>
      </c>
      <c r="F2112">
        <v>31</v>
      </c>
      <c r="G2112">
        <v>36</v>
      </c>
      <c r="H2112">
        <v>39</v>
      </c>
      <c r="I2112">
        <v>24</v>
      </c>
      <c r="J2112">
        <v>29</v>
      </c>
      <c r="K2112">
        <v>32</v>
      </c>
      <c r="L2112">
        <v>0</v>
      </c>
      <c r="M2112" s="1">
        <v>21.114000000000001</v>
      </c>
      <c r="N2112" s="1">
        <v>122.01600000000001</v>
      </c>
    </row>
    <row r="2113" spans="1:14" ht="15" customHeight="1" x14ac:dyDescent="0.2">
      <c r="A2113" t="s">
        <v>117</v>
      </c>
      <c r="B2113" t="s">
        <v>340</v>
      </c>
      <c r="C2113">
        <v>3</v>
      </c>
      <c r="D2113" t="s">
        <v>1434</v>
      </c>
      <c r="E2113">
        <v>4</v>
      </c>
      <c r="F2113">
        <v>30</v>
      </c>
      <c r="G2113">
        <v>35</v>
      </c>
      <c r="H2113">
        <v>38</v>
      </c>
      <c r="I2113">
        <v>21</v>
      </c>
      <c r="J2113">
        <v>26</v>
      </c>
      <c r="K2113">
        <v>29</v>
      </c>
      <c r="L2113">
        <v>0</v>
      </c>
      <c r="M2113" s="1">
        <v>21.114999999999998</v>
      </c>
      <c r="N2113" s="1">
        <v>123.01600000000001</v>
      </c>
    </row>
    <row r="2114" spans="1:14" ht="15" customHeight="1" x14ac:dyDescent="0.2">
      <c r="A2114" t="s">
        <v>117</v>
      </c>
      <c r="B2114" t="s">
        <v>346</v>
      </c>
      <c r="C2114">
        <v>3</v>
      </c>
      <c r="D2114" t="s">
        <v>542</v>
      </c>
      <c r="E2114">
        <v>4</v>
      </c>
      <c r="F2114">
        <v>28</v>
      </c>
      <c r="G2114">
        <v>33</v>
      </c>
      <c r="H2114">
        <v>36</v>
      </c>
      <c r="I2114">
        <v>25</v>
      </c>
      <c r="J2114">
        <v>30</v>
      </c>
      <c r="K2114">
        <v>33</v>
      </c>
      <c r="L2114">
        <v>0</v>
      </c>
      <c r="M2114" s="1">
        <v>21.116</v>
      </c>
      <c r="N2114" s="1">
        <v>124.017</v>
      </c>
    </row>
    <row r="2115" spans="1:14" ht="15" customHeight="1" x14ac:dyDescent="0.2">
      <c r="A2115" t="s">
        <v>117</v>
      </c>
      <c r="B2115" t="s">
        <v>498</v>
      </c>
      <c r="C2115">
        <v>3</v>
      </c>
      <c r="D2115" t="s">
        <v>1773</v>
      </c>
      <c r="E2115">
        <v>4</v>
      </c>
      <c r="F2115">
        <v>38</v>
      </c>
      <c r="G2115">
        <v>43</v>
      </c>
      <c r="H2115">
        <v>46</v>
      </c>
      <c r="I2115">
        <v>18</v>
      </c>
      <c r="J2115">
        <v>23</v>
      </c>
      <c r="K2115">
        <v>26</v>
      </c>
      <c r="L2115">
        <v>0</v>
      </c>
      <c r="M2115" s="1">
        <v>21.117000000000001</v>
      </c>
      <c r="N2115" s="1">
        <v>125.02</v>
      </c>
    </row>
    <row r="2116" spans="1:14" ht="15" customHeight="1" x14ac:dyDescent="0.2">
      <c r="A2116" t="s">
        <v>117</v>
      </c>
      <c r="B2116" t="s">
        <v>351</v>
      </c>
      <c r="C2116">
        <v>3</v>
      </c>
      <c r="D2116" t="s">
        <v>790</v>
      </c>
      <c r="E2116">
        <v>3</v>
      </c>
      <c r="F2116">
        <v>24</v>
      </c>
      <c r="G2116">
        <v>32</v>
      </c>
      <c r="H2116">
        <v>34</v>
      </c>
      <c r="I2116">
        <v>23</v>
      </c>
      <c r="J2116">
        <v>31</v>
      </c>
      <c r="K2116">
        <v>33</v>
      </c>
      <c r="L2116">
        <v>0</v>
      </c>
      <c r="M2116" s="1">
        <v>21.117999999999999</v>
      </c>
      <c r="N2116" s="1">
        <v>126.02</v>
      </c>
    </row>
    <row r="2117" spans="1:14" ht="15" customHeight="1" x14ac:dyDescent="0.2">
      <c r="A2117" t="s">
        <v>117</v>
      </c>
      <c r="B2117" t="s">
        <v>504</v>
      </c>
      <c r="C2117">
        <v>3</v>
      </c>
      <c r="D2117" t="s">
        <v>790</v>
      </c>
      <c r="E2117">
        <v>3</v>
      </c>
      <c r="F2117">
        <v>24</v>
      </c>
      <c r="G2117">
        <v>32</v>
      </c>
      <c r="H2117">
        <v>34</v>
      </c>
      <c r="I2117">
        <v>23</v>
      </c>
      <c r="J2117">
        <v>31</v>
      </c>
      <c r="K2117">
        <v>33</v>
      </c>
      <c r="L2117">
        <v>0</v>
      </c>
      <c r="M2117" s="1">
        <v>21.119</v>
      </c>
      <c r="N2117" s="1">
        <v>127.018</v>
      </c>
    </row>
    <row r="2118" spans="1:14" ht="15" customHeight="1" x14ac:dyDescent="0.2">
      <c r="A2118" t="s">
        <v>117</v>
      </c>
      <c r="B2118" t="s">
        <v>355</v>
      </c>
      <c r="C2118">
        <v>3</v>
      </c>
      <c r="D2118" t="s">
        <v>335</v>
      </c>
      <c r="E2118">
        <v>1</v>
      </c>
      <c r="F2118">
        <v>15</v>
      </c>
      <c r="G2118">
        <v>30</v>
      </c>
      <c r="H2118">
        <v>32</v>
      </c>
      <c r="I2118">
        <v>14</v>
      </c>
      <c r="J2118">
        <v>29</v>
      </c>
      <c r="K2118">
        <v>31</v>
      </c>
      <c r="L2118">
        <v>0</v>
      </c>
      <c r="M2118" s="1">
        <v>21.12</v>
      </c>
      <c r="N2118" s="1">
        <v>128.017</v>
      </c>
    </row>
    <row r="2119" spans="1:14" ht="15" customHeight="1" x14ac:dyDescent="0.2">
      <c r="A2119" t="s">
        <v>62</v>
      </c>
      <c r="B2119" t="s">
        <v>133</v>
      </c>
      <c r="C2119">
        <v>3</v>
      </c>
      <c r="D2119" t="s">
        <v>2899</v>
      </c>
      <c r="E2119">
        <v>1</v>
      </c>
      <c r="F2119">
        <v>17</v>
      </c>
      <c r="G2119">
        <v>32</v>
      </c>
      <c r="H2119">
        <v>34</v>
      </c>
      <c r="I2119">
        <v>14</v>
      </c>
      <c r="J2119">
        <v>29</v>
      </c>
      <c r="K2119">
        <v>31</v>
      </c>
      <c r="L2119">
        <v>0</v>
      </c>
      <c r="M2119" s="1">
        <v>22.018999999999998</v>
      </c>
      <c r="N2119" s="1">
        <v>24.018999999999998</v>
      </c>
    </row>
    <row r="2120" spans="1:14" ht="15" customHeight="1" x14ac:dyDescent="0.2">
      <c r="A2120" t="s">
        <v>62</v>
      </c>
      <c r="B2120" t="s">
        <v>139</v>
      </c>
      <c r="C2120">
        <v>3</v>
      </c>
      <c r="D2120" t="s">
        <v>550</v>
      </c>
      <c r="E2120">
        <v>3</v>
      </c>
      <c r="F2120">
        <v>27</v>
      </c>
      <c r="G2120">
        <v>35</v>
      </c>
      <c r="H2120">
        <v>37</v>
      </c>
      <c r="I2120">
        <v>21</v>
      </c>
      <c r="J2120">
        <v>29</v>
      </c>
      <c r="K2120">
        <v>31</v>
      </c>
      <c r="L2120">
        <v>0</v>
      </c>
      <c r="M2120" s="1">
        <v>22.02</v>
      </c>
      <c r="N2120" s="1">
        <v>25.02</v>
      </c>
    </row>
    <row r="2121" spans="1:14" ht="15" customHeight="1" x14ac:dyDescent="0.2">
      <c r="A2121" t="s">
        <v>62</v>
      </c>
      <c r="B2121" t="s">
        <v>144</v>
      </c>
      <c r="C2121">
        <v>3</v>
      </c>
      <c r="D2121" t="s">
        <v>337</v>
      </c>
      <c r="E2121">
        <v>4</v>
      </c>
      <c r="F2121">
        <v>30</v>
      </c>
      <c r="G2121">
        <v>35</v>
      </c>
      <c r="H2121">
        <v>38</v>
      </c>
      <c r="I2121">
        <v>25</v>
      </c>
      <c r="J2121">
        <v>30</v>
      </c>
      <c r="K2121">
        <v>33</v>
      </c>
      <c r="L2121">
        <v>0</v>
      </c>
      <c r="M2121" s="1">
        <v>22.021000000000001</v>
      </c>
      <c r="N2121" s="1">
        <v>26.018000000000001</v>
      </c>
    </row>
    <row r="2122" spans="1:14" ht="15" customHeight="1" x14ac:dyDescent="0.2">
      <c r="A2122" t="s">
        <v>62</v>
      </c>
      <c r="B2122" t="s">
        <v>75</v>
      </c>
      <c r="C2122">
        <v>1</v>
      </c>
      <c r="D2122" t="s">
        <v>2503</v>
      </c>
      <c r="E2122">
        <v>3</v>
      </c>
      <c r="F2122">
        <v>15</v>
      </c>
      <c r="G2122">
        <v>33</v>
      </c>
      <c r="H2122">
        <v>35</v>
      </c>
      <c r="I2122">
        <v>11</v>
      </c>
      <c r="J2122">
        <v>29</v>
      </c>
      <c r="K2122">
        <v>31</v>
      </c>
      <c r="L2122">
        <v>0</v>
      </c>
      <c r="M2122" s="1">
        <v>22.021999999999998</v>
      </c>
      <c r="N2122" s="1">
        <v>27.018000000000001</v>
      </c>
    </row>
    <row r="2123" spans="1:14" ht="15" customHeight="1" x14ac:dyDescent="0.2">
      <c r="A2123" t="s">
        <v>62</v>
      </c>
      <c r="B2123" t="s">
        <v>81</v>
      </c>
      <c r="C2123">
        <v>1</v>
      </c>
      <c r="D2123" t="s">
        <v>1412</v>
      </c>
      <c r="E2123">
        <v>3</v>
      </c>
      <c r="F2123">
        <v>13</v>
      </c>
      <c r="G2123">
        <v>31</v>
      </c>
      <c r="H2123">
        <v>33</v>
      </c>
      <c r="I2123">
        <v>15</v>
      </c>
      <c r="J2123">
        <v>33</v>
      </c>
      <c r="K2123">
        <v>35</v>
      </c>
      <c r="L2123">
        <v>0</v>
      </c>
      <c r="M2123" s="1">
        <v>22.023</v>
      </c>
      <c r="N2123" s="1">
        <v>28.02</v>
      </c>
    </row>
    <row r="2124" spans="1:14" ht="15" customHeight="1" x14ac:dyDescent="0.2">
      <c r="A2124" t="s">
        <v>62</v>
      </c>
      <c r="B2124" t="s">
        <v>93</v>
      </c>
      <c r="C2124">
        <v>3</v>
      </c>
      <c r="D2124" t="s">
        <v>1395</v>
      </c>
      <c r="E2124">
        <v>1</v>
      </c>
      <c r="F2124">
        <v>18</v>
      </c>
      <c r="G2124">
        <v>33</v>
      </c>
      <c r="H2124">
        <v>35</v>
      </c>
      <c r="I2124">
        <v>15</v>
      </c>
      <c r="J2124">
        <v>30</v>
      </c>
      <c r="K2124">
        <v>32</v>
      </c>
      <c r="L2124">
        <v>0</v>
      </c>
      <c r="M2124" s="1">
        <v>22.024000000000001</v>
      </c>
      <c r="N2124" s="1">
        <v>30.018000000000001</v>
      </c>
    </row>
    <row r="2125" spans="1:14" ht="15" customHeight="1" x14ac:dyDescent="0.2">
      <c r="A2125" t="s">
        <v>62</v>
      </c>
      <c r="B2125" t="s">
        <v>106</v>
      </c>
      <c r="C2125">
        <v>3</v>
      </c>
      <c r="D2125" t="s">
        <v>598</v>
      </c>
      <c r="E2125">
        <v>3</v>
      </c>
      <c r="F2125">
        <v>29</v>
      </c>
      <c r="G2125">
        <v>37</v>
      </c>
      <c r="H2125">
        <v>39</v>
      </c>
      <c r="I2125">
        <v>19</v>
      </c>
      <c r="J2125">
        <v>27</v>
      </c>
      <c r="K2125">
        <v>29</v>
      </c>
      <c r="L2125">
        <v>0</v>
      </c>
      <c r="M2125" s="1">
        <v>22.024999999999999</v>
      </c>
      <c r="N2125" s="1">
        <v>33.018999999999998</v>
      </c>
    </row>
    <row r="2126" spans="1:14" ht="15" customHeight="1" x14ac:dyDescent="0.2">
      <c r="A2126" t="s">
        <v>62</v>
      </c>
      <c r="B2126" t="s">
        <v>111</v>
      </c>
      <c r="C2126">
        <v>1</v>
      </c>
      <c r="D2126" t="s">
        <v>69</v>
      </c>
      <c r="E2126">
        <v>1</v>
      </c>
      <c r="F2126">
        <v>8</v>
      </c>
      <c r="G2126">
        <v>31</v>
      </c>
      <c r="H2126">
        <v>33</v>
      </c>
      <c r="I2126">
        <v>5</v>
      </c>
      <c r="J2126">
        <v>28</v>
      </c>
      <c r="K2126">
        <v>30</v>
      </c>
      <c r="L2126">
        <v>0</v>
      </c>
      <c r="M2126" s="1">
        <v>22.026</v>
      </c>
      <c r="N2126" s="1">
        <v>34.018000000000001</v>
      </c>
    </row>
    <row r="2127" spans="1:14" ht="15" customHeight="1" x14ac:dyDescent="0.2">
      <c r="A2127" t="s">
        <v>62</v>
      </c>
      <c r="B2127" t="s">
        <v>175</v>
      </c>
      <c r="C2127">
        <v>3</v>
      </c>
      <c r="D2127" t="s">
        <v>578</v>
      </c>
      <c r="E2127">
        <v>3</v>
      </c>
      <c r="F2127">
        <v>27</v>
      </c>
      <c r="G2127">
        <v>35</v>
      </c>
      <c r="H2127">
        <v>37</v>
      </c>
      <c r="I2127">
        <v>22</v>
      </c>
      <c r="J2127">
        <v>30</v>
      </c>
      <c r="K2127">
        <v>32</v>
      </c>
      <c r="L2127">
        <v>0</v>
      </c>
      <c r="M2127" s="1">
        <v>22.027000000000001</v>
      </c>
      <c r="N2127" s="1">
        <v>35.018999999999998</v>
      </c>
    </row>
    <row r="2128" spans="1:14" ht="15" customHeight="1" x14ac:dyDescent="0.2">
      <c r="A2128" t="s">
        <v>62</v>
      </c>
      <c r="B2128" t="s">
        <v>116</v>
      </c>
      <c r="C2128">
        <v>3</v>
      </c>
      <c r="D2128" t="s">
        <v>2899</v>
      </c>
      <c r="E2128">
        <v>1</v>
      </c>
      <c r="F2128">
        <v>17</v>
      </c>
      <c r="G2128">
        <v>32</v>
      </c>
      <c r="H2128">
        <v>34</v>
      </c>
      <c r="I2128">
        <v>14</v>
      </c>
      <c r="J2128">
        <v>29</v>
      </c>
      <c r="K2128">
        <v>31</v>
      </c>
      <c r="L2128">
        <v>0</v>
      </c>
      <c r="M2128" s="1">
        <v>22.027999999999999</v>
      </c>
      <c r="N2128" s="1">
        <v>36.021999999999998</v>
      </c>
    </row>
    <row r="2129" spans="1:14" ht="15" customHeight="1" x14ac:dyDescent="0.2">
      <c r="A2129" t="s">
        <v>62</v>
      </c>
      <c r="B2129" t="s">
        <v>186</v>
      </c>
      <c r="C2129">
        <v>3</v>
      </c>
      <c r="D2129" t="s">
        <v>570</v>
      </c>
      <c r="E2129">
        <v>4</v>
      </c>
      <c r="F2129">
        <v>15</v>
      </c>
      <c r="G2129">
        <v>20</v>
      </c>
      <c r="H2129">
        <v>23</v>
      </c>
      <c r="I2129">
        <v>36</v>
      </c>
      <c r="J2129">
        <v>41</v>
      </c>
      <c r="K2129">
        <v>44</v>
      </c>
      <c r="L2129">
        <v>0</v>
      </c>
      <c r="M2129" s="1">
        <v>22.029</v>
      </c>
      <c r="N2129" s="1">
        <v>37.020000000000003</v>
      </c>
    </row>
    <row r="2130" spans="1:14" ht="15" customHeight="1" x14ac:dyDescent="0.2">
      <c r="A2130" t="s">
        <v>62</v>
      </c>
      <c r="B2130" t="s">
        <v>192</v>
      </c>
      <c r="C2130">
        <v>3</v>
      </c>
      <c r="D2130" t="s">
        <v>747</v>
      </c>
      <c r="E2130">
        <v>4</v>
      </c>
      <c r="F2130">
        <v>30</v>
      </c>
      <c r="G2130">
        <v>35</v>
      </c>
      <c r="H2130">
        <v>38</v>
      </c>
      <c r="I2130">
        <v>23</v>
      </c>
      <c r="J2130">
        <v>28</v>
      </c>
      <c r="K2130">
        <v>31</v>
      </c>
      <c r="L2130">
        <v>0</v>
      </c>
      <c r="M2130" s="1">
        <v>22.03</v>
      </c>
      <c r="N2130" s="1">
        <v>38.020000000000003</v>
      </c>
    </row>
    <row r="2131" spans="1:14" ht="15" customHeight="1" x14ac:dyDescent="0.2">
      <c r="A2131" t="s">
        <v>62</v>
      </c>
      <c r="B2131" t="s">
        <v>202</v>
      </c>
      <c r="C2131">
        <v>3</v>
      </c>
      <c r="D2131" t="s">
        <v>1395</v>
      </c>
      <c r="E2131">
        <v>1</v>
      </c>
      <c r="F2131">
        <v>18</v>
      </c>
      <c r="G2131">
        <v>33</v>
      </c>
      <c r="H2131">
        <v>35</v>
      </c>
      <c r="I2131">
        <v>15</v>
      </c>
      <c r="J2131">
        <v>30</v>
      </c>
      <c r="K2131">
        <v>32</v>
      </c>
      <c r="L2131">
        <v>0</v>
      </c>
      <c r="M2131" s="1">
        <v>22.030999999999999</v>
      </c>
      <c r="N2131" s="1">
        <v>40.018999999999998</v>
      </c>
    </row>
    <row r="2132" spans="1:14" ht="15" customHeight="1" x14ac:dyDescent="0.2">
      <c r="A2132" t="s">
        <v>62</v>
      </c>
      <c r="B2132" t="s">
        <v>213</v>
      </c>
      <c r="C2132">
        <v>3</v>
      </c>
      <c r="D2132" t="s">
        <v>1060</v>
      </c>
      <c r="E2132">
        <v>4</v>
      </c>
      <c r="F2132">
        <v>29</v>
      </c>
      <c r="G2132">
        <v>34</v>
      </c>
      <c r="H2132">
        <v>37</v>
      </c>
      <c r="I2132">
        <v>26</v>
      </c>
      <c r="J2132">
        <v>31</v>
      </c>
      <c r="K2132">
        <v>34</v>
      </c>
      <c r="L2132">
        <v>0</v>
      </c>
      <c r="M2132" s="1">
        <v>22.032</v>
      </c>
      <c r="N2132" s="1">
        <v>42.018000000000001</v>
      </c>
    </row>
    <row r="2133" spans="1:14" ht="15" customHeight="1" x14ac:dyDescent="0.2">
      <c r="A2133" t="s">
        <v>62</v>
      </c>
      <c r="B2133" t="s">
        <v>132</v>
      </c>
      <c r="C2133">
        <v>3</v>
      </c>
      <c r="D2133" t="s">
        <v>2299</v>
      </c>
      <c r="E2133">
        <v>4</v>
      </c>
      <c r="F2133">
        <v>29</v>
      </c>
      <c r="G2133">
        <v>34</v>
      </c>
      <c r="H2133">
        <v>37</v>
      </c>
      <c r="I2133">
        <v>25</v>
      </c>
      <c r="J2133">
        <v>30</v>
      </c>
      <c r="K2133">
        <v>33</v>
      </c>
      <c r="L2133">
        <v>0</v>
      </c>
      <c r="M2133" s="1">
        <v>22.033000000000001</v>
      </c>
      <c r="N2133" s="1">
        <v>43.02</v>
      </c>
    </row>
    <row r="2134" spans="1:14" ht="15" customHeight="1" x14ac:dyDescent="0.2">
      <c r="A2134" t="s">
        <v>62</v>
      </c>
      <c r="B2134" t="s">
        <v>231</v>
      </c>
      <c r="C2134">
        <v>3</v>
      </c>
      <c r="D2134" t="s">
        <v>583</v>
      </c>
      <c r="E2134">
        <v>4</v>
      </c>
      <c r="F2134">
        <v>32</v>
      </c>
      <c r="G2134">
        <v>37</v>
      </c>
      <c r="H2134">
        <v>40</v>
      </c>
      <c r="I2134">
        <v>22</v>
      </c>
      <c r="J2134">
        <v>27</v>
      </c>
      <c r="K2134">
        <v>30</v>
      </c>
      <c r="L2134">
        <v>0</v>
      </c>
      <c r="M2134" s="1">
        <v>22.033999999999999</v>
      </c>
      <c r="N2134" s="1">
        <v>45.021000000000001</v>
      </c>
    </row>
    <row r="2135" spans="1:14" ht="15" customHeight="1" x14ac:dyDescent="0.2">
      <c r="A2135" t="s">
        <v>62</v>
      </c>
      <c r="B2135" t="s">
        <v>237</v>
      </c>
      <c r="C2135">
        <v>3</v>
      </c>
      <c r="D2135" t="s">
        <v>1504</v>
      </c>
      <c r="E2135">
        <v>4</v>
      </c>
      <c r="F2135">
        <v>30</v>
      </c>
      <c r="G2135">
        <v>35</v>
      </c>
      <c r="H2135">
        <v>38</v>
      </c>
      <c r="I2135">
        <v>23</v>
      </c>
      <c r="J2135">
        <v>28</v>
      </c>
      <c r="K2135">
        <v>31</v>
      </c>
      <c r="L2135">
        <v>0</v>
      </c>
      <c r="M2135" s="1">
        <v>22.035</v>
      </c>
      <c r="N2135" s="1">
        <v>46.02</v>
      </c>
    </row>
    <row r="2136" spans="1:14" ht="15" customHeight="1" x14ac:dyDescent="0.2">
      <c r="A2136" t="s">
        <v>62</v>
      </c>
      <c r="B2136" t="s">
        <v>143</v>
      </c>
      <c r="C2136">
        <v>1</v>
      </c>
      <c r="D2136" t="s">
        <v>986</v>
      </c>
      <c r="E2136">
        <v>3</v>
      </c>
      <c r="F2136">
        <v>13</v>
      </c>
      <c r="G2136">
        <v>31</v>
      </c>
      <c r="H2136">
        <v>33</v>
      </c>
      <c r="I2136">
        <v>11</v>
      </c>
      <c r="J2136">
        <v>29</v>
      </c>
      <c r="K2136">
        <v>31</v>
      </c>
      <c r="L2136">
        <v>0</v>
      </c>
      <c r="M2136" s="1">
        <v>22.036000000000001</v>
      </c>
      <c r="N2136" s="1">
        <v>47.015000000000001</v>
      </c>
    </row>
    <row r="2137" spans="1:14" ht="15" customHeight="1" x14ac:dyDescent="0.2">
      <c r="A2137" t="s">
        <v>62</v>
      </c>
      <c r="B2137" t="s">
        <v>148</v>
      </c>
      <c r="C2137">
        <v>2</v>
      </c>
      <c r="D2137" t="s">
        <v>1395</v>
      </c>
      <c r="E2137">
        <v>1</v>
      </c>
      <c r="F2137">
        <v>14</v>
      </c>
      <c r="G2137">
        <v>33</v>
      </c>
      <c r="H2137">
        <v>35</v>
      </c>
      <c r="I2137">
        <v>11</v>
      </c>
      <c r="J2137">
        <v>30</v>
      </c>
      <c r="K2137">
        <v>32</v>
      </c>
      <c r="L2137">
        <v>0</v>
      </c>
      <c r="M2137" s="1">
        <v>22.036999999999999</v>
      </c>
      <c r="N2137" s="1">
        <v>48.02</v>
      </c>
    </row>
    <row r="2138" spans="1:14" ht="15" customHeight="1" x14ac:dyDescent="0.2">
      <c r="A2138" t="s">
        <v>62</v>
      </c>
      <c r="B2138" t="s">
        <v>251</v>
      </c>
      <c r="C2138">
        <v>3</v>
      </c>
      <c r="D2138" t="s">
        <v>337</v>
      </c>
      <c r="E2138">
        <v>4</v>
      </c>
      <c r="F2138">
        <v>30</v>
      </c>
      <c r="G2138">
        <v>35</v>
      </c>
      <c r="H2138">
        <v>38</v>
      </c>
      <c r="I2138">
        <v>25</v>
      </c>
      <c r="J2138">
        <v>30</v>
      </c>
      <c r="K2138">
        <v>33</v>
      </c>
      <c r="L2138">
        <v>0</v>
      </c>
      <c r="M2138" s="1">
        <v>22.038</v>
      </c>
      <c r="N2138" s="1">
        <v>49.021999999999998</v>
      </c>
    </row>
    <row r="2139" spans="1:14" ht="15" customHeight="1" x14ac:dyDescent="0.2">
      <c r="A2139" t="s">
        <v>62</v>
      </c>
      <c r="B2139" t="s">
        <v>259</v>
      </c>
      <c r="C2139">
        <v>3</v>
      </c>
      <c r="D2139" t="s">
        <v>904</v>
      </c>
      <c r="E2139">
        <v>4</v>
      </c>
      <c r="F2139">
        <v>30</v>
      </c>
      <c r="G2139">
        <v>35</v>
      </c>
      <c r="H2139">
        <v>38</v>
      </c>
      <c r="I2139">
        <v>24</v>
      </c>
      <c r="J2139">
        <v>29</v>
      </c>
      <c r="K2139">
        <v>32</v>
      </c>
      <c r="L2139">
        <v>0</v>
      </c>
      <c r="M2139" s="1">
        <v>22.039000000000001</v>
      </c>
      <c r="N2139" s="1">
        <v>50.021999999999998</v>
      </c>
    </row>
    <row r="2140" spans="1:14" ht="15" customHeight="1" x14ac:dyDescent="0.2">
      <c r="A2140" t="s">
        <v>62</v>
      </c>
      <c r="B2140" t="s">
        <v>264</v>
      </c>
      <c r="C2140">
        <v>3</v>
      </c>
      <c r="D2140" t="s">
        <v>2192</v>
      </c>
      <c r="E2140">
        <v>3</v>
      </c>
      <c r="F2140">
        <v>24</v>
      </c>
      <c r="G2140">
        <v>32</v>
      </c>
      <c r="H2140">
        <v>34</v>
      </c>
      <c r="I2140">
        <v>23</v>
      </c>
      <c r="J2140">
        <v>31</v>
      </c>
      <c r="K2140">
        <v>33</v>
      </c>
      <c r="L2140">
        <v>0</v>
      </c>
      <c r="M2140" s="1">
        <v>22.04</v>
      </c>
      <c r="N2140" s="1">
        <v>51.02</v>
      </c>
    </row>
    <row r="2141" spans="1:14" ht="15" customHeight="1" x14ac:dyDescent="0.2">
      <c r="A2141" t="s">
        <v>62</v>
      </c>
      <c r="B2141" t="s">
        <v>153</v>
      </c>
      <c r="C2141">
        <v>3</v>
      </c>
      <c r="D2141" t="s">
        <v>546</v>
      </c>
      <c r="E2141">
        <v>4</v>
      </c>
      <c r="F2141">
        <v>35</v>
      </c>
      <c r="G2141">
        <v>40</v>
      </c>
      <c r="H2141">
        <v>43</v>
      </c>
      <c r="I2141">
        <v>16</v>
      </c>
      <c r="J2141">
        <v>21</v>
      </c>
      <c r="K2141">
        <v>24</v>
      </c>
      <c r="L2141">
        <v>0</v>
      </c>
      <c r="M2141" s="1">
        <v>22.041</v>
      </c>
      <c r="N2141" s="1">
        <v>52.018999999999998</v>
      </c>
    </row>
    <row r="2142" spans="1:14" ht="15" customHeight="1" x14ac:dyDescent="0.2">
      <c r="A2142" t="s">
        <v>62</v>
      </c>
      <c r="B2142" t="s">
        <v>158</v>
      </c>
      <c r="C2142">
        <v>3</v>
      </c>
      <c r="D2142" t="s">
        <v>1060</v>
      </c>
      <c r="E2142">
        <v>4</v>
      </c>
      <c r="F2142">
        <v>29</v>
      </c>
      <c r="G2142">
        <v>34</v>
      </c>
      <c r="H2142">
        <v>37</v>
      </c>
      <c r="I2142">
        <v>26</v>
      </c>
      <c r="J2142">
        <v>31</v>
      </c>
      <c r="K2142">
        <v>34</v>
      </c>
      <c r="L2142">
        <v>0</v>
      </c>
      <c r="M2142" s="1">
        <v>22.042000000000002</v>
      </c>
      <c r="N2142" s="1">
        <v>53.021999999999998</v>
      </c>
    </row>
    <row r="2143" spans="1:14" ht="15" customHeight="1" x14ac:dyDescent="0.2">
      <c r="A2143" t="s">
        <v>62</v>
      </c>
      <c r="B2143" t="s">
        <v>280</v>
      </c>
      <c r="C2143">
        <v>3</v>
      </c>
      <c r="D2143" t="s">
        <v>1788</v>
      </c>
      <c r="E2143">
        <v>4</v>
      </c>
      <c r="F2143">
        <v>20</v>
      </c>
      <c r="G2143">
        <v>25</v>
      </c>
      <c r="H2143">
        <v>28</v>
      </c>
      <c r="I2143">
        <v>34</v>
      </c>
      <c r="J2143">
        <v>39</v>
      </c>
      <c r="K2143">
        <v>42</v>
      </c>
      <c r="L2143">
        <v>0</v>
      </c>
      <c r="M2143" s="1">
        <v>22.042999999999999</v>
      </c>
      <c r="N2143" s="1">
        <v>54.02</v>
      </c>
    </row>
    <row r="2144" spans="1:14" ht="15" customHeight="1" x14ac:dyDescent="0.2">
      <c r="A2144" t="s">
        <v>62</v>
      </c>
      <c r="B2144" t="s">
        <v>164</v>
      </c>
      <c r="C2144">
        <v>2</v>
      </c>
      <c r="D2144" t="s">
        <v>286</v>
      </c>
      <c r="E2144">
        <v>3</v>
      </c>
      <c r="F2144">
        <v>20</v>
      </c>
      <c r="G2144">
        <v>33</v>
      </c>
      <c r="H2144">
        <v>35</v>
      </c>
      <c r="I2144">
        <v>17</v>
      </c>
      <c r="J2144">
        <v>30</v>
      </c>
      <c r="K2144">
        <v>32</v>
      </c>
      <c r="L2144">
        <v>0</v>
      </c>
      <c r="M2144" s="1">
        <v>22.044</v>
      </c>
      <c r="N2144" s="1">
        <v>55.021999999999998</v>
      </c>
    </row>
    <row r="2145" spans="1:14" ht="15" customHeight="1" x14ac:dyDescent="0.2">
      <c r="A2145" t="s">
        <v>62</v>
      </c>
      <c r="B2145" t="s">
        <v>169</v>
      </c>
      <c r="C2145">
        <v>2</v>
      </c>
      <c r="D2145" t="s">
        <v>2077</v>
      </c>
      <c r="E2145">
        <v>3</v>
      </c>
      <c r="F2145">
        <v>18</v>
      </c>
      <c r="G2145">
        <v>31</v>
      </c>
      <c r="H2145">
        <v>33</v>
      </c>
      <c r="I2145">
        <v>16</v>
      </c>
      <c r="J2145">
        <v>29</v>
      </c>
      <c r="K2145">
        <v>31</v>
      </c>
      <c r="L2145">
        <v>0</v>
      </c>
      <c r="M2145" s="1">
        <v>22.045000000000002</v>
      </c>
      <c r="N2145" s="1">
        <v>56.021999999999998</v>
      </c>
    </row>
    <row r="2146" spans="1:14" ht="15" customHeight="1" x14ac:dyDescent="0.2">
      <c r="A2146" t="s">
        <v>62</v>
      </c>
      <c r="B2146" t="s">
        <v>174</v>
      </c>
      <c r="C2146">
        <v>3</v>
      </c>
      <c r="D2146" t="s">
        <v>2077</v>
      </c>
      <c r="E2146">
        <v>3</v>
      </c>
      <c r="F2146">
        <v>23</v>
      </c>
      <c r="G2146">
        <v>31</v>
      </c>
      <c r="H2146">
        <v>33</v>
      </c>
      <c r="I2146">
        <v>21</v>
      </c>
      <c r="J2146">
        <v>29</v>
      </c>
      <c r="K2146">
        <v>31</v>
      </c>
      <c r="L2146">
        <v>0</v>
      </c>
      <c r="M2146" s="1">
        <v>22.045999999999999</v>
      </c>
      <c r="N2146" s="1">
        <v>57.021000000000001</v>
      </c>
    </row>
    <row r="2147" spans="1:14" ht="15" customHeight="1" x14ac:dyDescent="0.2">
      <c r="A2147" t="s">
        <v>62</v>
      </c>
      <c r="B2147" t="s">
        <v>180</v>
      </c>
      <c r="C2147">
        <v>3</v>
      </c>
      <c r="D2147" t="s">
        <v>124</v>
      </c>
      <c r="E2147">
        <v>1</v>
      </c>
      <c r="F2147">
        <v>13</v>
      </c>
      <c r="G2147">
        <v>28</v>
      </c>
      <c r="H2147">
        <v>30</v>
      </c>
      <c r="I2147">
        <v>14</v>
      </c>
      <c r="J2147">
        <v>29</v>
      </c>
      <c r="K2147">
        <v>31</v>
      </c>
      <c r="L2147">
        <v>0</v>
      </c>
      <c r="M2147" s="1">
        <v>22.047000000000001</v>
      </c>
      <c r="N2147" s="1">
        <v>58.02</v>
      </c>
    </row>
    <row r="2148" spans="1:14" ht="15" customHeight="1" x14ac:dyDescent="0.2">
      <c r="A2148" t="s">
        <v>62</v>
      </c>
      <c r="B2148" t="s">
        <v>303</v>
      </c>
      <c r="C2148">
        <v>3</v>
      </c>
      <c r="D2148" t="s">
        <v>546</v>
      </c>
      <c r="E2148">
        <v>4</v>
      </c>
      <c r="F2148">
        <v>35</v>
      </c>
      <c r="G2148">
        <v>40</v>
      </c>
      <c r="H2148">
        <v>43</v>
      </c>
      <c r="I2148">
        <v>16</v>
      </c>
      <c r="J2148">
        <v>21</v>
      </c>
      <c r="K2148">
        <v>24</v>
      </c>
      <c r="L2148">
        <v>0</v>
      </c>
      <c r="M2148" s="1">
        <v>22.047999999999998</v>
      </c>
      <c r="N2148" s="1">
        <v>59.02</v>
      </c>
    </row>
    <row r="2149" spans="1:14" ht="15" customHeight="1" x14ac:dyDescent="0.2">
      <c r="A2149" t="s">
        <v>62</v>
      </c>
      <c r="B2149" t="s">
        <v>185</v>
      </c>
      <c r="C2149">
        <v>3</v>
      </c>
      <c r="D2149" t="s">
        <v>2310</v>
      </c>
      <c r="E2149">
        <v>4</v>
      </c>
      <c r="F2149">
        <v>31</v>
      </c>
      <c r="G2149">
        <v>36</v>
      </c>
      <c r="H2149">
        <v>39</v>
      </c>
      <c r="I2149">
        <v>21</v>
      </c>
      <c r="J2149">
        <v>26</v>
      </c>
      <c r="K2149">
        <v>29</v>
      </c>
      <c r="L2149">
        <v>0</v>
      </c>
      <c r="M2149" s="1">
        <v>22.048999999999999</v>
      </c>
      <c r="N2149" s="1">
        <v>60.02</v>
      </c>
    </row>
    <row r="2150" spans="1:14" ht="15" customHeight="1" x14ac:dyDescent="0.2">
      <c r="A2150" t="s">
        <v>62</v>
      </c>
      <c r="B2150" t="s">
        <v>191</v>
      </c>
      <c r="C2150">
        <v>2</v>
      </c>
      <c r="D2150" t="s">
        <v>124</v>
      </c>
      <c r="E2150">
        <v>1</v>
      </c>
      <c r="F2150">
        <v>9</v>
      </c>
      <c r="G2150">
        <v>28</v>
      </c>
      <c r="H2150">
        <v>30</v>
      </c>
      <c r="I2150">
        <v>10</v>
      </c>
      <c r="J2150">
        <v>29</v>
      </c>
      <c r="K2150">
        <v>31</v>
      </c>
      <c r="L2150">
        <v>0</v>
      </c>
      <c r="M2150" s="1">
        <v>22.05</v>
      </c>
      <c r="N2150" s="1">
        <v>61.021000000000001</v>
      </c>
    </row>
    <row r="2151" spans="1:14" ht="15" customHeight="1" x14ac:dyDescent="0.2">
      <c r="A2151" t="s">
        <v>62</v>
      </c>
      <c r="B2151" t="s">
        <v>316</v>
      </c>
      <c r="C2151">
        <v>3</v>
      </c>
      <c r="D2151" t="s">
        <v>2589</v>
      </c>
      <c r="E2151">
        <v>4</v>
      </c>
      <c r="F2151">
        <v>29</v>
      </c>
      <c r="G2151">
        <v>34</v>
      </c>
      <c r="H2151">
        <v>37</v>
      </c>
      <c r="I2151">
        <v>25</v>
      </c>
      <c r="J2151">
        <v>30</v>
      </c>
      <c r="K2151">
        <v>33</v>
      </c>
      <c r="L2151">
        <v>0</v>
      </c>
      <c r="M2151" s="1">
        <v>22.050999999999998</v>
      </c>
      <c r="N2151" s="1">
        <v>62.018999999999998</v>
      </c>
    </row>
    <row r="2152" spans="1:14" ht="15" customHeight="1" x14ac:dyDescent="0.2">
      <c r="A2152" t="s">
        <v>62</v>
      </c>
      <c r="B2152" t="s">
        <v>322</v>
      </c>
      <c r="C2152">
        <v>3</v>
      </c>
      <c r="D2152" t="s">
        <v>270</v>
      </c>
      <c r="E2152">
        <v>4</v>
      </c>
      <c r="F2152">
        <v>31</v>
      </c>
      <c r="G2152">
        <v>36</v>
      </c>
      <c r="H2152">
        <v>39</v>
      </c>
      <c r="I2152">
        <v>21</v>
      </c>
      <c r="J2152">
        <v>26</v>
      </c>
      <c r="K2152">
        <v>29</v>
      </c>
      <c r="L2152">
        <v>0</v>
      </c>
      <c r="M2152" s="1">
        <v>22.052</v>
      </c>
      <c r="N2152" s="1">
        <v>63.021000000000001</v>
      </c>
    </row>
    <row r="2153" spans="1:14" ht="15" customHeight="1" x14ac:dyDescent="0.2">
      <c r="A2153" t="s">
        <v>62</v>
      </c>
      <c r="B2153" t="s">
        <v>197</v>
      </c>
      <c r="C2153">
        <v>1</v>
      </c>
      <c r="D2153" t="s">
        <v>869</v>
      </c>
      <c r="E2153">
        <v>1</v>
      </c>
      <c r="F2153">
        <v>11</v>
      </c>
      <c r="G2153">
        <v>34</v>
      </c>
      <c r="H2153">
        <v>36</v>
      </c>
      <c r="I2153">
        <v>4</v>
      </c>
      <c r="J2153">
        <v>27</v>
      </c>
      <c r="K2153">
        <v>29</v>
      </c>
      <c r="L2153">
        <v>0</v>
      </c>
      <c r="M2153" s="1">
        <v>22.053000000000001</v>
      </c>
      <c r="N2153" s="1">
        <v>64.021000000000001</v>
      </c>
    </row>
    <row r="2154" spans="1:14" ht="15" customHeight="1" x14ac:dyDescent="0.2">
      <c r="A2154" t="s">
        <v>62</v>
      </c>
      <c r="B2154" t="s">
        <v>332</v>
      </c>
      <c r="C2154">
        <v>3</v>
      </c>
      <c r="D2154" t="s">
        <v>1181</v>
      </c>
      <c r="E2154">
        <v>4</v>
      </c>
      <c r="F2154">
        <v>30</v>
      </c>
      <c r="G2154">
        <v>35</v>
      </c>
      <c r="H2154">
        <v>38</v>
      </c>
      <c r="I2154">
        <v>23</v>
      </c>
      <c r="J2154">
        <v>28</v>
      </c>
      <c r="K2154">
        <v>31</v>
      </c>
      <c r="L2154">
        <v>0</v>
      </c>
      <c r="M2154" s="1">
        <v>22.053999999999998</v>
      </c>
      <c r="N2154" s="1">
        <v>65.019000000000005</v>
      </c>
    </row>
    <row r="2155" spans="1:14" ht="15" customHeight="1" x14ac:dyDescent="0.2">
      <c r="A2155" t="s">
        <v>62</v>
      </c>
      <c r="B2155" t="s">
        <v>341</v>
      </c>
      <c r="C2155">
        <v>3</v>
      </c>
      <c r="D2155" t="s">
        <v>342</v>
      </c>
      <c r="E2155">
        <v>4</v>
      </c>
      <c r="F2155">
        <v>22</v>
      </c>
      <c r="G2155">
        <v>27</v>
      </c>
      <c r="H2155">
        <v>30</v>
      </c>
      <c r="I2155">
        <v>29</v>
      </c>
      <c r="J2155">
        <v>34</v>
      </c>
      <c r="K2155">
        <v>37</v>
      </c>
      <c r="L2155">
        <v>0</v>
      </c>
      <c r="M2155" s="1">
        <v>22.055</v>
      </c>
      <c r="N2155" s="1">
        <v>67.015000000000001</v>
      </c>
    </row>
    <row r="2156" spans="1:14" ht="15" customHeight="1" x14ac:dyDescent="0.2">
      <c r="A2156" t="s">
        <v>62</v>
      </c>
      <c r="B2156" t="s">
        <v>201</v>
      </c>
      <c r="C2156">
        <v>3</v>
      </c>
      <c r="D2156" t="s">
        <v>2998</v>
      </c>
      <c r="E2156">
        <v>4</v>
      </c>
      <c r="F2156">
        <v>32</v>
      </c>
      <c r="G2156">
        <v>37</v>
      </c>
      <c r="H2156">
        <v>40</v>
      </c>
      <c r="I2156">
        <v>18</v>
      </c>
      <c r="J2156">
        <v>23</v>
      </c>
      <c r="K2156">
        <v>26</v>
      </c>
      <c r="L2156">
        <v>0</v>
      </c>
      <c r="M2156" s="1">
        <v>22.056000000000001</v>
      </c>
      <c r="N2156" s="1">
        <v>68.022000000000006</v>
      </c>
    </row>
    <row r="2157" spans="1:14" ht="15" customHeight="1" x14ac:dyDescent="0.2">
      <c r="A2157" t="s">
        <v>62</v>
      </c>
      <c r="B2157" t="s">
        <v>352</v>
      </c>
      <c r="C2157">
        <v>3</v>
      </c>
      <c r="D2157" t="s">
        <v>2004</v>
      </c>
      <c r="E2157">
        <v>4</v>
      </c>
      <c r="F2157">
        <v>31</v>
      </c>
      <c r="G2157">
        <v>36</v>
      </c>
      <c r="H2157">
        <v>39</v>
      </c>
      <c r="I2157">
        <v>24</v>
      </c>
      <c r="J2157">
        <v>29</v>
      </c>
      <c r="K2157">
        <v>32</v>
      </c>
      <c r="L2157">
        <v>0</v>
      </c>
      <c r="M2157" s="1">
        <v>22.056999999999999</v>
      </c>
      <c r="N2157" s="1">
        <v>69.022000000000006</v>
      </c>
    </row>
    <row r="2158" spans="1:14" ht="15" customHeight="1" x14ac:dyDescent="0.2">
      <c r="A2158" t="s">
        <v>62</v>
      </c>
      <c r="B2158" t="s">
        <v>356</v>
      </c>
      <c r="C2158">
        <v>3</v>
      </c>
      <c r="D2158" t="s">
        <v>1889</v>
      </c>
      <c r="E2158">
        <v>3</v>
      </c>
      <c r="F2158">
        <v>29</v>
      </c>
      <c r="G2158">
        <v>37</v>
      </c>
      <c r="H2158">
        <v>39</v>
      </c>
      <c r="I2158">
        <v>21</v>
      </c>
      <c r="J2158">
        <v>29</v>
      </c>
      <c r="K2158">
        <v>31</v>
      </c>
      <c r="L2158">
        <v>0</v>
      </c>
      <c r="M2158" s="1">
        <v>22.058</v>
      </c>
      <c r="N2158" s="1">
        <v>70.022000000000006</v>
      </c>
    </row>
    <row r="2159" spans="1:14" ht="15" customHeight="1" x14ac:dyDescent="0.2">
      <c r="A2159" t="s">
        <v>62</v>
      </c>
      <c r="B2159" t="s">
        <v>359</v>
      </c>
      <c r="C2159">
        <v>3</v>
      </c>
      <c r="D2159" t="s">
        <v>869</v>
      </c>
      <c r="E2159">
        <v>1</v>
      </c>
      <c r="F2159">
        <v>19</v>
      </c>
      <c r="G2159">
        <v>34</v>
      </c>
      <c r="H2159">
        <v>36</v>
      </c>
      <c r="I2159">
        <v>12</v>
      </c>
      <c r="J2159">
        <v>27</v>
      </c>
      <c r="K2159">
        <v>29</v>
      </c>
      <c r="L2159">
        <v>0</v>
      </c>
      <c r="M2159" s="1">
        <v>22.059000000000001</v>
      </c>
      <c r="N2159" s="1">
        <v>71.016000000000005</v>
      </c>
    </row>
    <row r="2160" spans="1:14" ht="15" customHeight="1" x14ac:dyDescent="0.2">
      <c r="A2160" t="s">
        <v>62</v>
      </c>
      <c r="B2160" t="s">
        <v>363</v>
      </c>
      <c r="C2160">
        <v>3</v>
      </c>
      <c r="D2160" t="s">
        <v>2055</v>
      </c>
      <c r="E2160">
        <v>4</v>
      </c>
      <c r="F2160">
        <v>29</v>
      </c>
      <c r="G2160">
        <v>34</v>
      </c>
      <c r="H2160">
        <v>37</v>
      </c>
      <c r="I2160">
        <v>25</v>
      </c>
      <c r="J2160">
        <v>30</v>
      </c>
      <c r="K2160">
        <v>33</v>
      </c>
      <c r="L2160">
        <v>0</v>
      </c>
      <c r="M2160" s="1">
        <v>22.06</v>
      </c>
      <c r="N2160" s="1">
        <v>72.018000000000001</v>
      </c>
    </row>
    <row r="2161" spans="1:14" ht="15" customHeight="1" x14ac:dyDescent="0.2">
      <c r="A2161" t="s">
        <v>62</v>
      </c>
      <c r="B2161" t="s">
        <v>367</v>
      </c>
      <c r="C2161">
        <v>3</v>
      </c>
      <c r="D2161" t="s">
        <v>1504</v>
      </c>
      <c r="E2161">
        <v>4</v>
      </c>
      <c r="F2161">
        <v>30</v>
      </c>
      <c r="G2161">
        <v>35</v>
      </c>
      <c r="H2161">
        <v>38</v>
      </c>
      <c r="I2161">
        <v>23</v>
      </c>
      <c r="J2161">
        <v>28</v>
      </c>
      <c r="K2161">
        <v>31</v>
      </c>
      <c r="L2161">
        <v>0</v>
      </c>
      <c r="M2161" s="1">
        <v>22.061</v>
      </c>
      <c r="N2161" s="1">
        <v>73.019000000000005</v>
      </c>
    </row>
    <row r="2162" spans="1:14" ht="15" customHeight="1" x14ac:dyDescent="0.2">
      <c r="A2162" t="s">
        <v>62</v>
      </c>
      <c r="B2162" t="s">
        <v>371</v>
      </c>
      <c r="C2162">
        <v>3</v>
      </c>
      <c r="D2162" t="s">
        <v>2998</v>
      </c>
      <c r="E2162">
        <v>4</v>
      </c>
      <c r="F2162">
        <v>32</v>
      </c>
      <c r="G2162">
        <v>37</v>
      </c>
      <c r="H2162">
        <v>40</v>
      </c>
      <c r="I2162">
        <v>18</v>
      </c>
      <c r="J2162">
        <v>23</v>
      </c>
      <c r="K2162">
        <v>26</v>
      </c>
      <c r="L2162">
        <v>0</v>
      </c>
      <c r="M2162" s="1">
        <v>22.062000000000001</v>
      </c>
      <c r="N2162" s="1">
        <v>74.021000000000001</v>
      </c>
    </row>
    <row r="2163" spans="1:14" ht="15" customHeight="1" x14ac:dyDescent="0.2">
      <c r="A2163" t="s">
        <v>62</v>
      </c>
      <c r="B2163" t="s">
        <v>378</v>
      </c>
      <c r="C2163">
        <v>3</v>
      </c>
      <c r="D2163" t="s">
        <v>372</v>
      </c>
      <c r="E2163">
        <v>4</v>
      </c>
      <c r="F2163">
        <v>29</v>
      </c>
      <c r="G2163">
        <v>34</v>
      </c>
      <c r="H2163">
        <v>37</v>
      </c>
      <c r="I2163">
        <v>25</v>
      </c>
      <c r="J2163">
        <v>30</v>
      </c>
      <c r="K2163">
        <v>33</v>
      </c>
      <c r="L2163">
        <v>0</v>
      </c>
      <c r="M2163" s="1">
        <v>22.062999999999999</v>
      </c>
      <c r="N2163" s="1">
        <v>75.016000000000005</v>
      </c>
    </row>
    <row r="2164" spans="1:14" ht="15" customHeight="1" x14ac:dyDescent="0.2">
      <c r="A2164" t="s">
        <v>62</v>
      </c>
      <c r="B2164" t="s">
        <v>381</v>
      </c>
      <c r="C2164">
        <v>3</v>
      </c>
      <c r="D2164" t="s">
        <v>613</v>
      </c>
      <c r="E2164">
        <v>4</v>
      </c>
      <c r="F2164">
        <v>29</v>
      </c>
      <c r="G2164">
        <v>34</v>
      </c>
      <c r="H2164">
        <v>37</v>
      </c>
      <c r="I2164">
        <v>26</v>
      </c>
      <c r="J2164">
        <v>31</v>
      </c>
      <c r="K2164">
        <v>34</v>
      </c>
      <c r="L2164">
        <v>0</v>
      </c>
      <c r="M2164" s="1">
        <v>22.064</v>
      </c>
      <c r="N2164" s="1">
        <v>76.02</v>
      </c>
    </row>
    <row r="2165" spans="1:14" ht="15" customHeight="1" x14ac:dyDescent="0.2">
      <c r="A2165" t="s">
        <v>62</v>
      </c>
      <c r="B2165" t="s">
        <v>207</v>
      </c>
      <c r="C2165">
        <v>1</v>
      </c>
      <c r="D2165" t="s">
        <v>543</v>
      </c>
      <c r="E2165">
        <v>3</v>
      </c>
      <c r="F2165">
        <v>20</v>
      </c>
      <c r="G2165">
        <v>38</v>
      </c>
      <c r="H2165">
        <v>40</v>
      </c>
      <c r="I2165">
        <v>7</v>
      </c>
      <c r="J2165">
        <v>25</v>
      </c>
      <c r="K2165">
        <v>27</v>
      </c>
      <c r="L2165">
        <v>0</v>
      </c>
      <c r="M2165" s="1">
        <v>22.065000000000001</v>
      </c>
      <c r="N2165" s="1">
        <v>77.016000000000005</v>
      </c>
    </row>
    <row r="2166" spans="1:14" ht="15" customHeight="1" x14ac:dyDescent="0.2">
      <c r="A2166" t="s">
        <v>62</v>
      </c>
      <c r="B2166" t="s">
        <v>386</v>
      </c>
      <c r="C2166">
        <v>3</v>
      </c>
      <c r="D2166" t="s">
        <v>2998</v>
      </c>
      <c r="E2166">
        <v>4</v>
      </c>
      <c r="F2166">
        <v>32</v>
      </c>
      <c r="G2166">
        <v>37</v>
      </c>
      <c r="H2166">
        <v>40</v>
      </c>
      <c r="I2166">
        <v>18</v>
      </c>
      <c r="J2166">
        <v>23</v>
      </c>
      <c r="K2166">
        <v>26</v>
      </c>
      <c r="L2166">
        <v>0</v>
      </c>
      <c r="M2166" s="1">
        <v>22.065999999999999</v>
      </c>
      <c r="N2166" s="1">
        <v>78.016999999999996</v>
      </c>
    </row>
    <row r="2167" spans="1:14" ht="15" customHeight="1" x14ac:dyDescent="0.2">
      <c r="A2167" t="s">
        <v>62</v>
      </c>
      <c r="B2167" t="s">
        <v>212</v>
      </c>
      <c r="C2167">
        <v>2</v>
      </c>
      <c r="D2167" t="s">
        <v>1099</v>
      </c>
      <c r="E2167">
        <v>2</v>
      </c>
      <c r="F2167">
        <v>23</v>
      </c>
      <c r="G2167">
        <v>40</v>
      </c>
      <c r="H2167">
        <v>42</v>
      </c>
      <c r="I2167">
        <v>8</v>
      </c>
      <c r="J2167">
        <v>25</v>
      </c>
      <c r="K2167">
        <v>27</v>
      </c>
      <c r="L2167">
        <v>0</v>
      </c>
      <c r="M2167" s="1">
        <v>22.067</v>
      </c>
      <c r="N2167" s="1">
        <v>79.018000000000001</v>
      </c>
    </row>
    <row r="2168" spans="1:14" ht="15" customHeight="1" x14ac:dyDescent="0.2">
      <c r="A2168" t="s">
        <v>62</v>
      </c>
      <c r="B2168" t="s">
        <v>395</v>
      </c>
      <c r="C2168">
        <v>3</v>
      </c>
      <c r="D2168" t="s">
        <v>2471</v>
      </c>
      <c r="E2168">
        <v>3</v>
      </c>
      <c r="F2168">
        <v>28</v>
      </c>
      <c r="G2168">
        <v>36</v>
      </c>
      <c r="H2168">
        <v>38</v>
      </c>
      <c r="I2168">
        <v>18</v>
      </c>
      <c r="J2168">
        <v>26</v>
      </c>
      <c r="K2168">
        <v>28</v>
      </c>
      <c r="L2168">
        <v>0</v>
      </c>
      <c r="M2168" s="1">
        <v>22.068000000000001</v>
      </c>
      <c r="N2168" s="1">
        <v>80.021000000000001</v>
      </c>
    </row>
    <row r="2169" spans="1:14" ht="15" customHeight="1" x14ac:dyDescent="0.2">
      <c r="A2169" t="s">
        <v>62</v>
      </c>
      <c r="B2169" t="s">
        <v>218</v>
      </c>
      <c r="C2169">
        <v>1</v>
      </c>
      <c r="D2169" t="s">
        <v>275</v>
      </c>
      <c r="E2169">
        <v>3</v>
      </c>
      <c r="F2169">
        <v>17</v>
      </c>
      <c r="G2169">
        <v>35</v>
      </c>
      <c r="H2169">
        <v>37</v>
      </c>
      <c r="I2169">
        <v>12</v>
      </c>
      <c r="J2169">
        <v>30</v>
      </c>
      <c r="K2169">
        <v>32</v>
      </c>
      <c r="L2169">
        <v>0</v>
      </c>
      <c r="M2169" s="1">
        <v>22.068999999999999</v>
      </c>
      <c r="N2169" s="1">
        <v>81.016000000000005</v>
      </c>
    </row>
    <row r="2170" spans="1:14" ht="15" customHeight="1" x14ac:dyDescent="0.2">
      <c r="A2170" t="s">
        <v>62</v>
      </c>
      <c r="B2170" t="s">
        <v>402</v>
      </c>
      <c r="C2170">
        <v>3</v>
      </c>
      <c r="D2170" t="s">
        <v>2081</v>
      </c>
      <c r="E2170">
        <v>4</v>
      </c>
      <c r="F2170">
        <v>32</v>
      </c>
      <c r="G2170">
        <v>37</v>
      </c>
      <c r="H2170">
        <v>40</v>
      </c>
      <c r="I2170">
        <v>22</v>
      </c>
      <c r="J2170">
        <v>27</v>
      </c>
      <c r="K2170">
        <v>30</v>
      </c>
      <c r="L2170">
        <v>0</v>
      </c>
      <c r="M2170" s="1">
        <v>22.07</v>
      </c>
      <c r="N2170" s="1">
        <v>83.018000000000001</v>
      </c>
    </row>
    <row r="2171" spans="1:14" ht="15" customHeight="1" x14ac:dyDescent="0.2">
      <c r="A2171" t="s">
        <v>62</v>
      </c>
      <c r="B2171" t="s">
        <v>405</v>
      </c>
      <c r="C2171">
        <v>3</v>
      </c>
      <c r="D2171" t="s">
        <v>479</v>
      </c>
      <c r="E2171">
        <v>4</v>
      </c>
      <c r="F2171">
        <v>32</v>
      </c>
      <c r="G2171">
        <v>37</v>
      </c>
      <c r="H2171">
        <v>40</v>
      </c>
      <c r="I2171">
        <v>21</v>
      </c>
      <c r="J2171">
        <v>26</v>
      </c>
      <c r="K2171">
        <v>29</v>
      </c>
      <c r="L2171">
        <v>0</v>
      </c>
      <c r="M2171" s="1">
        <v>22.071000000000002</v>
      </c>
      <c r="N2171" s="1">
        <v>84.018000000000001</v>
      </c>
    </row>
    <row r="2172" spans="1:14" ht="15" customHeight="1" x14ac:dyDescent="0.2">
      <c r="A2172" t="s">
        <v>62</v>
      </c>
      <c r="B2172" t="s">
        <v>411</v>
      </c>
      <c r="C2172">
        <v>3</v>
      </c>
      <c r="D2172" t="s">
        <v>2353</v>
      </c>
      <c r="E2172">
        <v>4</v>
      </c>
      <c r="F2172">
        <v>30</v>
      </c>
      <c r="G2172">
        <v>35</v>
      </c>
      <c r="H2172">
        <v>38</v>
      </c>
      <c r="I2172">
        <v>24</v>
      </c>
      <c r="J2172">
        <v>29</v>
      </c>
      <c r="K2172">
        <v>32</v>
      </c>
      <c r="L2172">
        <v>0</v>
      </c>
      <c r="M2172" s="1">
        <v>22.071999999999999</v>
      </c>
      <c r="N2172" s="1">
        <v>86.016000000000005</v>
      </c>
    </row>
    <row r="2173" spans="1:14" ht="15" customHeight="1" x14ac:dyDescent="0.2">
      <c r="A2173" t="s">
        <v>62</v>
      </c>
      <c r="B2173" t="s">
        <v>414</v>
      </c>
      <c r="C2173">
        <v>3</v>
      </c>
      <c r="D2173" t="s">
        <v>89</v>
      </c>
      <c r="E2173">
        <v>3</v>
      </c>
      <c r="F2173">
        <v>23</v>
      </c>
      <c r="G2173">
        <v>31</v>
      </c>
      <c r="H2173">
        <v>33</v>
      </c>
      <c r="I2173">
        <v>23</v>
      </c>
      <c r="J2173">
        <v>31</v>
      </c>
      <c r="K2173">
        <v>33</v>
      </c>
      <c r="L2173">
        <v>0</v>
      </c>
      <c r="M2173" s="1">
        <v>22.073</v>
      </c>
      <c r="N2173" s="1">
        <v>87.016999999999996</v>
      </c>
    </row>
    <row r="2174" spans="1:14" ht="15" customHeight="1" x14ac:dyDescent="0.2">
      <c r="A2174" t="s">
        <v>62</v>
      </c>
      <c r="B2174" t="s">
        <v>416</v>
      </c>
      <c r="C2174">
        <v>3</v>
      </c>
      <c r="D2174" t="s">
        <v>1283</v>
      </c>
      <c r="E2174">
        <v>4</v>
      </c>
      <c r="F2174">
        <v>33</v>
      </c>
      <c r="G2174">
        <v>38</v>
      </c>
      <c r="H2174">
        <v>41</v>
      </c>
      <c r="I2174">
        <v>21</v>
      </c>
      <c r="J2174">
        <v>26</v>
      </c>
      <c r="K2174">
        <v>29</v>
      </c>
      <c r="L2174">
        <v>0</v>
      </c>
      <c r="M2174" s="1">
        <v>22.074000000000002</v>
      </c>
      <c r="N2174" s="1">
        <v>88.02</v>
      </c>
    </row>
    <row r="2175" spans="1:14" ht="15" customHeight="1" x14ac:dyDescent="0.2">
      <c r="A2175" t="s">
        <v>62</v>
      </c>
      <c r="B2175" t="s">
        <v>230</v>
      </c>
      <c r="C2175">
        <v>3</v>
      </c>
      <c r="D2175" t="s">
        <v>981</v>
      </c>
      <c r="E2175">
        <v>4</v>
      </c>
      <c r="F2175">
        <v>34</v>
      </c>
      <c r="G2175">
        <v>39</v>
      </c>
      <c r="H2175">
        <v>42</v>
      </c>
      <c r="I2175">
        <v>17</v>
      </c>
      <c r="J2175">
        <v>22</v>
      </c>
      <c r="K2175">
        <v>25</v>
      </c>
      <c r="L2175">
        <v>0</v>
      </c>
      <c r="M2175" s="1">
        <v>22.074999999999999</v>
      </c>
      <c r="N2175" s="1">
        <v>89.022000000000006</v>
      </c>
    </row>
    <row r="2176" spans="1:14" ht="15" customHeight="1" x14ac:dyDescent="0.2">
      <c r="A2176" t="s">
        <v>62</v>
      </c>
      <c r="B2176" t="s">
        <v>236</v>
      </c>
      <c r="C2176">
        <v>3</v>
      </c>
      <c r="D2176" t="s">
        <v>981</v>
      </c>
      <c r="E2176">
        <v>4</v>
      </c>
      <c r="F2176">
        <v>34</v>
      </c>
      <c r="G2176">
        <v>39</v>
      </c>
      <c r="H2176">
        <v>42</v>
      </c>
      <c r="I2176">
        <v>17</v>
      </c>
      <c r="J2176">
        <v>22</v>
      </c>
      <c r="K2176">
        <v>25</v>
      </c>
      <c r="L2176">
        <v>0</v>
      </c>
      <c r="M2176" s="1">
        <v>22.076000000000001</v>
      </c>
      <c r="N2176" s="1">
        <v>90.02</v>
      </c>
    </row>
    <row r="2177" spans="1:14" ht="15" customHeight="1" x14ac:dyDescent="0.2">
      <c r="A2177" t="s">
        <v>62</v>
      </c>
      <c r="B2177" t="s">
        <v>425</v>
      </c>
      <c r="C2177">
        <v>3</v>
      </c>
      <c r="D2177" t="s">
        <v>426</v>
      </c>
      <c r="E2177">
        <v>4</v>
      </c>
      <c r="F2177">
        <v>24</v>
      </c>
      <c r="G2177">
        <v>29</v>
      </c>
      <c r="H2177">
        <v>32</v>
      </c>
      <c r="I2177">
        <v>27</v>
      </c>
      <c r="J2177">
        <v>32</v>
      </c>
      <c r="K2177">
        <v>35</v>
      </c>
      <c r="L2177">
        <v>0</v>
      </c>
      <c r="M2177" s="1">
        <v>22.077000000000002</v>
      </c>
      <c r="N2177" s="1">
        <v>91.02</v>
      </c>
    </row>
    <row r="2178" spans="1:14" ht="15" customHeight="1" x14ac:dyDescent="0.2">
      <c r="A2178" t="s">
        <v>62</v>
      </c>
      <c r="B2178" t="s">
        <v>668</v>
      </c>
      <c r="C2178">
        <v>3</v>
      </c>
      <c r="D2178" t="s">
        <v>1675</v>
      </c>
      <c r="E2178">
        <v>4</v>
      </c>
      <c r="F2178">
        <v>28</v>
      </c>
      <c r="G2178">
        <v>33</v>
      </c>
      <c r="H2178">
        <v>36</v>
      </c>
      <c r="I2178">
        <v>25</v>
      </c>
      <c r="J2178">
        <v>30</v>
      </c>
      <c r="K2178">
        <v>33</v>
      </c>
      <c r="L2178">
        <v>0</v>
      </c>
      <c r="M2178" s="1">
        <v>22.077999999999999</v>
      </c>
      <c r="N2178" s="1">
        <v>92.019000000000005</v>
      </c>
    </row>
    <row r="2179" spans="1:14" ht="15" customHeight="1" x14ac:dyDescent="0.2">
      <c r="A2179" t="s">
        <v>62</v>
      </c>
      <c r="B2179" t="s">
        <v>429</v>
      </c>
      <c r="C2179">
        <v>3</v>
      </c>
      <c r="D2179" t="s">
        <v>2096</v>
      </c>
      <c r="E2179">
        <v>4</v>
      </c>
      <c r="F2179">
        <v>33</v>
      </c>
      <c r="G2179">
        <v>38</v>
      </c>
      <c r="H2179">
        <v>41</v>
      </c>
      <c r="I2179">
        <v>22</v>
      </c>
      <c r="J2179">
        <v>27</v>
      </c>
      <c r="K2179">
        <v>30</v>
      </c>
      <c r="L2179">
        <v>0</v>
      </c>
      <c r="M2179" s="1">
        <v>22.079000000000001</v>
      </c>
      <c r="N2179" s="1">
        <v>93.018000000000001</v>
      </c>
    </row>
    <row r="2180" spans="1:14" ht="15" customHeight="1" x14ac:dyDescent="0.2">
      <c r="A2180" t="s">
        <v>62</v>
      </c>
      <c r="B2180" t="s">
        <v>241</v>
      </c>
      <c r="C2180">
        <v>1</v>
      </c>
      <c r="D2180" t="s">
        <v>1920</v>
      </c>
      <c r="E2180">
        <v>2</v>
      </c>
      <c r="F2180">
        <v>11</v>
      </c>
      <c r="G2180">
        <v>32</v>
      </c>
      <c r="H2180">
        <v>34</v>
      </c>
      <c r="I2180">
        <v>8</v>
      </c>
      <c r="J2180">
        <v>29</v>
      </c>
      <c r="K2180">
        <v>31</v>
      </c>
      <c r="L2180">
        <v>0</v>
      </c>
      <c r="M2180" s="1">
        <v>22.08</v>
      </c>
      <c r="N2180" s="1">
        <v>94.016999999999996</v>
      </c>
    </row>
    <row r="2181" spans="1:14" ht="15" customHeight="1" x14ac:dyDescent="0.2">
      <c r="A2181" t="s">
        <v>62</v>
      </c>
      <c r="B2181" t="s">
        <v>246</v>
      </c>
      <c r="C2181">
        <v>3</v>
      </c>
      <c r="D2181" t="s">
        <v>540</v>
      </c>
      <c r="E2181">
        <v>3</v>
      </c>
      <c r="F2181">
        <v>28</v>
      </c>
      <c r="G2181">
        <v>36</v>
      </c>
      <c r="H2181">
        <v>38</v>
      </c>
      <c r="I2181">
        <v>16</v>
      </c>
      <c r="J2181">
        <v>24</v>
      </c>
      <c r="K2181">
        <v>26</v>
      </c>
      <c r="L2181">
        <v>0</v>
      </c>
      <c r="M2181" s="1">
        <v>22.081</v>
      </c>
      <c r="N2181" s="1">
        <v>95.021000000000001</v>
      </c>
    </row>
    <row r="2182" spans="1:14" ht="15" customHeight="1" x14ac:dyDescent="0.2">
      <c r="A2182" t="s">
        <v>62</v>
      </c>
      <c r="B2182" t="s">
        <v>436</v>
      </c>
      <c r="C2182">
        <v>3</v>
      </c>
      <c r="D2182" t="s">
        <v>2998</v>
      </c>
      <c r="E2182">
        <v>4</v>
      </c>
      <c r="F2182">
        <v>32</v>
      </c>
      <c r="G2182">
        <v>37</v>
      </c>
      <c r="H2182">
        <v>40</v>
      </c>
      <c r="I2182">
        <v>18</v>
      </c>
      <c r="J2182">
        <v>23</v>
      </c>
      <c r="K2182">
        <v>26</v>
      </c>
      <c r="L2182">
        <v>0</v>
      </c>
      <c r="M2182" s="1">
        <v>22.082000000000001</v>
      </c>
      <c r="N2182" s="1">
        <v>96.021000000000001</v>
      </c>
    </row>
    <row r="2183" spans="1:14" ht="15" customHeight="1" x14ac:dyDescent="0.2">
      <c r="A2183" t="s">
        <v>62</v>
      </c>
      <c r="B2183" t="s">
        <v>250</v>
      </c>
      <c r="C2183">
        <v>3</v>
      </c>
      <c r="D2183" t="s">
        <v>550</v>
      </c>
      <c r="E2183">
        <v>3</v>
      </c>
      <c r="F2183">
        <v>27</v>
      </c>
      <c r="G2183">
        <v>35</v>
      </c>
      <c r="H2183">
        <v>37</v>
      </c>
      <c r="I2183">
        <v>21</v>
      </c>
      <c r="J2183">
        <v>29</v>
      </c>
      <c r="K2183">
        <v>31</v>
      </c>
      <c r="L2183">
        <v>0</v>
      </c>
      <c r="M2183" s="1">
        <v>22.082999999999998</v>
      </c>
      <c r="N2183" s="1">
        <v>97.019000000000005</v>
      </c>
    </row>
    <row r="2184" spans="1:14" ht="15" customHeight="1" x14ac:dyDescent="0.2">
      <c r="A2184" t="s">
        <v>62</v>
      </c>
      <c r="B2184" t="s">
        <v>258</v>
      </c>
      <c r="C2184">
        <v>3</v>
      </c>
      <c r="D2184" t="s">
        <v>286</v>
      </c>
      <c r="E2184">
        <v>3</v>
      </c>
      <c r="F2184">
        <v>25</v>
      </c>
      <c r="G2184">
        <v>33</v>
      </c>
      <c r="H2184">
        <v>35</v>
      </c>
      <c r="I2184">
        <v>22</v>
      </c>
      <c r="J2184">
        <v>30</v>
      </c>
      <c r="K2184">
        <v>32</v>
      </c>
      <c r="L2184">
        <v>0</v>
      </c>
      <c r="M2184" s="1">
        <v>22.084</v>
      </c>
      <c r="N2184" s="1">
        <v>98.022000000000006</v>
      </c>
    </row>
    <row r="2185" spans="1:14" ht="15" customHeight="1" x14ac:dyDescent="0.2">
      <c r="A2185" t="s">
        <v>62</v>
      </c>
      <c r="B2185" t="s">
        <v>263</v>
      </c>
      <c r="C2185">
        <v>1</v>
      </c>
      <c r="D2185" t="s">
        <v>540</v>
      </c>
      <c r="E2185">
        <v>3</v>
      </c>
      <c r="F2185">
        <v>18</v>
      </c>
      <c r="G2185">
        <v>36</v>
      </c>
      <c r="H2185">
        <v>38</v>
      </c>
      <c r="I2185">
        <v>6</v>
      </c>
      <c r="J2185">
        <v>24</v>
      </c>
      <c r="K2185">
        <v>26</v>
      </c>
      <c r="L2185">
        <v>0</v>
      </c>
      <c r="M2185" s="1">
        <v>22.085000000000001</v>
      </c>
      <c r="N2185" s="1">
        <v>99.018000000000001</v>
      </c>
    </row>
    <row r="2186" spans="1:14" ht="15" customHeight="1" x14ac:dyDescent="0.2">
      <c r="A2186" t="s">
        <v>62</v>
      </c>
      <c r="B2186" t="s">
        <v>269</v>
      </c>
      <c r="C2186">
        <v>2</v>
      </c>
      <c r="D2186" t="s">
        <v>2605</v>
      </c>
      <c r="E2186">
        <v>2</v>
      </c>
      <c r="F2186">
        <v>16</v>
      </c>
      <c r="G2186">
        <v>33</v>
      </c>
      <c r="H2186">
        <v>35</v>
      </c>
      <c r="I2186">
        <v>14</v>
      </c>
      <c r="J2186">
        <v>31</v>
      </c>
      <c r="K2186">
        <v>33</v>
      </c>
      <c r="L2186">
        <v>0</v>
      </c>
      <c r="M2186" s="1">
        <v>22.085999999999999</v>
      </c>
      <c r="N2186" s="1">
        <v>100.02200000000001</v>
      </c>
    </row>
    <row r="2187" spans="1:14" ht="15" customHeight="1" x14ac:dyDescent="0.2">
      <c r="A2187" t="s">
        <v>62</v>
      </c>
      <c r="B2187" t="s">
        <v>274</v>
      </c>
      <c r="C2187">
        <v>2</v>
      </c>
      <c r="D2187" t="s">
        <v>2437</v>
      </c>
      <c r="E2187">
        <v>2</v>
      </c>
      <c r="F2187">
        <v>19</v>
      </c>
      <c r="G2187">
        <v>36</v>
      </c>
      <c r="H2187">
        <v>38</v>
      </c>
      <c r="I2187">
        <v>8</v>
      </c>
      <c r="J2187">
        <v>25</v>
      </c>
      <c r="K2187">
        <v>27</v>
      </c>
      <c r="L2187">
        <v>0</v>
      </c>
      <c r="M2187" s="1">
        <v>22.087</v>
      </c>
      <c r="N2187" s="1">
        <v>102.02</v>
      </c>
    </row>
    <row r="2188" spans="1:14" ht="15" customHeight="1" x14ac:dyDescent="0.2">
      <c r="A2188" t="s">
        <v>62</v>
      </c>
      <c r="B2188" t="s">
        <v>285</v>
      </c>
      <c r="C2188">
        <v>3</v>
      </c>
      <c r="D2188" t="s">
        <v>1133</v>
      </c>
      <c r="E2188">
        <v>4</v>
      </c>
      <c r="F2188">
        <v>28</v>
      </c>
      <c r="G2188">
        <v>33</v>
      </c>
      <c r="H2188">
        <v>36</v>
      </c>
      <c r="I2188">
        <v>26</v>
      </c>
      <c r="J2188">
        <v>31</v>
      </c>
      <c r="K2188">
        <v>34</v>
      </c>
      <c r="L2188">
        <v>0</v>
      </c>
      <c r="M2188" s="1">
        <v>22.088000000000001</v>
      </c>
      <c r="N2188" s="1">
        <v>103.018</v>
      </c>
    </row>
    <row r="2189" spans="1:14" ht="15" customHeight="1" x14ac:dyDescent="0.2">
      <c r="A2189" t="s">
        <v>62</v>
      </c>
      <c r="B2189" t="s">
        <v>294</v>
      </c>
      <c r="C2189">
        <v>3</v>
      </c>
      <c r="D2189" t="s">
        <v>311</v>
      </c>
      <c r="E2189">
        <v>3</v>
      </c>
      <c r="F2189">
        <v>27</v>
      </c>
      <c r="G2189">
        <v>35</v>
      </c>
      <c r="H2189">
        <v>37</v>
      </c>
      <c r="I2189">
        <v>18</v>
      </c>
      <c r="J2189">
        <v>26</v>
      </c>
      <c r="K2189">
        <v>28</v>
      </c>
      <c r="L2189">
        <v>0</v>
      </c>
      <c r="M2189" s="1">
        <v>22.088999999999999</v>
      </c>
      <c r="N2189" s="1">
        <v>105.01900000000001</v>
      </c>
    </row>
    <row r="2190" spans="1:14" ht="15" customHeight="1" x14ac:dyDescent="0.2">
      <c r="A2190" t="s">
        <v>62</v>
      </c>
      <c r="B2190" t="s">
        <v>298</v>
      </c>
      <c r="C2190">
        <v>1</v>
      </c>
      <c r="D2190" t="s">
        <v>459</v>
      </c>
      <c r="E2190">
        <v>3</v>
      </c>
      <c r="F2190">
        <v>15</v>
      </c>
      <c r="G2190">
        <v>33</v>
      </c>
      <c r="H2190">
        <v>35</v>
      </c>
      <c r="I2190">
        <v>11</v>
      </c>
      <c r="J2190">
        <v>29</v>
      </c>
      <c r="K2190">
        <v>31</v>
      </c>
      <c r="L2190">
        <v>0</v>
      </c>
      <c r="M2190" s="1">
        <v>22.09</v>
      </c>
      <c r="N2190" s="1">
        <v>106.01600000000001</v>
      </c>
    </row>
    <row r="2191" spans="1:14" ht="15" customHeight="1" x14ac:dyDescent="0.2">
      <c r="A2191" t="s">
        <v>62</v>
      </c>
      <c r="B2191" t="s">
        <v>464</v>
      </c>
      <c r="C2191">
        <v>3</v>
      </c>
      <c r="D2191" t="s">
        <v>465</v>
      </c>
      <c r="E2191">
        <v>4</v>
      </c>
      <c r="F2191">
        <v>31</v>
      </c>
      <c r="G2191">
        <v>36</v>
      </c>
      <c r="H2191">
        <v>39</v>
      </c>
      <c r="I2191">
        <v>23</v>
      </c>
      <c r="J2191">
        <v>28</v>
      </c>
      <c r="K2191">
        <v>31</v>
      </c>
      <c r="L2191">
        <v>0</v>
      </c>
      <c r="M2191" s="1">
        <v>22.091000000000001</v>
      </c>
      <c r="N2191" s="1">
        <v>108.01900000000001</v>
      </c>
    </row>
    <row r="2192" spans="1:14" ht="15" customHeight="1" x14ac:dyDescent="0.2">
      <c r="A2192" t="s">
        <v>62</v>
      </c>
      <c r="B2192" t="s">
        <v>699</v>
      </c>
      <c r="C2192">
        <v>3</v>
      </c>
      <c r="D2192" t="s">
        <v>1198</v>
      </c>
      <c r="E2192">
        <v>3</v>
      </c>
      <c r="F2192">
        <v>28</v>
      </c>
      <c r="G2192">
        <v>36</v>
      </c>
      <c r="H2192">
        <v>38</v>
      </c>
      <c r="I2192">
        <v>20</v>
      </c>
      <c r="J2192">
        <v>28</v>
      </c>
      <c r="K2192">
        <v>30</v>
      </c>
      <c r="L2192">
        <v>0</v>
      </c>
      <c r="M2192" s="1">
        <v>22.091999999999999</v>
      </c>
      <c r="N2192" s="1">
        <v>109.01600000000001</v>
      </c>
    </row>
    <row r="2193" spans="1:14" ht="15" customHeight="1" x14ac:dyDescent="0.2">
      <c r="A2193" t="s">
        <v>62</v>
      </c>
      <c r="B2193" t="s">
        <v>703</v>
      </c>
      <c r="C2193">
        <v>3</v>
      </c>
      <c r="D2193" t="s">
        <v>1412</v>
      </c>
      <c r="E2193">
        <v>3</v>
      </c>
      <c r="F2193">
        <v>23</v>
      </c>
      <c r="G2193">
        <v>31</v>
      </c>
      <c r="H2193">
        <v>33</v>
      </c>
      <c r="I2193">
        <v>25</v>
      </c>
      <c r="J2193">
        <v>33</v>
      </c>
      <c r="K2193">
        <v>35</v>
      </c>
      <c r="L2193">
        <v>0</v>
      </c>
      <c r="M2193" s="1">
        <v>22.093</v>
      </c>
      <c r="N2193" s="1">
        <v>111.017</v>
      </c>
    </row>
    <row r="2194" spans="1:14" ht="15" customHeight="1" x14ac:dyDescent="0.2">
      <c r="A2194" t="s">
        <v>62</v>
      </c>
      <c r="B2194" t="s">
        <v>470</v>
      </c>
      <c r="C2194">
        <v>3</v>
      </c>
      <c r="D2194" t="s">
        <v>1279</v>
      </c>
      <c r="E2194">
        <v>4</v>
      </c>
      <c r="F2194">
        <v>28</v>
      </c>
      <c r="G2194">
        <v>33</v>
      </c>
      <c r="H2194">
        <v>36</v>
      </c>
      <c r="I2194">
        <v>24</v>
      </c>
      <c r="J2194">
        <v>29</v>
      </c>
      <c r="K2194">
        <v>32</v>
      </c>
      <c r="L2194">
        <v>0</v>
      </c>
      <c r="M2194" s="1">
        <v>22.094000000000001</v>
      </c>
      <c r="N2194" s="1">
        <v>112.021</v>
      </c>
    </row>
    <row r="2195" spans="1:14" ht="15" customHeight="1" x14ac:dyDescent="0.2">
      <c r="A2195" t="s">
        <v>62</v>
      </c>
      <c r="B2195" t="s">
        <v>476</v>
      </c>
      <c r="C2195">
        <v>3</v>
      </c>
      <c r="D2195" t="s">
        <v>998</v>
      </c>
      <c r="E2195">
        <v>4</v>
      </c>
      <c r="F2195">
        <v>32</v>
      </c>
      <c r="G2195">
        <v>37</v>
      </c>
      <c r="H2195">
        <v>40</v>
      </c>
      <c r="I2195">
        <v>21</v>
      </c>
      <c r="J2195">
        <v>26</v>
      </c>
      <c r="K2195">
        <v>29</v>
      </c>
      <c r="L2195">
        <v>0</v>
      </c>
      <c r="M2195" s="1">
        <v>22.094999999999999</v>
      </c>
      <c r="N2195" s="1">
        <v>114.01600000000001</v>
      </c>
    </row>
    <row r="2196" spans="1:14" ht="15" customHeight="1" x14ac:dyDescent="0.2">
      <c r="A2196" t="s">
        <v>62</v>
      </c>
      <c r="B2196" t="s">
        <v>315</v>
      </c>
      <c r="C2196">
        <v>3</v>
      </c>
      <c r="D2196" t="s">
        <v>550</v>
      </c>
      <c r="E2196">
        <v>3</v>
      </c>
      <c r="F2196">
        <v>27</v>
      </c>
      <c r="G2196">
        <v>35</v>
      </c>
      <c r="H2196">
        <v>37</v>
      </c>
      <c r="I2196">
        <v>21</v>
      </c>
      <c r="J2196">
        <v>29</v>
      </c>
      <c r="K2196">
        <v>31</v>
      </c>
      <c r="L2196">
        <v>0</v>
      </c>
      <c r="M2196" s="1">
        <v>22.096</v>
      </c>
      <c r="N2196" s="1">
        <v>115.021</v>
      </c>
    </row>
    <row r="2197" spans="1:14" ht="15" customHeight="1" x14ac:dyDescent="0.2">
      <c r="A2197" t="s">
        <v>62</v>
      </c>
      <c r="B2197" t="s">
        <v>483</v>
      </c>
      <c r="C2197">
        <v>3</v>
      </c>
      <c r="D2197" t="s">
        <v>1397</v>
      </c>
      <c r="E2197">
        <v>4</v>
      </c>
      <c r="F2197">
        <v>32</v>
      </c>
      <c r="G2197">
        <v>37</v>
      </c>
      <c r="H2197">
        <v>40</v>
      </c>
      <c r="I2197">
        <v>21</v>
      </c>
      <c r="J2197">
        <v>26</v>
      </c>
      <c r="K2197">
        <v>29</v>
      </c>
      <c r="L2197">
        <v>0</v>
      </c>
      <c r="M2197" s="1">
        <v>22.097000000000001</v>
      </c>
      <c r="N2197" s="1">
        <v>117.021</v>
      </c>
    </row>
    <row r="2198" spans="1:14" ht="15" customHeight="1" x14ac:dyDescent="0.2">
      <c r="A2198" t="s">
        <v>62</v>
      </c>
      <c r="B2198" t="s">
        <v>326</v>
      </c>
      <c r="C2198">
        <v>1</v>
      </c>
      <c r="D2198" t="s">
        <v>207</v>
      </c>
      <c r="E2198">
        <v>1</v>
      </c>
      <c r="F2198">
        <v>7</v>
      </c>
      <c r="G2198">
        <v>30</v>
      </c>
      <c r="H2198">
        <v>32</v>
      </c>
      <c r="I2198">
        <v>4</v>
      </c>
      <c r="J2198">
        <v>27</v>
      </c>
      <c r="K2198">
        <v>29</v>
      </c>
      <c r="L2198">
        <v>0</v>
      </c>
      <c r="M2198" s="1">
        <v>22.097999999999999</v>
      </c>
      <c r="N2198" s="1">
        <v>118.021</v>
      </c>
    </row>
    <row r="2199" spans="1:14" ht="15" customHeight="1" x14ac:dyDescent="0.2">
      <c r="A2199" t="s">
        <v>62</v>
      </c>
      <c r="B2199" t="s">
        <v>488</v>
      </c>
      <c r="C2199">
        <v>3</v>
      </c>
      <c r="D2199" t="s">
        <v>2046</v>
      </c>
      <c r="E2199">
        <v>3</v>
      </c>
      <c r="F2199">
        <v>23</v>
      </c>
      <c r="G2199">
        <v>31</v>
      </c>
      <c r="H2199">
        <v>33</v>
      </c>
      <c r="I2199">
        <v>25</v>
      </c>
      <c r="J2199">
        <v>33</v>
      </c>
      <c r="K2199">
        <v>35</v>
      </c>
      <c r="L2199">
        <v>0</v>
      </c>
      <c r="M2199" s="1">
        <v>22.099</v>
      </c>
      <c r="N2199" s="1">
        <v>120.015</v>
      </c>
    </row>
    <row r="2200" spans="1:14" ht="15" customHeight="1" x14ac:dyDescent="0.2">
      <c r="A2200" t="s">
        <v>62</v>
      </c>
      <c r="B2200" t="s">
        <v>492</v>
      </c>
      <c r="C2200">
        <v>3</v>
      </c>
      <c r="D2200" t="s">
        <v>2437</v>
      </c>
      <c r="E2200">
        <v>2</v>
      </c>
      <c r="F2200">
        <v>23</v>
      </c>
      <c r="G2200">
        <v>36</v>
      </c>
      <c r="H2200">
        <v>38</v>
      </c>
      <c r="I2200">
        <v>12</v>
      </c>
      <c r="J2200">
        <v>25</v>
      </c>
      <c r="K2200">
        <v>27</v>
      </c>
      <c r="L2200">
        <v>0</v>
      </c>
      <c r="M2200" s="1">
        <v>22.1</v>
      </c>
      <c r="N2200" s="1">
        <v>121.02200000000001</v>
      </c>
    </row>
    <row r="2201" spans="1:14" ht="15" customHeight="1" x14ac:dyDescent="0.2">
      <c r="A2201" t="s">
        <v>62</v>
      </c>
      <c r="B2201" t="s">
        <v>335</v>
      </c>
      <c r="C2201">
        <v>1</v>
      </c>
      <c r="D2201" t="s">
        <v>2493</v>
      </c>
      <c r="E2201">
        <v>3</v>
      </c>
      <c r="F2201">
        <v>19</v>
      </c>
      <c r="G2201">
        <v>37</v>
      </c>
      <c r="H2201">
        <v>39</v>
      </c>
      <c r="I2201">
        <v>6</v>
      </c>
      <c r="J2201">
        <v>24</v>
      </c>
      <c r="K2201">
        <v>26</v>
      </c>
      <c r="L2201">
        <v>0</v>
      </c>
      <c r="M2201" s="1">
        <v>22.100999999999999</v>
      </c>
      <c r="N2201" s="1">
        <v>122.017</v>
      </c>
    </row>
    <row r="2202" spans="1:14" ht="15" customHeight="1" x14ac:dyDescent="0.2">
      <c r="A2202" t="s">
        <v>62</v>
      </c>
      <c r="B2202" t="s">
        <v>340</v>
      </c>
      <c r="C2202">
        <v>3</v>
      </c>
      <c r="D2202" t="s">
        <v>207</v>
      </c>
      <c r="E2202">
        <v>1</v>
      </c>
      <c r="F2202">
        <v>15</v>
      </c>
      <c r="G2202">
        <v>30</v>
      </c>
      <c r="H2202">
        <v>32</v>
      </c>
      <c r="I2202">
        <v>12</v>
      </c>
      <c r="J2202">
        <v>27</v>
      </c>
      <c r="K2202">
        <v>29</v>
      </c>
      <c r="L2202">
        <v>0</v>
      </c>
      <c r="M2202" s="1">
        <v>22.102</v>
      </c>
      <c r="N2202" s="1">
        <v>123.017</v>
      </c>
    </row>
    <row r="2203" spans="1:14" ht="15" customHeight="1" x14ac:dyDescent="0.2">
      <c r="A2203" t="s">
        <v>62</v>
      </c>
      <c r="B2203" t="s">
        <v>346</v>
      </c>
      <c r="C2203">
        <v>1</v>
      </c>
      <c r="D2203" t="s">
        <v>2899</v>
      </c>
      <c r="E2203">
        <v>1</v>
      </c>
      <c r="F2203">
        <v>9</v>
      </c>
      <c r="G2203">
        <v>32</v>
      </c>
      <c r="H2203">
        <v>34</v>
      </c>
      <c r="I2203">
        <v>6</v>
      </c>
      <c r="J2203">
        <v>29</v>
      </c>
      <c r="K2203">
        <v>31</v>
      </c>
      <c r="L2203">
        <v>0</v>
      </c>
      <c r="M2203" s="1">
        <v>22.103000000000002</v>
      </c>
      <c r="N2203" s="1">
        <v>124.018</v>
      </c>
    </row>
    <row r="2204" spans="1:14" ht="15" customHeight="1" x14ac:dyDescent="0.2">
      <c r="A2204" t="s">
        <v>62</v>
      </c>
      <c r="B2204" t="s">
        <v>498</v>
      </c>
      <c r="C2204">
        <v>3</v>
      </c>
      <c r="D2204" t="s">
        <v>826</v>
      </c>
      <c r="E2204">
        <v>4</v>
      </c>
      <c r="F2204">
        <v>31</v>
      </c>
      <c r="G2204">
        <v>36</v>
      </c>
      <c r="H2204">
        <v>39</v>
      </c>
      <c r="I2204">
        <v>23</v>
      </c>
      <c r="J2204">
        <v>28</v>
      </c>
      <c r="K2204">
        <v>31</v>
      </c>
      <c r="L2204">
        <v>0</v>
      </c>
      <c r="M2204" s="1">
        <v>22.103999999999999</v>
      </c>
      <c r="N2204" s="1">
        <v>125.021</v>
      </c>
    </row>
    <row r="2205" spans="1:14" ht="15" customHeight="1" x14ac:dyDescent="0.2">
      <c r="A2205" t="s">
        <v>62</v>
      </c>
      <c r="B2205" t="s">
        <v>351</v>
      </c>
      <c r="C2205">
        <v>2</v>
      </c>
      <c r="D2205" t="s">
        <v>2077</v>
      </c>
      <c r="E2205">
        <v>3</v>
      </c>
      <c r="F2205">
        <v>18</v>
      </c>
      <c r="G2205">
        <v>31</v>
      </c>
      <c r="H2205">
        <v>33</v>
      </c>
      <c r="I2205">
        <v>16</v>
      </c>
      <c r="J2205">
        <v>29</v>
      </c>
      <c r="K2205">
        <v>31</v>
      </c>
      <c r="L2205">
        <v>0</v>
      </c>
      <c r="M2205" s="1">
        <v>22.105</v>
      </c>
      <c r="N2205" s="1">
        <v>126.021</v>
      </c>
    </row>
    <row r="2206" spans="1:14" ht="15" customHeight="1" x14ac:dyDescent="0.2">
      <c r="A2206" t="s">
        <v>62</v>
      </c>
      <c r="B2206" t="s">
        <v>504</v>
      </c>
      <c r="C2206">
        <v>3</v>
      </c>
      <c r="D2206" t="s">
        <v>983</v>
      </c>
      <c r="E2206">
        <v>4</v>
      </c>
      <c r="F2206">
        <v>28</v>
      </c>
      <c r="G2206">
        <v>33</v>
      </c>
      <c r="H2206">
        <v>36</v>
      </c>
      <c r="I2206">
        <v>25</v>
      </c>
      <c r="J2206">
        <v>30</v>
      </c>
      <c r="K2206">
        <v>33</v>
      </c>
      <c r="L2206">
        <v>0</v>
      </c>
      <c r="M2206" s="1">
        <v>22.106000000000002</v>
      </c>
      <c r="N2206" s="1">
        <v>127.01900000000001</v>
      </c>
    </row>
    <row r="2207" spans="1:14" ht="15" customHeight="1" x14ac:dyDescent="0.2">
      <c r="A2207" t="s">
        <v>69</v>
      </c>
      <c r="B2207" t="s">
        <v>133</v>
      </c>
      <c r="C2207">
        <v>3</v>
      </c>
      <c r="D2207" t="s">
        <v>681</v>
      </c>
      <c r="E2207">
        <v>4</v>
      </c>
      <c r="F2207">
        <v>28</v>
      </c>
      <c r="G2207">
        <v>33</v>
      </c>
      <c r="H2207">
        <v>36</v>
      </c>
      <c r="I2207">
        <v>25</v>
      </c>
      <c r="J2207">
        <v>30</v>
      </c>
      <c r="K2207">
        <v>33</v>
      </c>
      <c r="L2207">
        <v>0</v>
      </c>
      <c r="M2207" s="1">
        <v>23.021000000000001</v>
      </c>
      <c r="N2207" s="1">
        <v>24.02</v>
      </c>
    </row>
    <row r="2208" spans="1:14" ht="15" customHeight="1" x14ac:dyDescent="0.2">
      <c r="A2208" t="s">
        <v>69</v>
      </c>
      <c r="B2208" t="s">
        <v>139</v>
      </c>
      <c r="C2208">
        <v>3</v>
      </c>
      <c r="D2208" t="s">
        <v>909</v>
      </c>
      <c r="E2208">
        <v>3</v>
      </c>
      <c r="F2208">
        <v>22</v>
      </c>
      <c r="G2208">
        <v>30</v>
      </c>
      <c r="H2208">
        <v>32</v>
      </c>
      <c r="I2208">
        <v>25</v>
      </c>
      <c r="J2208">
        <v>33</v>
      </c>
      <c r="K2208">
        <v>35</v>
      </c>
      <c r="L2208">
        <v>0</v>
      </c>
      <c r="M2208" s="1">
        <v>23.021999999999998</v>
      </c>
      <c r="N2208" s="1">
        <v>25.021000000000001</v>
      </c>
    </row>
    <row r="2209" spans="1:14" ht="15" customHeight="1" x14ac:dyDescent="0.2">
      <c r="A2209" t="s">
        <v>69</v>
      </c>
      <c r="B2209" t="s">
        <v>144</v>
      </c>
      <c r="C2209">
        <v>3</v>
      </c>
      <c r="D2209" t="s">
        <v>756</v>
      </c>
      <c r="E2209">
        <v>4</v>
      </c>
      <c r="F2209">
        <v>26</v>
      </c>
      <c r="G2209">
        <v>31</v>
      </c>
      <c r="H2209">
        <v>34</v>
      </c>
      <c r="I2209">
        <v>24</v>
      </c>
      <c r="J2209">
        <v>29</v>
      </c>
      <c r="K2209">
        <v>32</v>
      </c>
      <c r="L2209">
        <v>0</v>
      </c>
      <c r="M2209" s="1">
        <v>23.023</v>
      </c>
      <c r="N2209" s="1">
        <v>26.018999999999998</v>
      </c>
    </row>
    <row r="2210" spans="1:14" ht="15" customHeight="1" x14ac:dyDescent="0.2">
      <c r="A2210" t="s">
        <v>69</v>
      </c>
      <c r="B2210" t="s">
        <v>75</v>
      </c>
      <c r="C2210">
        <v>1</v>
      </c>
      <c r="D2210" t="s">
        <v>554</v>
      </c>
      <c r="E2210">
        <v>3</v>
      </c>
      <c r="F2210">
        <v>15</v>
      </c>
      <c r="G2210">
        <v>33</v>
      </c>
      <c r="H2210">
        <v>35</v>
      </c>
      <c r="I2210">
        <v>12</v>
      </c>
      <c r="J2210">
        <v>30</v>
      </c>
      <c r="K2210">
        <v>32</v>
      </c>
      <c r="L2210">
        <v>0</v>
      </c>
      <c r="M2210" s="1">
        <v>23.024000000000001</v>
      </c>
      <c r="N2210" s="1">
        <v>27.018999999999998</v>
      </c>
    </row>
    <row r="2211" spans="1:14" ht="15" customHeight="1" x14ac:dyDescent="0.2">
      <c r="A2211" t="s">
        <v>69</v>
      </c>
      <c r="B2211" t="s">
        <v>81</v>
      </c>
      <c r="C2211">
        <v>1</v>
      </c>
      <c r="D2211" t="s">
        <v>1374</v>
      </c>
      <c r="E2211">
        <v>2</v>
      </c>
      <c r="F2211">
        <v>9</v>
      </c>
      <c r="G2211">
        <v>30</v>
      </c>
      <c r="H2211">
        <v>32</v>
      </c>
      <c r="I2211">
        <v>12</v>
      </c>
      <c r="J2211">
        <v>33</v>
      </c>
      <c r="K2211">
        <v>35</v>
      </c>
      <c r="L2211">
        <v>0</v>
      </c>
      <c r="M2211" s="1">
        <v>23.024999999999999</v>
      </c>
      <c r="N2211" s="1">
        <v>28.021000000000001</v>
      </c>
    </row>
    <row r="2212" spans="1:14" ht="15" customHeight="1" x14ac:dyDescent="0.2">
      <c r="A2212" t="s">
        <v>69</v>
      </c>
      <c r="B2212" t="s">
        <v>87</v>
      </c>
      <c r="C2212">
        <v>1</v>
      </c>
      <c r="D2212" t="s">
        <v>1427</v>
      </c>
      <c r="E2212">
        <v>3</v>
      </c>
      <c r="F2212">
        <v>14</v>
      </c>
      <c r="G2212">
        <v>32</v>
      </c>
      <c r="H2212">
        <v>34</v>
      </c>
      <c r="I2212">
        <v>10</v>
      </c>
      <c r="J2212">
        <v>28</v>
      </c>
      <c r="K2212">
        <v>30</v>
      </c>
      <c r="L2212">
        <v>0</v>
      </c>
      <c r="M2212" s="1">
        <v>23.026</v>
      </c>
      <c r="N2212" s="1">
        <v>29.013000000000002</v>
      </c>
    </row>
    <row r="2213" spans="1:14" ht="15" customHeight="1" x14ac:dyDescent="0.2">
      <c r="A2213" t="s">
        <v>69</v>
      </c>
      <c r="B2213" t="s">
        <v>99</v>
      </c>
      <c r="C2213">
        <v>1</v>
      </c>
      <c r="D2213" t="s">
        <v>1598</v>
      </c>
      <c r="E2213">
        <v>2</v>
      </c>
      <c r="F2213">
        <v>11</v>
      </c>
      <c r="G2213">
        <v>32</v>
      </c>
      <c r="H2213">
        <v>34</v>
      </c>
      <c r="I2213">
        <v>8</v>
      </c>
      <c r="J2213">
        <v>29</v>
      </c>
      <c r="K2213">
        <v>31</v>
      </c>
      <c r="L2213">
        <v>0</v>
      </c>
      <c r="M2213" s="1">
        <v>23.027000000000001</v>
      </c>
      <c r="N2213" s="1">
        <v>32.015999999999998</v>
      </c>
    </row>
    <row r="2214" spans="1:14" ht="15" customHeight="1" x14ac:dyDescent="0.2">
      <c r="A2214" t="s">
        <v>69</v>
      </c>
      <c r="B2214" t="s">
        <v>106</v>
      </c>
      <c r="C2214">
        <v>3</v>
      </c>
      <c r="D2214" t="s">
        <v>2404</v>
      </c>
      <c r="E2214">
        <v>4</v>
      </c>
      <c r="F2214">
        <v>26</v>
      </c>
      <c r="G2214">
        <v>31</v>
      </c>
      <c r="H2214">
        <v>34</v>
      </c>
      <c r="I2214">
        <v>26</v>
      </c>
      <c r="J2214">
        <v>31</v>
      </c>
      <c r="K2214">
        <v>34</v>
      </c>
      <c r="L2214">
        <v>0</v>
      </c>
      <c r="M2214" s="1">
        <v>23.027999999999999</v>
      </c>
      <c r="N2214" s="1">
        <v>33.020000000000003</v>
      </c>
    </row>
    <row r="2215" spans="1:14" ht="15" customHeight="1" x14ac:dyDescent="0.2">
      <c r="A2215" t="s">
        <v>69</v>
      </c>
      <c r="B2215" t="s">
        <v>111</v>
      </c>
      <c r="C2215">
        <v>1</v>
      </c>
      <c r="D2215" t="s">
        <v>554</v>
      </c>
      <c r="E2215">
        <v>3</v>
      </c>
      <c r="F2215">
        <v>15</v>
      </c>
      <c r="G2215">
        <v>33</v>
      </c>
      <c r="H2215">
        <v>35</v>
      </c>
      <c r="I2215">
        <v>12</v>
      </c>
      <c r="J2215">
        <v>30</v>
      </c>
      <c r="K2215">
        <v>32</v>
      </c>
      <c r="L2215">
        <v>0</v>
      </c>
      <c r="M2215" s="1">
        <v>23.029</v>
      </c>
      <c r="N2215" s="1">
        <v>34.018999999999998</v>
      </c>
    </row>
    <row r="2216" spans="1:14" ht="15" customHeight="1" x14ac:dyDescent="0.2">
      <c r="A2216" t="s">
        <v>69</v>
      </c>
      <c r="B2216" t="s">
        <v>175</v>
      </c>
      <c r="C2216">
        <v>3</v>
      </c>
      <c r="D2216" t="s">
        <v>799</v>
      </c>
      <c r="E2216">
        <v>3</v>
      </c>
      <c r="F2216">
        <v>28</v>
      </c>
      <c r="G2216">
        <v>36</v>
      </c>
      <c r="H2216">
        <v>38</v>
      </c>
      <c r="I2216">
        <v>19</v>
      </c>
      <c r="J2216">
        <v>27</v>
      </c>
      <c r="K2216">
        <v>29</v>
      </c>
      <c r="L2216">
        <v>0</v>
      </c>
      <c r="M2216" s="1">
        <v>23.03</v>
      </c>
      <c r="N2216" s="1">
        <v>35.020000000000003</v>
      </c>
    </row>
    <row r="2217" spans="1:14" ht="15" customHeight="1" x14ac:dyDescent="0.2">
      <c r="A2217" t="s">
        <v>69</v>
      </c>
      <c r="B2217" t="s">
        <v>116</v>
      </c>
      <c r="C2217">
        <v>3</v>
      </c>
      <c r="D2217" t="s">
        <v>203</v>
      </c>
      <c r="E2217">
        <v>4</v>
      </c>
      <c r="F2217">
        <v>33</v>
      </c>
      <c r="G2217">
        <v>38</v>
      </c>
      <c r="H2217">
        <v>41</v>
      </c>
      <c r="I2217">
        <v>22</v>
      </c>
      <c r="J2217">
        <v>27</v>
      </c>
      <c r="K2217">
        <v>30</v>
      </c>
      <c r="L2217">
        <v>0</v>
      </c>
      <c r="M2217" s="1">
        <v>23.030999999999999</v>
      </c>
      <c r="N2217" s="1">
        <v>36.023000000000003</v>
      </c>
    </row>
    <row r="2218" spans="1:14" ht="15" customHeight="1" x14ac:dyDescent="0.2">
      <c r="A2218" t="s">
        <v>69</v>
      </c>
      <c r="B2218" t="s">
        <v>186</v>
      </c>
      <c r="C2218">
        <v>3</v>
      </c>
      <c r="D2218" t="s">
        <v>954</v>
      </c>
      <c r="E2218">
        <v>4</v>
      </c>
      <c r="F2218">
        <v>27</v>
      </c>
      <c r="G2218">
        <v>32</v>
      </c>
      <c r="H2218">
        <v>35</v>
      </c>
      <c r="I2218">
        <v>26</v>
      </c>
      <c r="J2218">
        <v>31</v>
      </c>
      <c r="K2218">
        <v>34</v>
      </c>
      <c r="L2218">
        <v>0</v>
      </c>
      <c r="M2218" s="1">
        <v>23.032</v>
      </c>
      <c r="N2218" s="1">
        <v>37.021000000000001</v>
      </c>
    </row>
    <row r="2219" spans="1:14" ht="15" customHeight="1" x14ac:dyDescent="0.2">
      <c r="A2219" t="s">
        <v>69</v>
      </c>
      <c r="B2219" t="s">
        <v>192</v>
      </c>
      <c r="C2219">
        <v>3</v>
      </c>
      <c r="D2219" t="s">
        <v>862</v>
      </c>
      <c r="E2219">
        <v>4</v>
      </c>
      <c r="F2219">
        <v>32</v>
      </c>
      <c r="G2219">
        <v>37</v>
      </c>
      <c r="H2219">
        <v>40</v>
      </c>
      <c r="I2219">
        <v>21</v>
      </c>
      <c r="J2219">
        <v>26</v>
      </c>
      <c r="K2219">
        <v>29</v>
      </c>
      <c r="L2219">
        <v>0</v>
      </c>
      <c r="M2219" s="1">
        <v>23.033000000000001</v>
      </c>
      <c r="N2219" s="1">
        <v>38.021000000000001</v>
      </c>
    </row>
    <row r="2220" spans="1:14" ht="15" customHeight="1" x14ac:dyDescent="0.2">
      <c r="A2220" t="s">
        <v>69</v>
      </c>
      <c r="B2220" t="s">
        <v>123</v>
      </c>
      <c r="C2220">
        <v>1</v>
      </c>
      <c r="D2220" t="s">
        <v>2896</v>
      </c>
      <c r="E2220">
        <v>3</v>
      </c>
      <c r="F2220">
        <v>16</v>
      </c>
      <c r="G2220">
        <v>34</v>
      </c>
      <c r="H2220">
        <v>36</v>
      </c>
      <c r="I2220">
        <v>11</v>
      </c>
      <c r="J2220">
        <v>29</v>
      </c>
      <c r="K2220">
        <v>31</v>
      </c>
      <c r="L2220">
        <v>0</v>
      </c>
      <c r="M2220" s="1">
        <v>23.033999999999999</v>
      </c>
      <c r="N2220" s="1">
        <v>39.018000000000001</v>
      </c>
    </row>
    <row r="2221" spans="1:14" ht="15" customHeight="1" x14ac:dyDescent="0.2">
      <c r="A2221" t="s">
        <v>69</v>
      </c>
      <c r="B2221" t="s">
        <v>202</v>
      </c>
      <c r="C2221">
        <v>3</v>
      </c>
      <c r="D2221" t="s">
        <v>554</v>
      </c>
      <c r="E2221">
        <v>3</v>
      </c>
      <c r="F2221">
        <v>25</v>
      </c>
      <c r="G2221">
        <v>33</v>
      </c>
      <c r="H2221">
        <v>35</v>
      </c>
      <c r="I2221">
        <v>22</v>
      </c>
      <c r="J2221">
        <v>30</v>
      </c>
      <c r="K2221">
        <v>32</v>
      </c>
      <c r="L2221">
        <v>0</v>
      </c>
      <c r="M2221" s="1">
        <v>23.035</v>
      </c>
      <c r="N2221" s="1">
        <v>40.020000000000003</v>
      </c>
    </row>
    <row r="2222" spans="1:14" ht="15" customHeight="1" x14ac:dyDescent="0.2">
      <c r="A2222" t="s">
        <v>69</v>
      </c>
      <c r="B2222" t="s">
        <v>213</v>
      </c>
      <c r="C2222">
        <v>3</v>
      </c>
      <c r="D2222" t="s">
        <v>2359</v>
      </c>
      <c r="E2222">
        <v>3</v>
      </c>
      <c r="F2222">
        <v>28</v>
      </c>
      <c r="G2222">
        <v>36</v>
      </c>
      <c r="H2222">
        <v>38</v>
      </c>
      <c r="I2222">
        <v>21</v>
      </c>
      <c r="J2222">
        <v>29</v>
      </c>
      <c r="K2222">
        <v>31</v>
      </c>
      <c r="L2222">
        <v>0</v>
      </c>
      <c r="M2222" s="1">
        <v>23.036000000000001</v>
      </c>
      <c r="N2222" s="1">
        <v>42.018999999999998</v>
      </c>
    </row>
    <row r="2223" spans="1:14" ht="15" customHeight="1" x14ac:dyDescent="0.2">
      <c r="A2223" t="s">
        <v>69</v>
      </c>
      <c r="B2223" t="s">
        <v>132</v>
      </c>
      <c r="C2223">
        <v>3</v>
      </c>
      <c r="D2223" t="s">
        <v>814</v>
      </c>
      <c r="E2223">
        <v>4</v>
      </c>
      <c r="F2223">
        <v>29</v>
      </c>
      <c r="G2223">
        <v>34</v>
      </c>
      <c r="H2223">
        <v>37</v>
      </c>
      <c r="I2223">
        <v>24</v>
      </c>
      <c r="J2223">
        <v>29</v>
      </c>
      <c r="K2223">
        <v>32</v>
      </c>
      <c r="L2223">
        <v>0</v>
      </c>
      <c r="M2223" s="1">
        <v>23.036999999999999</v>
      </c>
      <c r="N2223" s="1">
        <v>43.021000000000001</v>
      </c>
    </row>
    <row r="2224" spans="1:14" ht="15" customHeight="1" x14ac:dyDescent="0.2">
      <c r="A2224" t="s">
        <v>69</v>
      </c>
      <c r="B2224" t="s">
        <v>138</v>
      </c>
      <c r="C2224">
        <v>1</v>
      </c>
      <c r="D2224" t="s">
        <v>111</v>
      </c>
      <c r="E2224">
        <v>1</v>
      </c>
      <c r="F2224">
        <v>6</v>
      </c>
      <c r="G2224">
        <v>29</v>
      </c>
      <c r="H2224">
        <v>31</v>
      </c>
      <c r="I2224">
        <v>4</v>
      </c>
      <c r="J2224">
        <v>27</v>
      </c>
      <c r="K2224">
        <v>29</v>
      </c>
      <c r="L2224">
        <v>0</v>
      </c>
      <c r="M2224" s="1">
        <v>23.038</v>
      </c>
      <c r="N2224" s="1">
        <v>44.018999999999998</v>
      </c>
    </row>
    <row r="2225" spans="1:14" ht="15" customHeight="1" x14ac:dyDescent="0.2">
      <c r="A2225" t="s">
        <v>69</v>
      </c>
      <c r="B2225" t="s">
        <v>231</v>
      </c>
      <c r="C2225">
        <v>3</v>
      </c>
      <c r="D2225" t="s">
        <v>1557</v>
      </c>
      <c r="E2225">
        <v>3</v>
      </c>
      <c r="F2225">
        <v>22</v>
      </c>
      <c r="G2225">
        <v>30</v>
      </c>
      <c r="H2225">
        <v>32</v>
      </c>
      <c r="I2225">
        <v>23</v>
      </c>
      <c r="J2225">
        <v>31</v>
      </c>
      <c r="K2225">
        <v>33</v>
      </c>
      <c r="L2225">
        <v>0</v>
      </c>
      <c r="M2225" s="1">
        <v>23.039000000000001</v>
      </c>
      <c r="N2225" s="1">
        <v>45.021999999999998</v>
      </c>
    </row>
    <row r="2226" spans="1:14" ht="15" customHeight="1" x14ac:dyDescent="0.2">
      <c r="A2226" t="s">
        <v>69</v>
      </c>
      <c r="B2226" t="s">
        <v>237</v>
      </c>
      <c r="C2226">
        <v>3</v>
      </c>
      <c r="D2226" t="s">
        <v>2359</v>
      </c>
      <c r="E2226">
        <v>3</v>
      </c>
      <c r="F2226">
        <v>28</v>
      </c>
      <c r="G2226">
        <v>36</v>
      </c>
      <c r="H2226">
        <v>38</v>
      </c>
      <c r="I2226">
        <v>21</v>
      </c>
      <c r="J2226">
        <v>29</v>
      </c>
      <c r="K2226">
        <v>31</v>
      </c>
      <c r="L2226">
        <v>0</v>
      </c>
      <c r="M2226" s="1">
        <v>23.04</v>
      </c>
      <c r="N2226" s="1">
        <v>46.021000000000001</v>
      </c>
    </row>
    <row r="2227" spans="1:14" ht="15" customHeight="1" x14ac:dyDescent="0.2">
      <c r="A2227" t="s">
        <v>69</v>
      </c>
      <c r="B2227" t="s">
        <v>143</v>
      </c>
      <c r="C2227">
        <v>1</v>
      </c>
      <c r="D2227" t="s">
        <v>1545</v>
      </c>
      <c r="E2227">
        <v>2</v>
      </c>
      <c r="F2227">
        <v>11</v>
      </c>
      <c r="G2227">
        <v>32</v>
      </c>
      <c r="H2227">
        <v>34</v>
      </c>
      <c r="I2227">
        <v>9</v>
      </c>
      <c r="J2227">
        <v>30</v>
      </c>
      <c r="K2227">
        <v>32</v>
      </c>
      <c r="L2227">
        <v>0</v>
      </c>
      <c r="M2227" s="1">
        <v>23.041</v>
      </c>
      <c r="N2227" s="1">
        <v>47.015999999999998</v>
      </c>
    </row>
    <row r="2228" spans="1:14" ht="15" customHeight="1" x14ac:dyDescent="0.2">
      <c r="A2228" t="s">
        <v>69</v>
      </c>
      <c r="B2228" t="s">
        <v>148</v>
      </c>
      <c r="C2228">
        <v>2</v>
      </c>
      <c r="D2228" t="s">
        <v>118</v>
      </c>
      <c r="E2228">
        <v>3</v>
      </c>
      <c r="F2228">
        <v>21</v>
      </c>
      <c r="G2228">
        <v>34</v>
      </c>
      <c r="H2228">
        <v>36</v>
      </c>
      <c r="I2228">
        <v>17</v>
      </c>
      <c r="J2228">
        <v>30</v>
      </c>
      <c r="K2228">
        <v>32</v>
      </c>
      <c r="L2228">
        <v>0</v>
      </c>
      <c r="M2228" s="1">
        <v>23.042000000000002</v>
      </c>
      <c r="N2228" s="1">
        <v>48.021000000000001</v>
      </c>
    </row>
    <row r="2229" spans="1:14" ht="15" customHeight="1" x14ac:dyDescent="0.2">
      <c r="A2229" t="s">
        <v>69</v>
      </c>
      <c r="B2229" t="s">
        <v>251</v>
      </c>
      <c r="C2229">
        <v>3</v>
      </c>
      <c r="D2229" t="s">
        <v>595</v>
      </c>
      <c r="E2229">
        <v>4</v>
      </c>
      <c r="F2229">
        <v>28</v>
      </c>
      <c r="G2229">
        <v>33</v>
      </c>
      <c r="H2229">
        <v>36</v>
      </c>
      <c r="I2229">
        <v>25</v>
      </c>
      <c r="J2229">
        <v>30</v>
      </c>
      <c r="K2229">
        <v>33</v>
      </c>
      <c r="L2229">
        <v>0</v>
      </c>
      <c r="M2229" s="1">
        <v>23.042999999999999</v>
      </c>
      <c r="N2229" s="1">
        <v>49.023000000000003</v>
      </c>
    </row>
    <row r="2230" spans="1:14" ht="15" customHeight="1" x14ac:dyDescent="0.2">
      <c r="A2230" t="s">
        <v>69</v>
      </c>
      <c r="B2230" t="s">
        <v>259</v>
      </c>
      <c r="C2230">
        <v>3</v>
      </c>
      <c r="D2230" t="s">
        <v>1634</v>
      </c>
      <c r="E2230">
        <v>3</v>
      </c>
      <c r="F2230">
        <v>28</v>
      </c>
      <c r="G2230">
        <v>36</v>
      </c>
      <c r="H2230">
        <v>38</v>
      </c>
      <c r="I2230">
        <v>20</v>
      </c>
      <c r="J2230">
        <v>28</v>
      </c>
      <c r="K2230">
        <v>30</v>
      </c>
      <c r="L2230">
        <v>0</v>
      </c>
      <c r="M2230" s="1">
        <v>23.044</v>
      </c>
      <c r="N2230" s="1">
        <v>50.023000000000003</v>
      </c>
    </row>
    <row r="2231" spans="1:14" ht="15" customHeight="1" x14ac:dyDescent="0.2">
      <c r="A2231" t="s">
        <v>69</v>
      </c>
      <c r="B2231" t="s">
        <v>264</v>
      </c>
      <c r="C2231">
        <v>3</v>
      </c>
      <c r="D2231" t="s">
        <v>554</v>
      </c>
      <c r="E2231">
        <v>3</v>
      </c>
      <c r="F2231">
        <v>25</v>
      </c>
      <c r="G2231">
        <v>33</v>
      </c>
      <c r="H2231">
        <v>35</v>
      </c>
      <c r="I2231">
        <v>22</v>
      </c>
      <c r="J2231">
        <v>30</v>
      </c>
      <c r="K2231">
        <v>32</v>
      </c>
      <c r="L2231">
        <v>0</v>
      </c>
      <c r="M2231" s="1">
        <v>23.045000000000002</v>
      </c>
      <c r="N2231" s="1">
        <v>51.021000000000001</v>
      </c>
    </row>
    <row r="2232" spans="1:14" ht="15" customHeight="1" x14ac:dyDescent="0.2">
      <c r="A2232" t="s">
        <v>69</v>
      </c>
      <c r="B2232" t="s">
        <v>153</v>
      </c>
      <c r="C2232">
        <v>3</v>
      </c>
      <c r="D2232" t="s">
        <v>2013</v>
      </c>
      <c r="E2232">
        <v>3</v>
      </c>
      <c r="F2232">
        <v>31</v>
      </c>
      <c r="G2232">
        <v>39</v>
      </c>
      <c r="H2232">
        <v>41</v>
      </c>
      <c r="I2232">
        <v>17</v>
      </c>
      <c r="J2232">
        <v>25</v>
      </c>
      <c r="K2232">
        <v>27</v>
      </c>
      <c r="L2232">
        <v>0</v>
      </c>
      <c r="M2232" s="1">
        <v>23.045999999999999</v>
      </c>
      <c r="N2232" s="1">
        <v>52.02</v>
      </c>
    </row>
    <row r="2233" spans="1:14" ht="15" customHeight="1" x14ac:dyDescent="0.2">
      <c r="A2233" t="s">
        <v>69</v>
      </c>
      <c r="B2233" t="s">
        <v>158</v>
      </c>
      <c r="C2233">
        <v>3</v>
      </c>
      <c r="D2233" t="s">
        <v>513</v>
      </c>
      <c r="E2233">
        <v>4</v>
      </c>
      <c r="F2233">
        <v>29</v>
      </c>
      <c r="G2233">
        <v>34</v>
      </c>
      <c r="H2233">
        <v>37</v>
      </c>
      <c r="I2233">
        <v>23</v>
      </c>
      <c r="J2233">
        <v>28</v>
      </c>
      <c r="K2233">
        <v>31</v>
      </c>
      <c r="L2233">
        <v>0</v>
      </c>
      <c r="M2233" s="1">
        <v>23.047000000000001</v>
      </c>
      <c r="N2233" s="1">
        <v>53.023000000000003</v>
      </c>
    </row>
    <row r="2234" spans="1:14" ht="15" customHeight="1" x14ac:dyDescent="0.2">
      <c r="A2234" t="s">
        <v>69</v>
      </c>
      <c r="B2234" t="s">
        <v>280</v>
      </c>
      <c r="C2234">
        <v>3</v>
      </c>
      <c r="D2234" t="s">
        <v>1884</v>
      </c>
      <c r="E2234">
        <v>4</v>
      </c>
      <c r="F2234">
        <v>34</v>
      </c>
      <c r="G2234">
        <v>39</v>
      </c>
      <c r="H2234">
        <v>42</v>
      </c>
      <c r="I2234">
        <v>20</v>
      </c>
      <c r="J2234">
        <v>25</v>
      </c>
      <c r="K2234">
        <v>28</v>
      </c>
      <c r="L2234">
        <v>0</v>
      </c>
      <c r="M2234" s="1">
        <v>23.047999999999998</v>
      </c>
      <c r="N2234" s="1">
        <v>54.021000000000001</v>
      </c>
    </row>
    <row r="2235" spans="1:14" ht="15" customHeight="1" x14ac:dyDescent="0.2">
      <c r="A2235" t="s">
        <v>69</v>
      </c>
      <c r="B2235" t="s">
        <v>164</v>
      </c>
      <c r="C2235">
        <v>2</v>
      </c>
      <c r="D2235" t="s">
        <v>1557</v>
      </c>
      <c r="E2235">
        <v>3</v>
      </c>
      <c r="F2235">
        <v>17</v>
      </c>
      <c r="G2235">
        <v>30</v>
      </c>
      <c r="H2235">
        <v>32</v>
      </c>
      <c r="I2235">
        <v>18</v>
      </c>
      <c r="J2235">
        <v>31</v>
      </c>
      <c r="K2235">
        <v>33</v>
      </c>
      <c r="L2235">
        <v>0</v>
      </c>
      <c r="M2235" s="1">
        <v>23.048999999999999</v>
      </c>
      <c r="N2235" s="1">
        <v>55.023000000000003</v>
      </c>
    </row>
    <row r="2236" spans="1:14" ht="15" customHeight="1" x14ac:dyDescent="0.2">
      <c r="A2236" t="s">
        <v>69</v>
      </c>
      <c r="B2236" t="s">
        <v>169</v>
      </c>
      <c r="C2236">
        <v>2</v>
      </c>
      <c r="D2236" t="s">
        <v>554</v>
      </c>
      <c r="E2236">
        <v>3</v>
      </c>
      <c r="F2236">
        <v>20</v>
      </c>
      <c r="G2236">
        <v>33</v>
      </c>
      <c r="H2236">
        <v>35</v>
      </c>
      <c r="I2236">
        <v>17</v>
      </c>
      <c r="J2236">
        <v>30</v>
      </c>
      <c r="K2236">
        <v>32</v>
      </c>
      <c r="L2236">
        <v>0</v>
      </c>
      <c r="M2236" s="1">
        <v>23.05</v>
      </c>
      <c r="N2236" s="1">
        <v>56.023000000000003</v>
      </c>
    </row>
    <row r="2237" spans="1:14" ht="15" customHeight="1" x14ac:dyDescent="0.2">
      <c r="A2237" t="s">
        <v>69</v>
      </c>
      <c r="B2237" t="s">
        <v>174</v>
      </c>
      <c r="C2237">
        <v>3</v>
      </c>
      <c r="D2237" t="s">
        <v>554</v>
      </c>
      <c r="E2237">
        <v>3</v>
      </c>
      <c r="F2237">
        <v>25</v>
      </c>
      <c r="G2237">
        <v>33</v>
      </c>
      <c r="H2237">
        <v>35</v>
      </c>
      <c r="I2237">
        <v>22</v>
      </c>
      <c r="J2237">
        <v>30</v>
      </c>
      <c r="K2237">
        <v>32</v>
      </c>
      <c r="L2237">
        <v>0</v>
      </c>
      <c r="M2237" s="1">
        <v>23.050999999999998</v>
      </c>
      <c r="N2237" s="1">
        <v>57.021999999999998</v>
      </c>
    </row>
    <row r="2238" spans="1:14" ht="15" customHeight="1" x14ac:dyDescent="0.2">
      <c r="A2238" t="s">
        <v>69</v>
      </c>
      <c r="B2238" t="s">
        <v>180</v>
      </c>
      <c r="C2238">
        <v>3</v>
      </c>
      <c r="D2238" t="s">
        <v>563</v>
      </c>
      <c r="E2238">
        <v>3</v>
      </c>
      <c r="F2238">
        <v>25</v>
      </c>
      <c r="G2238">
        <v>33</v>
      </c>
      <c r="H2238">
        <v>35</v>
      </c>
      <c r="I2238">
        <v>22</v>
      </c>
      <c r="J2238">
        <v>30</v>
      </c>
      <c r="K2238">
        <v>32</v>
      </c>
      <c r="L2238">
        <v>0</v>
      </c>
      <c r="M2238" s="1">
        <v>23.052</v>
      </c>
      <c r="N2238" s="1">
        <v>58.021000000000001</v>
      </c>
    </row>
    <row r="2239" spans="1:14" ht="15" customHeight="1" x14ac:dyDescent="0.2">
      <c r="A2239" t="s">
        <v>69</v>
      </c>
      <c r="B2239" t="s">
        <v>303</v>
      </c>
      <c r="C2239">
        <v>3</v>
      </c>
      <c r="D2239" t="s">
        <v>304</v>
      </c>
      <c r="E2239">
        <v>4</v>
      </c>
      <c r="F2239">
        <v>33</v>
      </c>
      <c r="G2239">
        <v>38</v>
      </c>
      <c r="H2239">
        <v>41</v>
      </c>
      <c r="I2239">
        <v>20</v>
      </c>
      <c r="J2239">
        <v>25</v>
      </c>
      <c r="K2239">
        <v>28</v>
      </c>
      <c r="L2239">
        <v>0</v>
      </c>
      <c r="M2239" s="1">
        <v>23.053000000000001</v>
      </c>
      <c r="N2239" s="1">
        <v>59.021000000000001</v>
      </c>
    </row>
    <row r="2240" spans="1:14" ht="15" customHeight="1" x14ac:dyDescent="0.2">
      <c r="A2240" t="s">
        <v>69</v>
      </c>
      <c r="B2240" t="s">
        <v>185</v>
      </c>
      <c r="C2240">
        <v>3</v>
      </c>
      <c r="D2240" t="s">
        <v>118</v>
      </c>
      <c r="E2240">
        <v>3</v>
      </c>
      <c r="F2240">
        <v>26</v>
      </c>
      <c r="G2240">
        <v>34</v>
      </c>
      <c r="H2240">
        <v>36</v>
      </c>
      <c r="I2240">
        <v>22</v>
      </c>
      <c r="J2240">
        <v>30</v>
      </c>
      <c r="K2240">
        <v>32</v>
      </c>
      <c r="L2240">
        <v>0</v>
      </c>
      <c r="M2240" s="1">
        <v>23.053999999999998</v>
      </c>
      <c r="N2240" s="1">
        <v>60.021000000000001</v>
      </c>
    </row>
    <row r="2241" spans="1:14" ht="15" customHeight="1" x14ac:dyDescent="0.2">
      <c r="A2241" t="s">
        <v>69</v>
      </c>
      <c r="B2241" t="s">
        <v>316</v>
      </c>
      <c r="C2241">
        <v>3</v>
      </c>
      <c r="D2241" t="s">
        <v>1104</v>
      </c>
      <c r="E2241">
        <v>4</v>
      </c>
      <c r="F2241">
        <v>29</v>
      </c>
      <c r="G2241">
        <v>34</v>
      </c>
      <c r="H2241">
        <v>37</v>
      </c>
      <c r="I2241">
        <v>24</v>
      </c>
      <c r="J2241">
        <v>29</v>
      </c>
      <c r="K2241">
        <v>32</v>
      </c>
      <c r="L2241">
        <v>0</v>
      </c>
      <c r="M2241" s="1">
        <v>23.055</v>
      </c>
      <c r="N2241" s="1">
        <v>62.02</v>
      </c>
    </row>
    <row r="2242" spans="1:14" ht="15" customHeight="1" x14ac:dyDescent="0.2">
      <c r="A2242" t="s">
        <v>69</v>
      </c>
      <c r="B2242" t="s">
        <v>322</v>
      </c>
      <c r="C2242">
        <v>3</v>
      </c>
      <c r="D2242" t="s">
        <v>554</v>
      </c>
      <c r="E2242">
        <v>3</v>
      </c>
      <c r="F2242">
        <v>25</v>
      </c>
      <c r="G2242">
        <v>33</v>
      </c>
      <c r="H2242">
        <v>35</v>
      </c>
      <c r="I2242">
        <v>22</v>
      </c>
      <c r="J2242">
        <v>30</v>
      </c>
      <c r="K2242">
        <v>32</v>
      </c>
      <c r="L2242">
        <v>0</v>
      </c>
      <c r="M2242" s="1">
        <v>23.056000000000001</v>
      </c>
      <c r="N2242" s="1">
        <v>63.021999999999998</v>
      </c>
    </row>
    <row r="2243" spans="1:14" ht="15" customHeight="1" x14ac:dyDescent="0.2">
      <c r="A2243" t="s">
        <v>69</v>
      </c>
      <c r="B2243" t="s">
        <v>197</v>
      </c>
      <c r="C2243">
        <v>1</v>
      </c>
      <c r="D2243" t="s">
        <v>2390</v>
      </c>
      <c r="E2243">
        <v>3</v>
      </c>
      <c r="F2243">
        <v>16</v>
      </c>
      <c r="G2243">
        <v>34</v>
      </c>
      <c r="H2243">
        <v>36</v>
      </c>
      <c r="I2243">
        <v>12</v>
      </c>
      <c r="J2243">
        <v>30</v>
      </c>
      <c r="K2243">
        <v>32</v>
      </c>
      <c r="L2243">
        <v>0</v>
      </c>
      <c r="M2243" s="1">
        <v>23.056999999999999</v>
      </c>
      <c r="N2243" s="1">
        <v>64.022000000000006</v>
      </c>
    </row>
    <row r="2244" spans="1:14" ht="15" customHeight="1" x14ac:dyDescent="0.2">
      <c r="A2244" t="s">
        <v>69</v>
      </c>
      <c r="B2244" t="s">
        <v>332</v>
      </c>
      <c r="C2244">
        <v>3</v>
      </c>
      <c r="D2244" t="s">
        <v>95</v>
      </c>
      <c r="E2244">
        <v>4</v>
      </c>
      <c r="F2244">
        <v>33</v>
      </c>
      <c r="G2244">
        <v>38</v>
      </c>
      <c r="H2244">
        <v>41</v>
      </c>
      <c r="I2244">
        <v>21</v>
      </c>
      <c r="J2244">
        <v>26</v>
      </c>
      <c r="K2244">
        <v>29</v>
      </c>
      <c r="L2244">
        <v>0</v>
      </c>
      <c r="M2244" s="1">
        <v>23.058</v>
      </c>
      <c r="N2244" s="1">
        <v>65.02</v>
      </c>
    </row>
    <row r="2245" spans="1:14" ht="15" customHeight="1" x14ac:dyDescent="0.2">
      <c r="A2245" t="s">
        <v>69</v>
      </c>
      <c r="B2245" t="s">
        <v>336</v>
      </c>
      <c r="C2245">
        <v>3</v>
      </c>
      <c r="D2245" t="s">
        <v>624</v>
      </c>
      <c r="E2245">
        <v>3</v>
      </c>
      <c r="F2245">
        <v>28</v>
      </c>
      <c r="G2245">
        <v>36</v>
      </c>
      <c r="H2245">
        <v>38</v>
      </c>
      <c r="I2245">
        <v>22</v>
      </c>
      <c r="J2245">
        <v>30</v>
      </c>
      <c r="K2245">
        <v>32</v>
      </c>
      <c r="L2245">
        <v>0</v>
      </c>
      <c r="M2245" s="1">
        <v>23.059000000000001</v>
      </c>
      <c r="N2245" s="1">
        <v>66.02</v>
      </c>
    </row>
    <row r="2246" spans="1:14" ht="15" customHeight="1" x14ac:dyDescent="0.2">
      <c r="A2246" t="s">
        <v>69</v>
      </c>
      <c r="B2246" t="s">
        <v>341</v>
      </c>
      <c r="C2246">
        <v>3</v>
      </c>
      <c r="D2246" t="s">
        <v>944</v>
      </c>
      <c r="E2246">
        <v>4</v>
      </c>
      <c r="F2246">
        <v>30</v>
      </c>
      <c r="G2246">
        <v>35</v>
      </c>
      <c r="H2246">
        <v>38</v>
      </c>
      <c r="I2246">
        <v>22</v>
      </c>
      <c r="J2246">
        <v>27</v>
      </c>
      <c r="K2246">
        <v>30</v>
      </c>
      <c r="L2246">
        <v>0</v>
      </c>
      <c r="M2246" s="1">
        <v>23.06</v>
      </c>
      <c r="N2246" s="1">
        <v>67.016000000000005</v>
      </c>
    </row>
    <row r="2247" spans="1:14" ht="15" customHeight="1" x14ac:dyDescent="0.2">
      <c r="A2247" t="s">
        <v>69</v>
      </c>
      <c r="B2247" t="s">
        <v>201</v>
      </c>
      <c r="C2247">
        <v>3</v>
      </c>
      <c r="D2247" t="s">
        <v>862</v>
      </c>
      <c r="E2247">
        <v>4</v>
      </c>
      <c r="F2247">
        <v>32</v>
      </c>
      <c r="G2247">
        <v>37</v>
      </c>
      <c r="H2247">
        <v>40</v>
      </c>
      <c r="I2247">
        <v>21</v>
      </c>
      <c r="J2247">
        <v>26</v>
      </c>
      <c r="K2247">
        <v>29</v>
      </c>
      <c r="L2247">
        <v>0</v>
      </c>
      <c r="M2247" s="1">
        <v>23.061</v>
      </c>
      <c r="N2247" s="1">
        <v>68.022999999999996</v>
      </c>
    </row>
    <row r="2248" spans="1:14" ht="15" customHeight="1" x14ac:dyDescent="0.2">
      <c r="A2248" t="s">
        <v>69</v>
      </c>
      <c r="B2248" t="s">
        <v>352</v>
      </c>
      <c r="C2248">
        <v>3</v>
      </c>
      <c r="D2248" t="s">
        <v>603</v>
      </c>
      <c r="E2248">
        <v>4</v>
      </c>
      <c r="F2248">
        <v>29</v>
      </c>
      <c r="G2248">
        <v>34</v>
      </c>
      <c r="H2248">
        <v>37</v>
      </c>
      <c r="I2248">
        <v>24</v>
      </c>
      <c r="J2248">
        <v>29</v>
      </c>
      <c r="K2248">
        <v>32</v>
      </c>
      <c r="L2248">
        <v>0</v>
      </c>
      <c r="M2248" s="1">
        <v>23.062000000000001</v>
      </c>
      <c r="N2248" s="1">
        <v>69.022999999999996</v>
      </c>
    </row>
    <row r="2249" spans="1:14" ht="15" customHeight="1" x14ac:dyDescent="0.2">
      <c r="A2249" t="s">
        <v>69</v>
      </c>
      <c r="B2249" t="s">
        <v>356</v>
      </c>
      <c r="C2249">
        <v>3</v>
      </c>
      <c r="D2249" t="s">
        <v>864</v>
      </c>
      <c r="E2249">
        <v>3</v>
      </c>
      <c r="F2249">
        <v>25</v>
      </c>
      <c r="G2249">
        <v>33</v>
      </c>
      <c r="H2249">
        <v>35</v>
      </c>
      <c r="I2249">
        <v>21</v>
      </c>
      <c r="J2249">
        <v>29</v>
      </c>
      <c r="K2249">
        <v>31</v>
      </c>
      <c r="L2249">
        <v>0</v>
      </c>
      <c r="M2249" s="1">
        <v>23.062999999999999</v>
      </c>
      <c r="N2249" s="1">
        <v>70.022999999999996</v>
      </c>
    </row>
    <row r="2250" spans="1:14" ht="15" customHeight="1" x14ac:dyDescent="0.2">
      <c r="A2250" t="s">
        <v>69</v>
      </c>
      <c r="B2250" t="s">
        <v>359</v>
      </c>
      <c r="C2250">
        <v>3</v>
      </c>
      <c r="D2250" t="s">
        <v>1952</v>
      </c>
      <c r="E2250">
        <v>4</v>
      </c>
      <c r="F2250">
        <v>30</v>
      </c>
      <c r="G2250">
        <v>35</v>
      </c>
      <c r="H2250">
        <v>38</v>
      </c>
      <c r="I2250">
        <v>22</v>
      </c>
      <c r="J2250">
        <v>27</v>
      </c>
      <c r="K2250">
        <v>30</v>
      </c>
      <c r="L2250">
        <v>0</v>
      </c>
      <c r="M2250" s="1">
        <v>23.064</v>
      </c>
      <c r="N2250" s="1">
        <v>71.016999999999996</v>
      </c>
    </row>
    <row r="2251" spans="1:14" ht="15" customHeight="1" x14ac:dyDescent="0.2">
      <c r="A2251" t="s">
        <v>69</v>
      </c>
      <c r="B2251" t="s">
        <v>363</v>
      </c>
      <c r="C2251">
        <v>3</v>
      </c>
      <c r="D2251" t="s">
        <v>2692</v>
      </c>
      <c r="E2251">
        <v>4</v>
      </c>
      <c r="F2251">
        <v>32</v>
      </c>
      <c r="G2251">
        <v>37</v>
      </c>
      <c r="H2251">
        <v>40</v>
      </c>
      <c r="I2251">
        <v>22</v>
      </c>
      <c r="J2251">
        <v>27</v>
      </c>
      <c r="K2251">
        <v>30</v>
      </c>
      <c r="L2251">
        <v>0</v>
      </c>
      <c r="M2251" s="1">
        <v>23.065000000000001</v>
      </c>
      <c r="N2251" s="1">
        <v>72.019000000000005</v>
      </c>
    </row>
    <row r="2252" spans="1:14" ht="15" customHeight="1" x14ac:dyDescent="0.2">
      <c r="A2252" t="s">
        <v>69</v>
      </c>
      <c r="B2252" t="s">
        <v>367</v>
      </c>
      <c r="C2252">
        <v>3</v>
      </c>
      <c r="D2252" t="s">
        <v>909</v>
      </c>
      <c r="E2252">
        <v>3</v>
      </c>
      <c r="F2252">
        <v>22</v>
      </c>
      <c r="G2252">
        <v>30</v>
      </c>
      <c r="H2252">
        <v>32</v>
      </c>
      <c r="I2252">
        <v>25</v>
      </c>
      <c r="J2252">
        <v>33</v>
      </c>
      <c r="K2252">
        <v>35</v>
      </c>
      <c r="L2252">
        <v>0</v>
      </c>
      <c r="M2252" s="1">
        <v>23.065999999999999</v>
      </c>
      <c r="N2252" s="1">
        <v>73.02</v>
      </c>
    </row>
    <row r="2253" spans="1:14" ht="15" customHeight="1" x14ac:dyDescent="0.2">
      <c r="A2253" t="s">
        <v>69</v>
      </c>
      <c r="B2253" t="s">
        <v>371</v>
      </c>
      <c r="C2253">
        <v>3</v>
      </c>
      <c r="D2253" t="s">
        <v>2560</v>
      </c>
      <c r="E2253">
        <v>3</v>
      </c>
      <c r="F2253">
        <v>28</v>
      </c>
      <c r="G2253">
        <v>36</v>
      </c>
      <c r="H2253">
        <v>38</v>
      </c>
      <c r="I2253">
        <v>18</v>
      </c>
      <c r="J2253">
        <v>26</v>
      </c>
      <c r="K2253">
        <v>28</v>
      </c>
      <c r="L2253">
        <v>0</v>
      </c>
      <c r="M2253" s="1">
        <v>23.067</v>
      </c>
      <c r="N2253" s="1">
        <v>74.022000000000006</v>
      </c>
    </row>
    <row r="2254" spans="1:14" ht="15" customHeight="1" x14ac:dyDescent="0.2">
      <c r="A2254" t="s">
        <v>69</v>
      </c>
      <c r="B2254" t="s">
        <v>378</v>
      </c>
      <c r="C2254">
        <v>3</v>
      </c>
      <c r="D2254" t="s">
        <v>2497</v>
      </c>
      <c r="E2254">
        <v>4</v>
      </c>
      <c r="F2254">
        <v>29</v>
      </c>
      <c r="G2254">
        <v>34</v>
      </c>
      <c r="H2254">
        <v>37</v>
      </c>
      <c r="I2254">
        <v>25</v>
      </c>
      <c r="J2254">
        <v>30</v>
      </c>
      <c r="K2254">
        <v>33</v>
      </c>
      <c r="L2254">
        <v>0</v>
      </c>
      <c r="M2254" s="1">
        <v>23.068000000000001</v>
      </c>
      <c r="N2254" s="1">
        <v>75.016999999999996</v>
      </c>
    </row>
    <row r="2255" spans="1:14" ht="15" customHeight="1" x14ac:dyDescent="0.2">
      <c r="A2255" t="s">
        <v>69</v>
      </c>
      <c r="B2255" t="s">
        <v>381</v>
      </c>
      <c r="C2255">
        <v>3</v>
      </c>
      <c r="D2255" t="s">
        <v>1312</v>
      </c>
      <c r="E2255">
        <v>4</v>
      </c>
      <c r="F2255">
        <v>29</v>
      </c>
      <c r="G2255">
        <v>34</v>
      </c>
      <c r="H2255">
        <v>37</v>
      </c>
      <c r="I2255">
        <v>24</v>
      </c>
      <c r="J2255">
        <v>29</v>
      </c>
      <c r="K2255">
        <v>32</v>
      </c>
      <c r="L2255">
        <v>0</v>
      </c>
      <c r="M2255" s="1">
        <v>23.068999999999999</v>
      </c>
      <c r="N2255" s="1">
        <v>76.021000000000001</v>
      </c>
    </row>
    <row r="2256" spans="1:14" ht="15" customHeight="1" x14ac:dyDescent="0.2">
      <c r="A2256" t="s">
        <v>69</v>
      </c>
      <c r="B2256" t="s">
        <v>207</v>
      </c>
      <c r="C2256">
        <v>1</v>
      </c>
      <c r="D2256" t="s">
        <v>2462</v>
      </c>
      <c r="E2256">
        <v>3</v>
      </c>
      <c r="F2256">
        <v>16</v>
      </c>
      <c r="G2256">
        <v>34</v>
      </c>
      <c r="H2256">
        <v>36</v>
      </c>
      <c r="I2256">
        <v>10</v>
      </c>
      <c r="J2256">
        <v>28</v>
      </c>
      <c r="K2256">
        <v>30</v>
      </c>
      <c r="L2256">
        <v>0</v>
      </c>
      <c r="M2256" s="1">
        <v>23.07</v>
      </c>
      <c r="N2256" s="1">
        <v>77.016999999999996</v>
      </c>
    </row>
    <row r="2257" spans="1:14" ht="15" customHeight="1" x14ac:dyDescent="0.2">
      <c r="A2257" t="s">
        <v>69</v>
      </c>
      <c r="B2257" t="s">
        <v>386</v>
      </c>
      <c r="C2257">
        <v>3</v>
      </c>
      <c r="D2257" t="s">
        <v>884</v>
      </c>
      <c r="E2257">
        <v>4</v>
      </c>
      <c r="F2257">
        <v>32</v>
      </c>
      <c r="G2257">
        <v>37</v>
      </c>
      <c r="H2257">
        <v>40</v>
      </c>
      <c r="I2257">
        <v>23</v>
      </c>
      <c r="J2257">
        <v>28</v>
      </c>
      <c r="K2257">
        <v>31</v>
      </c>
      <c r="L2257">
        <v>0</v>
      </c>
      <c r="M2257" s="1">
        <v>23.071000000000002</v>
      </c>
      <c r="N2257" s="1">
        <v>78.018000000000001</v>
      </c>
    </row>
    <row r="2258" spans="1:14" ht="15" customHeight="1" x14ac:dyDescent="0.2">
      <c r="A2258" t="s">
        <v>69</v>
      </c>
      <c r="B2258" t="s">
        <v>212</v>
      </c>
      <c r="C2258">
        <v>2</v>
      </c>
      <c r="D2258" t="s">
        <v>909</v>
      </c>
      <c r="E2258">
        <v>3</v>
      </c>
      <c r="F2258">
        <v>17</v>
      </c>
      <c r="G2258">
        <v>30</v>
      </c>
      <c r="H2258">
        <v>32</v>
      </c>
      <c r="I2258">
        <v>20</v>
      </c>
      <c r="J2258">
        <v>33</v>
      </c>
      <c r="K2258">
        <v>35</v>
      </c>
      <c r="L2258">
        <v>0</v>
      </c>
      <c r="M2258" s="1">
        <v>23.071999999999999</v>
      </c>
      <c r="N2258" s="1">
        <v>79.019000000000005</v>
      </c>
    </row>
    <row r="2259" spans="1:14" ht="15" customHeight="1" x14ac:dyDescent="0.2">
      <c r="A2259" t="s">
        <v>69</v>
      </c>
      <c r="B2259" t="s">
        <v>395</v>
      </c>
      <c r="C2259">
        <v>3</v>
      </c>
      <c r="D2259" t="s">
        <v>513</v>
      </c>
      <c r="E2259">
        <v>4</v>
      </c>
      <c r="F2259">
        <v>29</v>
      </c>
      <c r="G2259">
        <v>34</v>
      </c>
      <c r="H2259">
        <v>37</v>
      </c>
      <c r="I2259">
        <v>23</v>
      </c>
      <c r="J2259">
        <v>28</v>
      </c>
      <c r="K2259">
        <v>31</v>
      </c>
      <c r="L2259">
        <v>0</v>
      </c>
      <c r="M2259" s="1">
        <v>23.073</v>
      </c>
      <c r="N2259" s="1">
        <v>80.022000000000006</v>
      </c>
    </row>
    <row r="2260" spans="1:14" ht="15" customHeight="1" x14ac:dyDescent="0.2">
      <c r="A2260" t="s">
        <v>69</v>
      </c>
      <c r="B2260" t="s">
        <v>225</v>
      </c>
      <c r="C2260">
        <v>1</v>
      </c>
      <c r="D2260" t="s">
        <v>844</v>
      </c>
      <c r="E2260">
        <v>2</v>
      </c>
      <c r="F2260">
        <v>14</v>
      </c>
      <c r="G2260">
        <v>35</v>
      </c>
      <c r="H2260">
        <v>37</v>
      </c>
      <c r="I2260">
        <v>7</v>
      </c>
      <c r="J2260">
        <v>28</v>
      </c>
      <c r="K2260">
        <v>30</v>
      </c>
      <c r="L2260">
        <v>0</v>
      </c>
      <c r="M2260" s="1">
        <v>23.074000000000002</v>
      </c>
      <c r="N2260" s="1">
        <v>82.016999999999996</v>
      </c>
    </row>
    <row r="2261" spans="1:14" ht="15" customHeight="1" x14ac:dyDescent="0.2">
      <c r="A2261" t="s">
        <v>69</v>
      </c>
      <c r="B2261" t="s">
        <v>402</v>
      </c>
      <c r="C2261">
        <v>3</v>
      </c>
      <c r="D2261" t="s">
        <v>2081</v>
      </c>
      <c r="E2261">
        <v>4</v>
      </c>
      <c r="F2261">
        <v>32</v>
      </c>
      <c r="G2261">
        <v>37</v>
      </c>
      <c r="H2261">
        <v>40</v>
      </c>
      <c r="I2261">
        <v>22</v>
      </c>
      <c r="J2261">
        <v>27</v>
      </c>
      <c r="K2261">
        <v>30</v>
      </c>
      <c r="L2261">
        <v>0</v>
      </c>
      <c r="M2261" s="1">
        <v>23.074999999999999</v>
      </c>
      <c r="N2261" s="1">
        <v>83.019000000000005</v>
      </c>
    </row>
    <row r="2262" spans="1:14" ht="15" customHeight="1" x14ac:dyDescent="0.2">
      <c r="A2262" t="s">
        <v>69</v>
      </c>
      <c r="B2262" t="s">
        <v>405</v>
      </c>
      <c r="C2262">
        <v>3</v>
      </c>
      <c r="D2262" t="s">
        <v>2462</v>
      </c>
      <c r="E2262">
        <v>3</v>
      </c>
      <c r="F2262">
        <v>26</v>
      </c>
      <c r="G2262">
        <v>34</v>
      </c>
      <c r="H2262">
        <v>36</v>
      </c>
      <c r="I2262">
        <v>20</v>
      </c>
      <c r="J2262">
        <v>28</v>
      </c>
      <c r="K2262">
        <v>30</v>
      </c>
      <c r="L2262">
        <v>0</v>
      </c>
      <c r="M2262" s="1">
        <v>23.076000000000001</v>
      </c>
      <c r="N2262" s="1">
        <v>84.019000000000005</v>
      </c>
    </row>
    <row r="2263" spans="1:14" ht="15" customHeight="1" x14ac:dyDescent="0.2">
      <c r="A2263" t="s">
        <v>69</v>
      </c>
      <c r="B2263" t="s">
        <v>408</v>
      </c>
      <c r="C2263">
        <v>3</v>
      </c>
      <c r="D2263" t="s">
        <v>2390</v>
      </c>
      <c r="E2263">
        <v>3</v>
      </c>
      <c r="F2263">
        <v>26</v>
      </c>
      <c r="G2263">
        <v>34</v>
      </c>
      <c r="H2263">
        <v>36</v>
      </c>
      <c r="I2263">
        <v>22</v>
      </c>
      <c r="J2263">
        <v>30</v>
      </c>
      <c r="K2263">
        <v>32</v>
      </c>
      <c r="L2263">
        <v>0</v>
      </c>
      <c r="M2263" s="1">
        <v>23.077000000000002</v>
      </c>
      <c r="N2263" s="1">
        <v>85.02</v>
      </c>
    </row>
    <row r="2264" spans="1:14" ht="15" customHeight="1" x14ac:dyDescent="0.2">
      <c r="A2264" t="s">
        <v>69</v>
      </c>
      <c r="B2264" t="s">
        <v>411</v>
      </c>
      <c r="C2264">
        <v>3</v>
      </c>
      <c r="D2264" t="s">
        <v>3015</v>
      </c>
      <c r="E2264">
        <v>4</v>
      </c>
      <c r="F2264">
        <v>27</v>
      </c>
      <c r="G2264">
        <v>32</v>
      </c>
      <c r="H2264">
        <v>35</v>
      </c>
      <c r="I2264">
        <v>25</v>
      </c>
      <c r="J2264">
        <v>30</v>
      </c>
      <c r="K2264">
        <v>33</v>
      </c>
      <c r="L2264">
        <v>0</v>
      </c>
      <c r="M2264" s="1">
        <v>23.077999999999999</v>
      </c>
      <c r="N2264" s="1">
        <v>86.016999999999996</v>
      </c>
    </row>
    <row r="2265" spans="1:14" ht="15" customHeight="1" x14ac:dyDescent="0.2">
      <c r="A2265" t="s">
        <v>69</v>
      </c>
      <c r="B2265" t="s">
        <v>414</v>
      </c>
      <c r="C2265">
        <v>3</v>
      </c>
      <c r="D2265" t="s">
        <v>596</v>
      </c>
      <c r="E2265">
        <v>3</v>
      </c>
      <c r="F2265">
        <v>26</v>
      </c>
      <c r="G2265">
        <v>34</v>
      </c>
      <c r="H2265">
        <v>36</v>
      </c>
      <c r="I2265">
        <v>22</v>
      </c>
      <c r="J2265">
        <v>30</v>
      </c>
      <c r="K2265">
        <v>32</v>
      </c>
      <c r="L2265">
        <v>0</v>
      </c>
      <c r="M2265" s="1">
        <v>23.079000000000001</v>
      </c>
      <c r="N2265" s="1">
        <v>87.018000000000001</v>
      </c>
    </row>
    <row r="2266" spans="1:14" ht="15" customHeight="1" x14ac:dyDescent="0.2">
      <c r="A2266" t="s">
        <v>69</v>
      </c>
      <c r="B2266" t="s">
        <v>416</v>
      </c>
      <c r="C2266">
        <v>3</v>
      </c>
      <c r="D2266" t="s">
        <v>996</v>
      </c>
      <c r="E2266">
        <v>3</v>
      </c>
      <c r="F2266">
        <v>27</v>
      </c>
      <c r="G2266">
        <v>35</v>
      </c>
      <c r="H2266">
        <v>37</v>
      </c>
      <c r="I2266">
        <v>22</v>
      </c>
      <c r="J2266">
        <v>30</v>
      </c>
      <c r="K2266">
        <v>32</v>
      </c>
      <c r="L2266">
        <v>0</v>
      </c>
      <c r="M2266" s="1">
        <v>23.08</v>
      </c>
      <c r="N2266" s="1">
        <v>88.021000000000001</v>
      </c>
    </row>
    <row r="2267" spans="1:14" ht="15" customHeight="1" x14ac:dyDescent="0.2">
      <c r="A2267" t="s">
        <v>69</v>
      </c>
      <c r="B2267" t="s">
        <v>230</v>
      </c>
      <c r="C2267">
        <v>3</v>
      </c>
      <c r="D2267" t="s">
        <v>3007</v>
      </c>
      <c r="E2267">
        <v>4</v>
      </c>
      <c r="F2267">
        <v>29</v>
      </c>
      <c r="G2267">
        <v>34</v>
      </c>
      <c r="H2267">
        <v>37</v>
      </c>
      <c r="I2267">
        <v>22</v>
      </c>
      <c r="J2267">
        <v>27</v>
      </c>
      <c r="K2267">
        <v>30</v>
      </c>
      <c r="L2267">
        <v>0</v>
      </c>
      <c r="M2267" s="1">
        <v>23.081</v>
      </c>
      <c r="N2267" s="1">
        <v>89.022999999999996</v>
      </c>
    </row>
    <row r="2268" spans="1:14" ht="15" customHeight="1" x14ac:dyDescent="0.2">
      <c r="A2268" t="s">
        <v>69</v>
      </c>
      <c r="B2268" t="s">
        <v>236</v>
      </c>
      <c r="C2268">
        <v>3</v>
      </c>
      <c r="D2268" t="s">
        <v>2390</v>
      </c>
      <c r="E2268">
        <v>3</v>
      </c>
      <c r="F2268">
        <v>26</v>
      </c>
      <c r="G2268">
        <v>34</v>
      </c>
      <c r="H2268">
        <v>36</v>
      </c>
      <c r="I2268">
        <v>22</v>
      </c>
      <c r="J2268">
        <v>30</v>
      </c>
      <c r="K2268">
        <v>32</v>
      </c>
      <c r="L2268">
        <v>0</v>
      </c>
      <c r="M2268" s="1">
        <v>23.082000000000001</v>
      </c>
      <c r="N2268" s="1">
        <v>90.021000000000001</v>
      </c>
    </row>
    <row r="2269" spans="1:14" ht="15" customHeight="1" x14ac:dyDescent="0.2">
      <c r="A2269" t="s">
        <v>69</v>
      </c>
      <c r="B2269" t="s">
        <v>425</v>
      </c>
      <c r="C2269">
        <v>3</v>
      </c>
      <c r="D2269" t="s">
        <v>1043</v>
      </c>
      <c r="E2269">
        <v>3</v>
      </c>
      <c r="F2269">
        <v>30</v>
      </c>
      <c r="G2269">
        <v>38</v>
      </c>
      <c r="H2269">
        <v>40</v>
      </c>
      <c r="I2269">
        <v>19</v>
      </c>
      <c r="J2269">
        <v>27</v>
      </c>
      <c r="K2269">
        <v>29</v>
      </c>
      <c r="L2269">
        <v>0</v>
      </c>
      <c r="M2269" s="1">
        <v>23.082999999999998</v>
      </c>
      <c r="N2269" s="1">
        <v>91.021000000000001</v>
      </c>
    </row>
    <row r="2270" spans="1:14" ht="15" customHeight="1" x14ac:dyDescent="0.2">
      <c r="A2270" t="s">
        <v>69</v>
      </c>
      <c r="B2270" t="s">
        <v>668</v>
      </c>
      <c r="C2270">
        <v>3</v>
      </c>
      <c r="D2270" t="s">
        <v>2896</v>
      </c>
      <c r="E2270">
        <v>3</v>
      </c>
      <c r="F2270">
        <v>26</v>
      </c>
      <c r="G2270">
        <v>34</v>
      </c>
      <c r="H2270">
        <v>36</v>
      </c>
      <c r="I2270">
        <v>21</v>
      </c>
      <c r="J2270">
        <v>29</v>
      </c>
      <c r="K2270">
        <v>31</v>
      </c>
      <c r="L2270">
        <v>0</v>
      </c>
      <c r="M2270" s="1">
        <v>23.084</v>
      </c>
      <c r="N2270" s="1">
        <v>92.02</v>
      </c>
    </row>
    <row r="2271" spans="1:14" ht="15" customHeight="1" x14ac:dyDescent="0.2">
      <c r="A2271" t="s">
        <v>69</v>
      </c>
      <c r="B2271" t="s">
        <v>429</v>
      </c>
      <c r="C2271">
        <v>3</v>
      </c>
      <c r="D2271" t="s">
        <v>996</v>
      </c>
      <c r="E2271">
        <v>3</v>
      </c>
      <c r="F2271">
        <v>27</v>
      </c>
      <c r="G2271">
        <v>35</v>
      </c>
      <c r="H2271">
        <v>37</v>
      </c>
      <c r="I2271">
        <v>22</v>
      </c>
      <c r="J2271">
        <v>30</v>
      </c>
      <c r="K2271">
        <v>32</v>
      </c>
      <c r="L2271">
        <v>0</v>
      </c>
      <c r="M2271" s="1">
        <v>23.085000000000001</v>
      </c>
      <c r="N2271" s="1">
        <v>93.019000000000005</v>
      </c>
    </row>
    <row r="2272" spans="1:14" ht="15" customHeight="1" x14ac:dyDescent="0.2">
      <c r="A2272" t="s">
        <v>69</v>
      </c>
      <c r="B2272" t="s">
        <v>241</v>
      </c>
      <c r="C2272">
        <v>1</v>
      </c>
      <c r="D2272" t="s">
        <v>554</v>
      </c>
      <c r="E2272">
        <v>3</v>
      </c>
      <c r="F2272">
        <v>15</v>
      </c>
      <c r="G2272">
        <v>33</v>
      </c>
      <c r="H2272">
        <v>35</v>
      </c>
      <c r="I2272">
        <v>12</v>
      </c>
      <c r="J2272">
        <v>30</v>
      </c>
      <c r="K2272">
        <v>32</v>
      </c>
      <c r="L2272">
        <v>0</v>
      </c>
      <c r="M2272" s="1">
        <v>23.085999999999999</v>
      </c>
      <c r="N2272" s="1">
        <v>94.018000000000001</v>
      </c>
    </row>
    <row r="2273" spans="1:14" ht="15" customHeight="1" x14ac:dyDescent="0.2">
      <c r="A2273" t="s">
        <v>69</v>
      </c>
      <c r="B2273" t="s">
        <v>246</v>
      </c>
      <c r="C2273">
        <v>3</v>
      </c>
      <c r="D2273" t="s">
        <v>3007</v>
      </c>
      <c r="E2273">
        <v>4</v>
      </c>
      <c r="F2273">
        <v>29</v>
      </c>
      <c r="G2273">
        <v>34</v>
      </c>
      <c r="H2273">
        <v>37</v>
      </c>
      <c r="I2273">
        <v>22</v>
      </c>
      <c r="J2273">
        <v>27</v>
      </c>
      <c r="K2273">
        <v>30</v>
      </c>
      <c r="L2273">
        <v>0</v>
      </c>
      <c r="M2273" s="1">
        <v>23.087</v>
      </c>
      <c r="N2273" s="1">
        <v>95.022000000000006</v>
      </c>
    </row>
    <row r="2274" spans="1:14" ht="15" customHeight="1" x14ac:dyDescent="0.2">
      <c r="A2274" t="s">
        <v>69</v>
      </c>
      <c r="B2274" t="s">
        <v>436</v>
      </c>
      <c r="C2274">
        <v>3</v>
      </c>
      <c r="D2274" t="s">
        <v>2592</v>
      </c>
      <c r="E2274">
        <v>4</v>
      </c>
      <c r="F2274">
        <v>33</v>
      </c>
      <c r="G2274">
        <v>38</v>
      </c>
      <c r="H2274">
        <v>41</v>
      </c>
      <c r="I2274">
        <v>21</v>
      </c>
      <c r="J2274">
        <v>26</v>
      </c>
      <c r="K2274">
        <v>29</v>
      </c>
      <c r="L2274">
        <v>0</v>
      </c>
      <c r="M2274" s="1">
        <v>23.088000000000001</v>
      </c>
      <c r="N2274" s="1">
        <v>96.022000000000006</v>
      </c>
    </row>
    <row r="2275" spans="1:14" ht="15" customHeight="1" x14ac:dyDescent="0.2">
      <c r="A2275" t="s">
        <v>69</v>
      </c>
      <c r="B2275" t="s">
        <v>250</v>
      </c>
      <c r="C2275">
        <v>3</v>
      </c>
      <c r="D2275" t="s">
        <v>2560</v>
      </c>
      <c r="E2275">
        <v>3</v>
      </c>
      <c r="F2275">
        <v>28</v>
      </c>
      <c r="G2275">
        <v>36</v>
      </c>
      <c r="H2275">
        <v>38</v>
      </c>
      <c r="I2275">
        <v>18</v>
      </c>
      <c r="J2275">
        <v>26</v>
      </c>
      <c r="K2275">
        <v>28</v>
      </c>
      <c r="L2275">
        <v>0</v>
      </c>
      <c r="M2275" s="1">
        <v>23.088999999999999</v>
      </c>
      <c r="N2275" s="1">
        <v>97.02</v>
      </c>
    </row>
    <row r="2276" spans="1:14" ht="15" customHeight="1" x14ac:dyDescent="0.2">
      <c r="A2276" t="s">
        <v>69</v>
      </c>
      <c r="B2276" t="s">
        <v>258</v>
      </c>
      <c r="C2276">
        <v>3</v>
      </c>
      <c r="D2276" t="s">
        <v>1557</v>
      </c>
      <c r="E2276">
        <v>3</v>
      </c>
      <c r="F2276">
        <v>22</v>
      </c>
      <c r="G2276">
        <v>30</v>
      </c>
      <c r="H2276">
        <v>32</v>
      </c>
      <c r="I2276">
        <v>23</v>
      </c>
      <c r="J2276">
        <v>31</v>
      </c>
      <c r="K2276">
        <v>33</v>
      </c>
      <c r="L2276">
        <v>0</v>
      </c>
      <c r="M2276" s="1">
        <v>23.09</v>
      </c>
      <c r="N2276" s="1">
        <v>98.022999999999996</v>
      </c>
    </row>
    <row r="2277" spans="1:14" ht="15" customHeight="1" x14ac:dyDescent="0.2">
      <c r="A2277" t="s">
        <v>69</v>
      </c>
      <c r="B2277" t="s">
        <v>269</v>
      </c>
      <c r="C2277">
        <v>2</v>
      </c>
      <c r="D2277" t="s">
        <v>1557</v>
      </c>
      <c r="E2277">
        <v>3</v>
      </c>
      <c r="F2277">
        <v>17</v>
      </c>
      <c r="G2277">
        <v>30</v>
      </c>
      <c r="H2277">
        <v>32</v>
      </c>
      <c r="I2277">
        <v>18</v>
      </c>
      <c r="J2277">
        <v>31</v>
      </c>
      <c r="K2277">
        <v>33</v>
      </c>
      <c r="L2277">
        <v>0</v>
      </c>
      <c r="M2277" s="1">
        <v>23.091000000000001</v>
      </c>
      <c r="N2277" s="1">
        <v>100.023</v>
      </c>
    </row>
    <row r="2278" spans="1:14" ht="15" customHeight="1" x14ac:dyDescent="0.2">
      <c r="A2278" t="s">
        <v>69</v>
      </c>
      <c r="B2278" t="s">
        <v>279</v>
      </c>
      <c r="C2278">
        <v>3</v>
      </c>
      <c r="D2278" t="s">
        <v>203</v>
      </c>
      <c r="E2278">
        <v>4</v>
      </c>
      <c r="F2278">
        <v>33</v>
      </c>
      <c r="G2278">
        <v>38</v>
      </c>
      <c r="H2278">
        <v>41</v>
      </c>
      <c r="I2278">
        <v>22</v>
      </c>
      <c r="J2278">
        <v>27</v>
      </c>
      <c r="K2278">
        <v>30</v>
      </c>
      <c r="L2278">
        <v>0</v>
      </c>
      <c r="M2278" s="1">
        <v>23.091999999999999</v>
      </c>
      <c r="N2278" s="1">
        <v>101.018</v>
      </c>
    </row>
    <row r="2279" spans="1:14" ht="15" customHeight="1" x14ac:dyDescent="0.2">
      <c r="A2279" t="s">
        <v>69</v>
      </c>
      <c r="B2279" t="s">
        <v>274</v>
      </c>
      <c r="C2279">
        <v>2</v>
      </c>
      <c r="D2279" t="s">
        <v>836</v>
      </c>
      <c r="E2279">
        <v>3</v>
      </c>
      <c r="F2279">
        <v>24</v>
      </c>
      <c r="G2279">
        <v>37</v>
      </c>
      <c r="H2279">
        <v>39</v>
      </c>
      <c r="I2279">
        <v>14</v>
      </c>
      <c r="J2279">
        <v>27</v>
      </c>
      <c r="K2279">
        <v>29</v>
      </c>
      <c r="L2279">
        <v>0</v>
      </c>
      <c r="M2279" s="1">
        <v>23.093</v>
      </c>
      <c r="N2279" s="1">
        <v>102.021</v>
      </c>
    </row>
    <row r="2280" spans="1:14" ht="15" customHeight="1" x14ac:dyDescent="0.2">
      <c r="A2280" t="s">
        <v>69</v>
      </c>
      <c r="B2280" t="s">
        <v>285</v>
      </c>
      <c r="C2280">
        <v>3</v>
      </c>
      <c r="D2280" t="s">
        <v>1706</v>
      </c>
      <c r="E2280">
        <v>4</v>
      </c>
      <c r="F2280">
        <v>32</v>
      </c>
      <c r="G2280">
        <v>37</v>
      </c>
      <c r="H2280">
        <v>40</v>
      </c>
      <c r="I2280">
        <v>23</v>
      </c>
      <c r="J2280">
        <v>28</v>
      </c>
      <c r="K2280">
        <v>31</v>
      </c>
      <c r="L2280">
        <v>0</v>
      </c>
      <c r="M2280" s="1">
        <v>23.094000000000001</v>
      </c>
      <c r="N2280" s="1">
        <v>103.01900000000001</v>
      </c>
    </row>
    <row r="2281" spans="1:14" ht="15" customHeight="1" x14ac:dyDescent="0.2">
      <c r="A2281" t="s">
        <v>69</v>
      </c>
      <c r="B2281" t="s">
        <v>294</v>
      </c>
      <c r="C2281">
        <v>3</v>
      </c>
      <c r="D2281" t="s">
        <v>690</v>
      </c>
      <c r="E2281">
        <v>4</v>
      </c>
      <c r="F2281">
        <v>31</v>
      </c>
      <c r="G2281">
        <v>36</v>
      </c>
      <c r="H2281">
        <v>39</v>
      </c>
      <c r="I2281">
        <v>21</v>
      </c>
      <c r="J2281">
        <v>26</v>
      </c>
      <c r="K2281">
        <v>29</v>
      </c>
      <c r="L2281">
        <v>0</v>
      </c>
      <c r="M2281" s="1">
        <v>23.094999999999999</v>
      </c>
      <c r="N2281" s="1">
        <v>105.02</v>
      </c>
    </row>
    <row r="2282" spans="1:14" ht="15" customHeight="1" x14ac:dyDescent="0.2">
      <c r="A2282" t="s">
        <v>69</v>
      </c>
      <c r="B2282" t="s">
        <v>302</v>
      </c>
      <c r="C2282">
        <v>1</v>
      </c>
      <c r="D2282" t="s">
        <v>554</v>
      </c>
      <c r="E2282">
        <v>3</v>
      </c>
      <c r="F2282">
        <v>15</v>
      </c>
      <c r="G2282">
        <v>33</v>
      </c>
      <c r="H2282">
        <v>35</v>
      </c>
      <c r="I2282">
        <v>12</v>
      </c>
      <c r="J2282">
        <v>30</v>
      </c>
      <c r="K2282">
        <v>32</v>
      </c>
      <c r="L2282">
        <v>0</v>
      </c>
      <c r="M2282" s="1">
        <v>23.096</v>
      </c>
      <c r="N2282" s="1">
        <v>107.015</v>
      </c>
    </row>
    <row r="2283" spans="1:14" ht="15" customHeight="1" x14ac:dyDescent="0.2">
      <c r="A2283" t="s">
        <v>69</v>
      </c>
      <c r="B2283" t="s">
        <v>464</v>
      </c>
      <c r="C2283">
        <v>3</v>
      </c>
      <c r="D2283" t="s">
        <v>465</v>
      </c>
      <c r="E2283">
        <v>4</v>
      </c>
      <c r="F2283">
        <v>31</v>
      </c>
      <c r="G2283">
        <v>36</v>
      </c>
      <c r="H2283">
        <v>39</v>
      </c>
      <c r="I2283">
        <v>23</v>
      </c>
      <c r="J2283">
        <v>28</v>
      </c>
      <c r="K2283">
        <v>31</v>
      </c>
      <c r="L2283">
        <v>0</v>
      </c>
      <c r="M2283" s="1">
        <v>23.097000000000001</v>
      </c>
      <c r="N2283" s="1">
        <v>108.02</v>
      </c>
    </row>
    <row r="2284" spans="1:14" ht="15" customHeight="1" x14ac:dyDescent="0.2">
      <c r="A2284" t="s">
        <v>69</v>
      </c>
      <c r="B2284" t="s">
        <v>699</v>
      </c>
      <c r="C2284">
        <v>3</v>
      </c>
      <c r="D2284" t="s">
        <v>1738</v>
      </c>
      <c r="E2284">
        <v>4</v>
      </c>
      <c r="F2284">
        <v>29</v>
      </c>
      <c r="G2284">
        <v>34</v>
      </c>
      <c r="H2284">
        <v>37</v>
      </c>
      <c r="I2284">
        <v>26</v>
      </c>
      <c r="J2284">
        <v>31</v>
      </c>
      <c r="K2284">
        <v>34</v>
      </c>
      <c r="L2284">
        <v>0</v>
      </c>
      <c r="M2284" s="1">
        <v>23.097999999999999</v>
      </c>
      <c r="N2284" s="1">
        <v>109.017</v>
      </c>
    </row>
    <row r="2285" spans="1:14" ht="15" customHeight="1" x14ac:dyDescent="0.2">
      <c r="A2285" t="s">
        <v>69</v>
      </c>
      <c r="B2285" t="s">
        <v>703</v>
      </c>
      <c r="C2285">
        <v>3</v>
      </c>
      <c r="D2285" t="s">
        <v>554</v>
      </c>
      <c r="E2285">
        <v>3</v>
      </c>
      <c r="F2285">
        <v>25</v>
      </c>
      <c r="G2285">
        <v>33</v>
      </c>
      <c r="H2285">
        <v>35</v>
      </c>
      <c r="I2285">
        <v>22</v>
      </c>
      <c r="J2285">
        <v>30</v>
      </c>
      <c r="K2285">
        <v>32</v>
      </c>
      <c r="L2285">
        <v>0</v>
      </c>
      <c r="M2285" s="1">
        <v>23.099</v>
      </c>
      <c r="N2285" s="1">
        <v>111.018</v>
      </c>
    </row>
    <row r="2286" spans="1:14" ht="15" customHeight="1" x14ac:dyDescent="0.2">
      <c r="A2286" t="s">
        <v>69</v>
      </c>
      <c r="B2286" t="s">
        <v>470</v>
      </c>
      <c r="C2286">
        <v>3</v>
      </c>
      <c r="D2286" t="s">
        <v>909</v>
      </c>
      <c r="E2286">
        <v>3</v>
      </c>
      <c r="F2286">
        <v>22</v>
      </c>
      <c r="G2286">
        <v>30</v>
      </c>
      <c r="H2286">
        <v>32</v>
      </c>
      <c r="I2286">
        <v>25</v>
      </c>
      <c r="J2286">
        <v>33</v>
      </c>
      <c r="K2286">
        <v>35</v>
      </c>
      <c r="L2286">
        <v>0</v>
      </c>
      <c r="M2286" s="1">
        <v>23.1</v>
      </c>
      <c r="N2286" s="1">
        <v>112.02200000000001</v>
      </c>
    </row>
    <row r="2287" spans="1:14" ht="15" customHeight="1" x14ac:dyDescent="0.2">
      <c r="A2287" t="s">
        <v>69</v>
      </c>
      <c r="B2287" t="s">
        <v>53</v>
      </c>
      <c r="C2287">
        <v>1</v>
      </c>
      <c r="D2287" t="s">
        <v>996</v>
      </c>
      <c r="E2287">
        <v>3</v>
      </c>
      <c r="F2287">
        <v>17</v>
      </c>
      <c r="G2287">
        <v>35</v>
      </c>
      <c r="H2287">
        <v>37</v>
      </c>
      <c r="I2287">
        <v>12</v>
      </c>
      <c r="J2287">
        <v>30</v>
      </c>
      <c r="K2287">
        <v>32</v>
      </c>
      <c r="L2287">
        <v>0</v>
      </c>
      <c r="M2287" s="1">
        <v>23.100999999999999</v>
      </c>
      <c r="N2287" s="1">
        <v>113.018</v>
      </c>
    </row>
    <row r="2288" spans="1:14" ht="15" customHeight="1" x14ac:dyDescent="0.2">
      <c r="A2288" t="s">
        <v>69</v>
      </c>
      <c r="B2288" t="s">
        <v>476</v>
      </c>
      <c r="C2288">
        <v>3</v>
      </c>
      <c r="D2288" t="s">
        <v>846</v>
      </c>
      <c r="E2288">
        <v>4</v>
      </c>
      <c r="F2288">
        <v>32</v>
      </c>
      <c r="G2288">
        <v>37</v>
      </c>
      <c r="H2288">
        <v>40</v>
      </c>
      <c r="I2288">
        <v>23</v>
      </c>
      <c r="J2288">
        <v>28</v>
      </c>
      <c r="K2288">
        <v>31</v>
      </c>
      <c r="L2288">
        <v>0</v>
      </c>
      <c r="M2288" s="1">
        <v>23.102</v>
      </c>
      <c r="N2288" s="1">
        <v>114.017</v>
      </c>
    </row>
    <row r="2289" spans="1:14" ht="15" customHeight="1" x14ac:dyDescent="0.2">
      <c r="A2289" t="s">
        <v>69</v>
      </c>
      <c r="B2289" t="s">
        <v>315</v>
      </c>
      <c r="C2289">
        <v>3</v>
      </c>
      <c r="D2289" t="s">
        <v>554</v>
      </c>
      <c r="E2289">
        <v>3</v>
      </c>
      <c r="F2289">
        <v>25</v>
      </c>
      <c r="G2289">
        <v>33</v>
      </c>
      <c r="H2289">
        <v>35</v>
      </c>
      <c r="I2289">
        <v>22</v>
      </c>
      <c r="J2289">
        <v>30</v>
      </c>
      <c r="K2289">
        <v>32</v>
      </c>
      <c r="L2289">
        <v>0</v>
      </c>
      <c r="M2289" s="1">
        <v>23.103000000000002</v>
      </c>
      <c r="N2289" s="1">
        <v>115.02200000000001</v>
      </c>
    </row>
    <row r="2290" spans="1:14" ht="15" customHeight="1" x14ac:dyDescent="0.2">
      <c r="A2290" t="s">
        <v>69</v>
      </c>
      <c r="B2290" t="s">
        <v>321</v>
      </c>
      <c r="C2290">
        <v>2</v>
      </c>
      <c r="D2290" t="s">
        <v>2890</v>
      </c>
      <c r="E2290">
        <v>2</v>
      </c>
      <c r="F2290">
        <v>18</v>
      </c>
      <c r="G2290">
        <v>35</v>
      </c>
      <c r="H2290">
        <v>37</v>
      </c>
      <c r="I2290">
        <v>13</v>
      </c>
      <c r="J2290">
        <v>30</v>
      </c>
      <c r="K2290">
        <v>32</v>
      </c>
      <c r="L2290">
        <v>0</v>
      </c>
      <c r="M2290" s="1">
        <v>23.103999999999999</v>
      </c>
      <c r="N2290" s="1">
        <v>116.01900000000001</v>
      </c>
    </row>
    <row r="2291" spans="1:14" ht="15" customHeight="1" x14ac:dyDescent="0.2">
      <c r="A2291" t="s">
        <v>69</v>
      </c>
      <c r="B2291" t="s">
        <v>483</v>
      </c>
      <c r="C2291">
        <v>3</v>
      </c>
      <c r="D2291" t="s">
        <v>864</v>
      </c>
      <c r="E2291">
        <v>3</v>
      </c>
      <c r="F2291">
        <v>25</v>
      </c>
      <c r="G2291">
        <v>33</v>
      </c>
      <c r="H2291">
        <v>35</v>
      </c>
      <c r="I2291">
        <v>21</v>
      </c>
      <c r="J2291">
        <v>29</v>
      </c>
      <c r="K2291">
        <v>31</v>
      </c>
      <c r="L2291">
        <v>0</v>
      </c>
      <c r="M2291" s="1">
        <v>23.105</v>
      </c>
      <c r="N2291" s="1">
        <v>117.02200000000001</v>
      </c>
    </row>
    <row r="2292" spans="1:14" ht="15" customHeight="1" x14ac:dyDescent="0.2">
      <c r="A2292" t="s">
        <v>69</v>
      </c>
      <c r="B2292" t="s">
        <v>326</v>
      </c>
      <c r="C2292">
        <v>1</v>
      </c>
      <c r="D2292" t="s">
        <v>1634</v>
      </c>
      <c r="E2292">
        <v>3</v>
      </c>
      <c r="F2292">
        <v>18</v>
      </c>
      <c r="G2292">
        <v>36</v>
      </c>
      <c r="H2292">
        <v>38</v>
      </c>
      <c r="I2292">
        <v>10</v>
      </c>
      <c r="J2292">
        <v>28</v>
      </c>
      <c r="K2292">
        <v>30</v>
      </c>
      <c r="L2292">
        <v>0</v>
      </c>
      <c r="M2292" s="1">
        <v>23.106000000000002</v>
      </c>
      <c r="N2292" s="1">
        <v>118.02200000000001</v>
      </c>
    </row>
    <row r="2293" spans="1:14" ht="15" customHeight="1" x14ac:dyDescent="0.2">
      <c r="A2293" t="s">
        <v>69</v>
      </c>
      <c r="B2293" t="s">
        <v>331</v>
      </c>
      <c r="C2293">
        <v>1</v>
      </c>
      <c r="D2293" t="s">
        <v>909</v>
      </c>
      <c r="E2293">
        <v>3</v>
      </c>
      <c r="F2293">
        <v>12</v>
      </c>
      <c r="G2293">
        <v>30</v>
      </c>
      <c r="H2293">
        <v>32</v>
      </c>
      <c r="I2293">
        <v>15</v>
      </c>
      <c r="J2293">
        <v>33</v>
      </c>
      <c r="K2293">
        <v>35</v>
      </c>
      <c r="L2293">
        <v>0</v>
      </c>
      <c r="M2293" s="1">
        <v>23.106999999999999</v>
      </c>
      <c r="N2293" s="1">
        <v>119.01300000000001</v>
      </c>
    </row>
    <row r="2294" spans="1:14" ht="15" customHeight="1" x14ac:dyDescent="0.2">
      <c r="A2294" t="s">
        <v>69</v>
      </c>
      <c r="B2294" t="s">
        <v>488</v>
      </c>
      <c r="C2294">
        <v>3</v>
      </c>
      <c r="D2294" t="s">
        <v>489</v>
      </c>
      <c r="E2294">
        <v>4</v>
      </c>
      <c r="F2294">
        <v>31</v>
      </c>
      <c r="G2294">
        <v>36</v>
      </c>
      <c r="H2294">
        <v>39</v>
      </c>
      <c r="I2294">
        <v>23</v>
      </c>
      <c r="J2294">
        <v>28</v>
      </c>
      <c r="K2294">
        <v>31</v>
      </c>
      <c r="L2294">
        <v>0</v>
      </c>
      <c r="M2294" s="1">
        <v>23.108000000000001</v>
      </c>
      <c r="N2294" s="1">
        <v>120.01600000000001</v>
      </c>
    </row>
    <row r="2295" spans="1:14" ht="15" customHeight="1" x14ac:dyDescent="0.2">
      <c r="A2295" t="s">
        <v>69</v>
      </c>
      <c r="B2295" t="s">
        <v>492</v>
      </c>
      <c r="C2295">
        <v>3</v>
      </c>
      <c r="D2295" t="s">
        <v>2260</v>
      </c>
      <c r="E2295">
        <v>3</v>
      </c>
      <c r="F2295">
        <v>30</v>
      </c>
      <c r="G2295">
        <v>38</v>
      </c>
      <c r="H2295">
        <v>40</v>
      </c>
      <c r="I2295">
        <v>17</v>
      </c>
      <c r="J2295">
        <v>25</v>
      </c>
      <c r="K2295">
        <v>27</v>
      </c>
      <c r="L2295">
        <v>0</v>
      </c>
      <c r="M2295" s="1">
        <v>23.109000000000002</v>
      </c>
      <c r="N2295" s="1">
        <v>121.023</v>
      </c>
    </row>
    <row r="2296" spans="1:14" ht="15" customHeight="1" x14ac:dyDescent="0.2">
      <c r="A2296" t="s">
        <v>69</v>
      </c>
      <c r="B2296" t="s">
        <v>340</v>
      </c>
      <c r="C2296">
        <v>3</v>
      </c>
      <c r="D2296" t="s">
        <v>1533</v>
      </c>
      <c r="E2296">
        <v>4</v>
      </c>
      <c r="F2296">
        <v>28</v>
      </c>
      <c r="G2296">
        <v>33</v>
      </c>
      <c r="H2296">
        <v>36</v>
      </c>
      <c r="I2296">
        <v>24</v>
      </c>
      <c r="J2296">
        <v>29</v>
      </c>
      <c r="K2296">
        <v>32</v>
      </c>
      <c r="L2296">
        <v>0</v>
      </c>
      <c r="M2296" s="1">
        <v>23.11</v>
      </c>
      <c r="N2296" s="1">
        <v>123.018</v>
      </c>
    </row>
    <row r="2297" spans="1:14" ht="15" customHeight="1" x14ac:dyDescent="0.2">
      <c r="A2297" t="s">
        <v>69</v>
      </c>
      <c r="B2297" t="s">
        <v>346</v>
      </c>
      <c r="C2297">
        <v>1</v>
      </c>
      <c r="D2297" t="s">
        <v>554</v>
      </c>
      <c r="E2297">
        <v>3</v>
      </c>
      <c r="F2297">
        <v>15</v>
      </c>
      <c r="G2297">
        <v>33</v>
      </c>
      <c r="H2297">
        <v>35</v>
      </c>
      <c r="I2297">
        <v>12</v>
      </c>
      <c r="J2297">
        <v>30</v>
      </c>
      <c r="K2297">
        <v>32</v>
      </c>
      <c r="L2297">
        <v>0</v>
      </c>
      <c r="M2297" s="1">
        <v>23.111000000000001</v>
      </c>
      <c r="N2297" s="1">
        <v>124.01900000000001</v>
      </c>
    </row>
    <row r="2298" spans="1:14" ht="15" customHeight="1" x14ac:dyDescent="0.2">
      <c r="A2298" t="s">
        <v>69</v>
      </c>
      <c r="B2298" t="s">
        <v>498</v>
      </c>
      <c r="C2298">
        <v>3</v>
      </c>
      <c r="D2298" t="s">
        <v>1773</v>
      </c>
      <c r="E2298">
        <v>4</v>
      </c>
      <c r="F2298">
        <v>38</v>
      </c>
      <c r="G2298">
        <v>43</v>
      </c>
      <c r="H2298">
        <v>46</v>
      </c>
      <c r="I2298">
        <v>18</v>
      </c>
      <c r="J2298">
        <v>23</v>
      </c>
      <c r="K2298">
        <v>26</v>
      </c>
      <c r="L2298">
        <v>0</v>
      </c>
      <c r="M2298" s="1">
        <v>23.111999999999998</v>
      </c>
      <c r="N2298" s="1">
        <v>125.02200000000001</v>
      </c>
    </row>
    <row r="2299" spans="1:14" ht="15" customHeight="1" x14ac:dyDescent="0.2">
      <c r="A2299" t="s">
        <v>69</v>
      </c>
      <c r="B2299" t="s">
        <v>351</v>
      </c>
      <c r="C2299">
        <v>2</v>
      </c>
      <c r="D2299" t="s">
        <v>2912</v>
      </c>
      <c r="E2299">
        <v>3</v>
      </c>
      <c r="F2299">
        <v>19</v>
      </c>
      <c r="G2299">
        <v>32</v>
      </c>
      <c r="H2299">
        <v>34</v>
      </c>
      <c r="I2299">
        <v>17</v>
      </c>
      <c r="J2299">
        <v>30</v>
      </c>
      <c r="K2299">
        <v>32</v>
      </c>
      <c r="L2299">
        <v>0</v>
      </c>
      <c r="M2299" s="1">
        <v>23.113</v>
      </c>
      <c r="N2299" s="1">
        <v>126.02200000000001</v>
      </c>
    </row>
    <row r="2300" spans="1:14" ht="15" customHeight="1" x14ac:dyDescent="0.2">
      <c r="A2300" t="s">
        <v>69</v>
      </c>
      <c r="B2300" t="s">
        <v>504</v>
      </c>
      <c r="C2300">
        <v>3</v>
      </c>
      <c r="D2300" t="s">
        <v>2219</v>
      </c>
      <c r="E2300">
        <v>3</v>
      </c>
      <c r="F2300">
        <v>29</v>
      </c>
      <c r="G2300">
        <v>37</v>
      </c>
      <c r="H2300">
        <v>39</v>
      </c>
      <c r="I2300">
        <v>21</v>
      </c>
      <c r="J2300">
        <v>29</v>
      </c>
      <c r="K2300">
        <v>31</v>
      </c>
      <c r="L2300">
        <v>0</v>
      </c>
      <c r="M2300" s="1">
        <v>23.114000000000001</v>
      </c>
      <c r="N2300" s="1">
        <v>127.02</v>
      </c>
    </row>
    <row r="2301" spans="1:14" ht="15" customHeight="1" x14ac:dyDescent="0.2">
      <c r="A2301" t="s">
        <v>69</v>
      </c>
      <c r="B2301" t="s">
        <v>355</v>
      </c>
      <c r="C2301">
        <v>1</v>
      </c>
      <c r="D2301" t="s">
        <v>2104</v>
      </c>
      <c r="E2301">
        <v>3</v>
      </c>
      <c r="F2301">
        <v>11</v>
      </c>
      <c r="G2301">
        <v>29</v>
      </c>
      <c r="H2301">
        <v>31</v>
      </c>
      <c r="I2301">
        <v>17</v>
      </c>
      <c r="J2301">
        <v>35</v>
      </c>
      <c r="K2301">
        <v>37</v>
      </c>
      <c r="L2301">
        <v>0</v>
      </c>
      <c r="M2301" s="1">
        <v>23.114999999999998</v>
      </c>
      <c r="N2301" s="1">
        <v>128.018</v>
      </c>
    </row>
    <row r="2302" spans="1:14" ht="15" customHeight="1" x14ac:dyDescent="0.2">
      <c r="A2302" t="s">
        <v>133</v>
      </c>
      <c r="B2302" t="s">
        <v>133</v>
      </c>
      <c r="C2302">
        <v>3</v>
      </c>
      <c r="D2302" t="s">
        <v>1434</v>
      </c>
      <c r="E2302">
        <v>4</v>
      </c>
      <c r="F2302">
        <v>30</v>
      </c>
      <c r="G2302">
        <v>35</v>
      </c>
      <c r="H2302">
        <v>38</v>
      </c>
      <c r="I2302">
        <v>21</v>
      </c>
      <c r="J2302">
        <v>26</v>
      </c>
      <c r="K2302">
        <v>29</v>
      </c>
      <c r="L2302">
        <v>0</v>
      </c>
      <c r="M2302" s="1">
        <v>24.021000000000001</v>
      </c>
      <c r="N2302" s="1">
        <v>24.021000000000001</v>
      </c>
    </row>
    <row r="2303" spans="1:14" ht="15" customHeight="1" x14ac:dyDescent="0.2">
      <c r="A2303" t="s">
        <v>133</v>
      </c>
      <c r="B2303" t="s">
        <v>139</v>
      </c>
      <c r="C2303">
        <v>3</v>
      </c>
      <c r="D2303" t="s">
        <v>1434</v>
      </c>
      <c r="E2303">
        <v>4</v>
      </c>
      <c r="F2303">
        <v>30</v>
      </c>
      <c r="G2303">
        <v>35</v>
      </c>
      <c r="H2303">
        <v>38</v>
      </c>
      <c r="I2303">
        <v>21</v>
      </c>
      <c r="J2303">
        <v>26</v>
      </c>
      <c r="K2303">
        <v>29</v>
      </c>
      <c r="L2303">
        <v>0</v>
      </c>
      <c r="M2303" s="1">
        <v>24.021999999999998</v>
      </c>
      <c r="N2303" s="1">
        <v>25.021999999999998</v>
      </c>
    </row>
    <row r="2304" spans="1:14" ht="15" customHeight="1" x14ac:dyDescent="0.2">
      <c r="A2304" t="s">
        <v>133</v>
      </c>
      <c r="B2304" t="s">
        <v>144</v>
      </c>
      <c r="C2304">
        <v>3</v>
      </c>
      <c r="D2304" t="s">
        <v>337</v>
      </c>
      <c r="E2304">
        <v>4</v>
      </c>
      <c r="F2304">
        <v>30</v>
      </c>
      <c r="G2304">
        <v>35</v>
      </c>
      <c r="H2304">
        <v>38</v>
      </c>
      <c r="I2304">
        <v>25</v>
      </c>
      <c r="J2304">
        <v>30</v>
      </c>
      <c r="K2304">
        <v>33</v>
      </c>
      <c r="L2304">
        <v>0</v>
      </c>
      <c r="M2304" s="1">
        <v>24.023</v>
      </c>
      <c r="N2304" s="1">
        <v>26.02</v>
      </c>
    </row>
    <row r="2305" spans="1:14" ht="15" customHeight="1" x14ac:dyDescent="0.2">
      <c r="A2305" t="s">
        <v>133</v>
      </c>
      <c r="B2305" t="s">
        <v>75</v>
      </c>
      <c r="C2305">
        <v>3</v>
      </c>
      <c r="D2305" t="s">
        <v>215</v>
      </c>
      <c r="E2305">
        <v>4</v>
      </c>
      <c r="F2305">
        <v>31</v>
      </c>
      <c r="G2305">
        <v>36</v>
      </c>
      <c r="H2305">
        <v>39</v>
      </c>
      <c r="I2305">
        <v>23</v>
      </c>
      <c r="J2305">
        <v>28</v>
      </c>
      <c r="K2305">
        <v>31</v>
      </c>
      <c r="L2305">
        <v>0</v>
      </c>
      <c r="M2305" s="1">
        <v>24.024000000000001</v>
      </c>
      <c r="N2305" s="1">
        <v>27.02</v>
      </c>
    </row>
    <row r="2306" spans="1:14" ht="15" customHeight="1" x14ac:dyDescent="0.2">
      <c r="A2306" t="s">
        <v>133</v>
      </c>
      <c r="B2306" t="s">
        <v>81</v>
      </c>
      <c r="C2306">
        <v>3</v>
      </c>
      <c r="D2306" t="s">
        <v>1138</v>
      </c>
      <c r="E2306">
        <v>3</v>
      </c>
      <c r="F2306">
        <v>30</v>
      </c>
      <c r="G2306">
        <v>38</v>
      </c>
      <c r="H2306">
        <v>40</v>
      </c>
      <c r="I2306">
        <v>17</v>
      </c>
      <c r="J2306">
        <v>25</v>
      </c>
      <c r="K2306">
        <v>27</v>
      </c>
      <c r="L2306">
        <v>0</v>
      </c>
      <c r="M2306" s="1">
        <v>24.024999999999999</v>
      </c>
      <c r="N2306" s="1">
        <v>28.021999999999998</v>
      </c>
    </row>
    <row r="2307" spans="1:14" ht="15" customHeight="1" x14ac:dyDescent="0.2">
      <c r="A2307" t="s">
        <v>133</v>
      </c>
      <c r="B2307" t="s">
        <v>87</v>
      </c>
      <c r="C2307">
        <v>3</v>
      </c>
      <c r="D2307" t="s">
        <v>1717</v>
      </c>
      <c r="E2307">
        <v>4</v>
      </c>
      <c r="F2307">
        <v>33</v>
      </c>
      <c r="G2307">
        <v>38</v>
      </c>
      <c r="H2307">
        <v>41</v>
      </c>
      <c r="I2307">
        <v>20</v>
      </c>
      <c r="J2307">
        <v>25</v>
      </c>
      <c r="K2307">
        <v>28</v>
      </c>
      <c r="L2307">
        <v>0</v>
      </c>
      <c r="M2307" s="1">
        <v>24.026</v>
      </c>
      <c r="N2307" s="1">
        <v>29.013999999999999</v>
      </c>
    </row>
    <row r="2308" spans="1:14" ht="15" customHeight="1" x14ac:dyDescent="0.2">
      <c r="A2308" t="s">
        <v>133</v>
      </c>
      <c r="B2308" t="s">
        <v>159</v>
      </c>
      <c r="C2308">
        <v>3</v>
      </c>
      <c r="D2308" t="s">
        <v>1717</v>
      </c>
      <c r="E2308">
        <v>4</v>
      </c>
      <c r="F2308">
        <v>33</v>
      </c>
      <c r="G2308">
        <v>38</v>
      </c>
      <c r="H2308">
        <v>41</v>
      </c>
      <c r="I2308">
        <v>20</v>
      </c>
      <c r="J2308">
        <v>25</v>
      </c>
      <c r="K2308">
        <v>28</v>
      </c>
      <c r="L2308">
        <v>0</v>
      </c>
      <c r="M2308" s="1">
        <v>24.027000000000001</v>
      </c>
      <c r="N2308" s="1">
        <v>31.018000000000001</v>
      </c>
    </row>
    <row r="2309" spans="1:14" ht="15" customHeight="1" x14ac:dyDescent="0.2">
      <c r="A2309" t="s">
        <v>133</v>
      </c>
      <c r="B2309" t="s">
        <v>106</v>
      </c>
      <c r="C2309">
        <v>3</v>
      </c>
      <c r="D2309" t="s">
        <v>1386</v>
      </c>
      <c r="E2309">
        <v>4</v>
      </c>
      <c r="F2309">
        <v>24</v>
      </c>
      <c r="G2309">
        <v>29</v>
      </c>
      <c r="H2309">
        <v>32</v>
      </c>
      <c r="I2309">
        <v>29</v>
      </c>
      <c r="J2309">
        <v>34</v>
      </c>
      <c r="K2309">
        <v>37</v>
      </c>
      <c r="L2309">
        <v>0</v>
      </c>
      <c r="M2309" s="1">
        <v>24.027999999999999</v>
      </c>
      <c r="N2309" s="1">
        <v>33.021000000000001</v>
      </c>
    </row>
    <row r="2310" spans="1:14" ht="15" customHeight="1" x14ac:dyDescent="0.2">
      <c r="A2310" t="s">
        <v>133</v>
      </c>
      <c r="B2310" t="s">
        <v>111</v>
      </c>
      <c r="C2310">
        <v>3</v>
      </c>
      <c r="D2310" t="s">
        <v>170</v>
      </c>
      <c r="E2310">
        <v>3</v>
      </c>
      <c r="F2310">
        <v>27</v>
      </c>
      <c r="G2310">
        <v>35</v>
      </c>
      <c r="H2310">
        <v>37</v>
      </c>
      <c r="I2310">
        <v>19</v>
      </c>
      <c r="J2310">
        <v>27</v>
      </c>
      <c r="K2310">
        <v>29</v>
      </c>
      <c r="L2310">
        <v>0</v>
      </c>
      <c r="M2310" s="1">
        <v>24.029</v>
      </c>
      <c r="N2310" s="1">
        <v>34.020000000000003</v>
      </c>
    </row>
    <row r="2311" spans="1:14" ht="15" customHeight="1" x14ac:dyDescent="0.2">
      <c r="A2311" t="s">
        <v>133</v>
      </c>
      <c r="B2311" t="s">
        <v>186</v>
      </c>
      <c r="C2311">
        <v>3</v>
      </c>
      <c r="D2311" t="s">
        <v>1431</v>
      </c>
      <c r="E2311">
        <v>3</v>
      </c>
      <c r="F2311">
        <v>31</v>
      </c>
      <c r="G2311">
        <v>39</v>
      </c>
      <c r="H2311">
        <v>41</v>
      </c>
      <c r="I2311">
        <v>19</v>
      </c>
      <c r="J2311">
        <v>27</v>
      </c>
      <c r="K2311">
        <v>29</v>
      </c>
      <c r="L2311">
        <v>0</v>
      </c>
      <c r="M2311" s="1">
        <v>24.03</v>
      </c>
      <c r="N2311" s="1">
        <v>37.021999999999998</v>
      </c>
    </row>
    <row r="2312" spans="1:14" ht="15" customHeight="1" x14ac:dyDescent="0.2">
      <c r="A2312" t="s">
        <v>133</v>
      </c>
      <c r="B2312" t="s">
        <v>192</v>
      </c>
      <c r="C2312">
        <v>3</v>
      </c>
      <c r="D2312" t="s">
        <v>1458</v>
      </c>
      <c r="E2312">
        <v>1</v>
      </c>
      <c r="F2312">
        <v>15</v>
      </c>
      <c r="G2312">
        <v>30</v>
      </c>
      <c r="H2312">
        <v>32</v>
      </c>
      <c r="I2312">
        <v>16</v>
      </c>
      <c r="J2312">
        <v>31</v>
      </c>
      <c r="K2312">
        <v>33</v>
      </c>
      <c r="L2312">
        <v>0</v>
      </c>
      <c r="M2312" s="1">
        <v>24.030999999999999</v>
      </c>
      <c r="N2312" s="1">
        <v>38.021999999999998</v>
      </c>
    </row>
    <row r="2313" spans="1:14" ht="15" customHeight="1" x14ac:dyDescent="0.2">
      <c r="A2313" t="s">
        <v>133</v>
      </c>
      <c r="B2313" t="s">
        <v>123</v>
      </c>
      <c r="C2313">
        <v>3</v>
      </c>
      <c r="D2313" t="s">
        <v>1466</v>
      </c>
      <c r="E2313">
        <v>4</v>
      </c>
      <c r="F2313">
        <v>23</v>
      </c>
      <c r="G2313">
        <v>28</v>
      </c>
      <c r="H2313">
        <v>31</v>
      </c>
      <c r="I2313">
        <v>28</v>
      </c>
      <c r="J2313">
        <v>33</v>
      </c>
      <c r="K2313">
        <v>36</v>
      </c>
      <c r="L2313">
        <v>0</v>
      </c>
      <c r="M2313" s="1">
        <v>24.032</v>
      </c>
      <c r="N2313" s="1">
        <v>39.018999999999998</v>
      </c>
    </row>
    <row r="2314" spans="1:14" ht="15" customHeight="1" x14ac:dyDescent="0.2">
      <c r="A2314" t="s">
        <v>133</v>
      </c>
      <c r="B2314" t="s">
        <v>202</v>
      </c>
      <c r="C2314">
        <v>3</v>
      </c>
      <c r="D2314" t="s">
        <v>2046</v>
      </c>
      <c r="E2314">
        <v>3</v>
      </c>
      <c r="F2314">
        <v>23</v>
      </c>
      <c r="G2314">
        <v>31</v>
      </c>
      <c r="H2314">
        <v>33</v>
      </c>
      <c r="I2314">
        <v>25</v>
      </c>
      <c r="J2314">
        <v>33</v>
      </c>
      <c r="K2314">
        <v>35</v>
      </c>
      <c r="L2314">
        <v>0</v>
      </c>
      <c r="M2314" s="1">
        <v>24.033000000000001</v>
      </c>
      <c r="N2314" s="1">
        <v>40.021000000000001</v>
      </c>
    </row>
    <row r="2315" spans="1:14" ht="15" customHeight="1" x14ac:dyDescent="0.2">
      <c r="A2315" t="s">
        <v>133</v>
      </c>
      <c r="B2315" t="s">
        <v>213</v>
      </c>
      <c r="C2315">
        <v>3</v>
      </c>
      <c r="D2315" t="s">
        <v>771</v>
      </c>
      <c r="E2315">
        <v>3</v>
      </c>
      <c r="F2315">
        <v>30</v>
      </c>
      <c r="G2315">
        <v>38</v>
      </c>
      <c r="H2315">
        <v>40</v>
      </c>
      <c r="I2315">
        <v>16</v>
      </c>
      <c r="J2315">
        <v>24</v>
      </c>
      <c r="K2315">
        <v>26</v>
      </c>
      <c r="L2315">
        <v>0</v>
      </c>
      <c r="M2315" s="1">
        <v>24.033999999999999</v>
      </c>
      <c r="N2315" s="1">
        <v>42.02</v>
      </c>
    </row>
    <row r="2316" spans="1:14" ht="15" customHeight="1" x14ac:dyDescent="0.2">
      <c r="A2316" t="s">
        <v>133</v>
      </c>
      <c r="B2316" t="s">
        <v>138</v>
      </c>
      <c r="C2316">
        <v>3</v>
      </c>
      <c r="D2316" t="s">
        <v>771</v>
      </c>
      <c r="E2316">
        <v>3</v>
      </c>
      <c r="F2316">
        <v>30</v>
      </c>
      <c r="G2316">
        <v>38</v>
      </c>
      <c r="H2316">
        <v>40</v>
      </c>
      <c r="I2316">
        <v>16</v>
      </c>
      <c r="J2316">
        <v>24</v>
      </c>
      <c r="K2316">
        <v>26</v>
      </c>
      <c r="L2316">
        <v>0</v>
      </c>
      <c r="M2316" s="1">
        <v>24.035</v>
      </c>
      <c r="N2316" s="1">
        <v>44.02</v>
      </c>
    </row>
    <row r="2317" spans="1:14" ht="15" customHeight="1" x14ac:dyDescent="0.2">
      <c r="A2317" t="s">
        <v>133</v>
      </c>
      <c r="B2317" t="s">
        <v>231</v>
      </c>
      <c r="C2317">
        <v>3</v>
      </c>
      <c r="D2317" t="s">
        <v>2850</v>
      </c>
      <c r="E2317">
        <v>4</v>
      </c>
      <c r="F2317">
        <v>31</v>
      </c>
      <c r="G2317">
        <v>36</v>
      </c>
      <c r="H2317">
        <v>39</v>
      </c>
      <c r="I2317">
        <v>20</v>
      </c>
      <c r="J2317">
        <v>25</v>
      </c>
      <c r="K2317">
        <v>28</v>
      </c>
      <c r="L2317">
        <v>0</v>
      </c>
      <c r="M2317" s="1">
        <v>24.036000000000001</v>
      </c>
      <c r="N2317" s="1">
        <v>45.023000000000003</v>
      </c>
    </row>
    <row r="2318" spans="1:14" ht="15" customHeight="1" x14ac:dyDescent="0.2">
      <c r="A2318" t="s">
        <v>133</v>
      </c>
      <c r="B2318" t="s">
        <v>237</v>
      </c>
      <c r="C2318">
        <v>3</v>
      </c>
      <c r="D2318" t="s">
        <v>681</v>
      </c>
      <c r="E2318">
        <v>4</v>
      </c>
      <c r="F2318">
        <v>28</v>
      </c>
      <c r="G2318">
        <v>33</v>
      </c>
      <c r="H2318">
        <v>36</v>
      </c>
      <c r="I2318">
        <v>25</v>
      </c>
      <c r="J2318">
        <v>30</v>
      </c>
      <c r="K2318">
        <v>33</v>
      </c>
      <c r="L2318">
        <v>0</v>
      </c>
      <c r="M2318" s="1">
        <v>24.036999999999999</v>
      </c>
      <c r="N2318" s="1">
        <v>46.021999999999998</v>
      </c>
    </row>
    <row r="2319" spans="1:14" ht="15" customHeight="1" x14ac:dyDescent="0.2">
      <c r="A2319" t="s">
        <v>133</v>
      </c>
      <c r="B2319" t="s">
        <v>143</v>
      </c>
      <c r="C2319">
        <v>3</v>
      </c>
      <c r="D2319" t="s">
        <v>683</v>
      </c>
      <c r="E2319">
        <v>3</v>
      </c>
      <c r="F2319">
        <v>23</v>
      </c>
      <c r="G2319">
        <v>31</v>
      </c>
      <c r="H2319">
        <v>33</v>
      </c>
      <c r="I2319">
        <v>22</v>
      </c>
      <c r="J2319">
        <v>30</v>
      </c>
      <c r="K2319">
        <v>32</v>
      </c>
      <c r="L2319">
        <v>0</v>
      </c>
      <c r="M2319" s="1">
        <v>24.038</v>
      </c>
      <c r="N2319" s="1">
        <v>47.017000000000003</v>
      </c>
    </row>
    <row r="2320" spans="1:14" ht="15" customHeight="1" x14ac:dyDescent="0.2">
      <c r="A2320" t="s">
        <v>133</v>
      </c>
      <c r="B2320" t="s">
        <v>148</v>
      </c>
      <c r="C2320">
        <v>3</v>
      </c>
      <c r="D2320" t="s">
        <v>2416</v>
      </c>
      <c r="E2320">
        <v>4</v>
      </c>
      <c r="F2320">
        <v>30</v>
      </c>
      <c r="G2320">
        <v>35</v>
      </c>
      <c r="H2320">
        <v>38</v>
      </c>
      <c r="I2320">
        <v>24</v>
      </c>
      <c r="J2320">
        <v>29</v>
      </c>
      <c r="K2320">
        <v>32</v>
      </c>
      <c r="L2320">
        <v>0</v>
      </c>
      <c r="M2320" s="1">
        <v>24.039000000000001</v>
      </c>
      <c r="N2320" s="1">
        <v>48.021999999999998</v>
      </c>
    </row>
    <row r="2321" spans="1:14" ht="15" customHeight="1" x14ac:dyDescent="0.2">
      <c r="A2321" t="s">
        <v>133</v>
      </c>
      <c r="B2321" t="s">
        <v>251</v>
      </c>
      <c r="C2321">
        <v>3</v>
      </c>
      <c r="D2321" t="s">
        <v>681</v>
      </c>
      <c r="E2321">
        <v>4</v>
      </c>
      <c r="F2321">
        <v>28</v>
      </c>
      <c r="G2321">
        <v>33</v>
      </c>
      <c r="H2321">
        <v>36</v>
      </c>
      <c r="I2321">
        <v>25</v>
      </c>
      <c r="J2321">
        <v>30</v>
      </c>
      <c r="K2321">
        <v>33</v>
      </c>
      <c r="L2321">
        <v>0</v>
      </c>
      <c r="M2321" s="1">
        <v>24.04</v>
      </c>
      <c r="N2321" s="1">
        <v>49.024000000000001</v>
      </c>
    </row>
    <row r="2322" spans="1:14" ht="15" customHeight="1" x14ac:dyDescent="0.2">
      <c r="A2322" t="s">
        <v>133</v>
      </c>
      <c r="B2322" t="s">
        <v>259</v>
      </c>
      <c r="C2322">
        <v>3</v>
      </c>
      <c r="D2322" t="s">
        <v>326</v>
      </c>
      <c r="E2322">
        <v>1</v>
      </c>
      <c r="F2322">
        <v>13</v>
      </c>
      <c r="G2322">
        <v>28</v>
      </c>
      <c r="H2322">
        <v>30</v>
      </c>
      <c r="I2322">
        <v>13</v>
      </c>
      <c r="J2322">
        <v>28</v>
      </c>
      <c r="K2322">
        <v>30</v>
      </c>
      <c r="L2322">
        <v>0</v>
      </c>
      <c r="M2322" s="1">
        <v>24.041</v>
      </c>
      <c r="N2322" s="1">
        <v>50.024000000000001</v>
      </c>
    </row>
    <row r="2323" spans="1:14" ht="15" customHeight="1" x14ac:dyDescent="0.2">
      <c r="A2323" t="s">
        <v>133</v>
      </c>
      <c r="B2323" t="s">
        <v>153</v>
      </c>
      <c r="C2323">
        <v>3</v>
      </c>
      <c r="D2323" t="s">
        <v>2432</v>
      </c>
      <c r="E2323">
        <v>4</v>
      </c>
      <c r="F2323">
        <v>28</v>
      </c>
      <c r="G2323">
        <v>33</v>
      </c>
      <c r="H2323">
        <v>36</v>
      </c>
      <c r="I2323">
        <v>27</v>
      </c>
      <c r="J2323">
        <v>32</v>
      </c>
      <c r="K2323">
        <v>35</v>
      </c>
      <c r="L2323">
        <v>0</v>
      </c>
      <c r="M2323" s="1">
        <v>24.042000000000002</v>
      </c>
      <c r="N2323" s="1">
        <v>52.021000000000001</v>
      </c>
    </row>
    <row r="2324" spans="1:14" ht="15" customHeight="1" x14ac:dyDescent="0.2">
      <c r="A2324" t="s">
        <v>133</v>
      </c>
      <c r="B2324" t="s">
        <v>158</v>
      </c>
      <c r="C2324">
        <v>3</v>
      </c>
      <c r="D2324" t="s">
        <v>857</v>
      </c>
      <c r="E2324">
        <v>4</v>
      </c>
      <c r="F2324">
        <v>31</v>
      </c>
      <c r="G2324">
        <v>36</v>
      </c>
      <c r="H2324">
        <v>39</v>
      </c>
      <c r="I2324">
        <v>24</v>
      </c>
      <c r="J2324">
        <v>29</v>
      </c>
      <c r="K2324">
        <v>32</v>
      </c>
      <c r="L2324">
        <v>0</v>
      </c>
      <c r="M2324" s="1">
        <v>24.042999999999999</v>
      </c>
      <c r="N2324" s="1">
        <v>53.024000000000001</v>
      </c>
    </row>
    <row r="2325" spans="1:14" ht="15" customHeight="1" x14ac:dyDescent="0.2">
      <c r="A2325" t="s">
        <v>133</v>
      </c>
      <c r="B2325" t="s">
        <v>280</v>
      </c>
      <c r="C2325">
        <v>3</v>
      </c>
      <c r="D2325" t="s">
        <v>2116</v>
      </c>
      <c r="E2325">
        <v>3</v>
      </c>
      <c r="F2325">
        <v>15</v>
      </c>
      <c r="G2325">
        <v>23</v>
      </c>
      <c r="H2325">
        <v>25</v>
      </c>
      <c r="I2325">
        <v>34</v>
      </c>
      <c r="J2325">
        <v>42</v>
      </c>
      <c r="K2325">
        <v>44</v>
      </c>
      <c r="L2325">
        <v>0</v>
      </c>
      <c r="M2325" s="1">
        <v>24.044</v>
      </c>
      <c r="N2325" s="1">
        <v>54.021999999999998</v>
      </c>
    </row>
    <row r="2326" spans="1:14" ht="15" customHeight="1" x14ac:dyDescent="0.2">
      <c r="A2326" t="s">
        <v>133</v>
      </c>
      <c r="B2326" t="s">
        <v>164</v>
      </c>
      <c r="C2326">
        <v>3</v>
      </c>
      <c r="D2326" t="s">
        <v>2416</v>
      </c>
      <c r="E2326">
        <v>4</v>
      </c>
      <c r="F2326">
        <v>30</v>
      </c>
      <c r="G2326">
        <v>35</v>
      </c>
      <c r="H2326">
        <v>38</v>
      </c>
      <c r="I2326">
        <v>24</v>
      </c>
      <c r="J2326">
        <v>29</v>
      </c>
      <c r="K2326">
        <v>32</v>
      </c>
      <c r="L2326">
        <v>0</v>
      </c>
      <c r="M2326" s="1">
        <v>24.045000000000002</v>
      </c>
      <c r="N2326" s="1">
        <v>55.024000000000001</v>
      </c>
    </row>
    <row r="2327" spans="1:14" ht="15" customHeight="1" x14ac:dyDescent="0.2">
      <c r="A2327" t="s">
        <v>133</v>
      </c>
      <c r="B2327" t="s">
        <v>169</v>
      </c>
      <c r="C2327">
        <v>3</v>
      </c>
      <c r="D2327" t="s">
        <v>1392</v>
      </c>
      <c r="E2327">
        <v>3</v>
      </c>
      <c r="F2327">
        <v>20</v>
      </c>
      <c r="G2327">
        <v>28</v>
      </c>
      <c r="H2327">
        <v>30</v>
      </c>
      <c r="I2327">
        <v>26</v>
      </c>
      <c r="J2327">
        <v>34</v>
      </c>
      <c r="K2327">
        <v>36</v>
      </c>
      <c r="L2327">
        <v>0</v>
      </c>
      <c r="M2327" s="1">
        <v>24.045999999999999</v>
      </c>
      <c r="N2327" s="1">
        <v>56.024000000000001</v>
      </c>
    </row>
    <row r="2328" spans="1:14" ht="15" customHeight="1" x14ac:dyDescent="0.2">
      <c r="A2328" t="s">
        <v>133</v>
      </c>
      <c r="B2328" t="s">
        <v>174</v>
      </c>
      <c r="C2328">
        <v>3</v>
      </c>
      <c r="D2328" t="s">
        <v>2432</v>
      </c>
      <c r="E2328">
        <v>4</v>
      </c>
      <c r="F2328">
        <v>28</v>
      </c>
      <c r="G2328">
        <v>33</v>
      </c>
      <c r="H2328">
        <v>36</v>
      </c>
      <c r="I2328">
        <v>27</v>
      </c>
      <c r="J2328">
        <v>32</v>
      </c>
      <c r="K2328">
        <v>35</v>
      </c>
      <c r="L2328">
        <v>0</v>
      </c>
      <c r="M2328" s="1">
        <v>24.047000000000001</v>
      </c>
      <c r="N2328" s="1">
        <v>57.023000000000003</v>
      </c>
    </row>
    <row r="2329" spans="1:14" ht="15" customHeight="1" x14ac:dyDescent="0.2">
      <c r="A2329" t="s">
        <v>133</v>
      </c>
      <c r="B2329" t="s">
        <v>180</v>
      </c>
      <c r="C2329">
        <v>3</v>
      </c>
      <c r="D2329" t="s">
        <v>1466</v>
      </c>
      <c r="E2329">
        <v>4</v>
      </c>
      <c r="F2329">
        <v>23</v>
      </c>
      <c r="G2329">
        <v>28</v>
      </c>
      <c r="H2329">
        <v>31</v>
      </c>
      <c r="I2329">
        <v>28</v>
      </c>
      <c r="J2329">
        <v>33</v>
      </c>
      <c r="K2329">
        <v>36</v>
      </c>
      <c r="L2329">
        <v>0</v>
      </c>
      <c r="M2329" s="1">
        <v>24.047999999999998</v>
      </c>
      <c r="N2329" s="1">
        <v>58.021999999999998</v>
      </c>
    </row>
    <row r="2330" spans="1:14" ht="15" customHeight="1" x14ac:dyDescent="0.2">
      <c r="A2330" t="s">
        <v>133</v>
      </c>
      <c r="B2330" t="s">
        <v>303</v>
      </c>
      <c r="C2330">
        <v>3</v>
      </c>
      <c r="D2330" t="s">
        <v>2116</v>
      </c>
      <c r="E2330">
        <v>3</v>
      </c>
      <c r="F2330">
        <v>15</v>
      </c>
      <c r="G2330">
        <v>23</v>
      </c>
      <c r="H2330">
        <v>25</v>
      </c>
      <c r="I2330">
        <v>34</v>
      </c>
      <c r="J2330">
        <v>42</v>
      </c>
      <c r="K2330">
        <v>44</v>
      </c>
      <c r="L2330">
        <v>0</v>
      </c>
      <c r="M2330" s="1">
        <v>24.048999999999999</v>
      </c>
      <c r="N2330" s="1">
        <v>59.021999999999998</v>
      </c>
    </row>
    <row r="2331" spans="1:14" ht="15" customHeight="1" x14ac:dyDescent="0.2">
      <c r="A2331" t="s">
        <v>133</v>
      </c>
      <c r="B2331" t="s">
        <v>185</v>
      </c>
      <c r="C2331">
        <v>3</v>
      </c>
      <c r="D2331" t="s">
        <v>134</v>
      </c>
      <c r="E2331">
        <v>4</v>
      </c>
      <c r="F2331">
        <v>31</v>
      </c>
      <c r="G2331">
        <v>36</v>
      </c>
      <c r="H2331">
        <v>39</v>
      </c>
      <c r="I2331">
        <v>20</v>
      </c>
      <c r="J2331">
        <v>25</v>
      </c>
      <c r="K2331">
        <v>28</v>
      </c>
      <c r="L2331">
        <v>0</v>
      </c>
      <c r="M2331" s="1">
        <v>24.05</v>
      </c>
      <c r="N2331" s="1">
        <v>60.021999999999998</v>
      </c>
    </row>
    <row r="2332" spans="1:14" ht="15" customHeight="1" x14ac:dyDescent="0.2">
      <c r="A2332" t="s">
        <v>133</v>
      </c>
      <c r="B2332" t="s">
        <v>191</v>
      </c>
      <c r="C2332">
        <v>3</v>
      </c>
      <c r="D2332" t="s">
        <v>1386</v>
      </c>
      <c r="E2332">
        <v>4</v>
      </c>
      <c r="F2332">
        <v>24</v>
      </c>
      <c r="G2332">
        <v>29</v>
      </c>
      <c r="H2332">
        <v>32</v>
      </c>
      <c r="I2332">
        <v>29</v>
      </c>
      <c r="J2332">
        <v>34</v>
      </c>
      <c r="K2332">
        <v>37</v>
      </c>
      <c r="L2332">
        <v>0</v>
      </c>
      <c r="M2332" s="1">
        <v>24.050999999999998</v>
      </c>
      <c r="N2332" s="1">
        <v>61.021999999999998</v>
      </c>
    </row>
    <row r="2333" spans="1:14" ht="15" customHeight="1" x14ac:dyDescent="0.2">
      <c r="A2333" t="s">
        <v>133</v>
      </c>
      <c r="B2333" t="s">
        <v>197</v>
      </c>
      <c r="C2333">
        <v>3</v>
      </c>
      <c r="D2333" t="s">
        <v>1717</v>
      </c>
      <c r="E2333">
        <v>4</v>
      </c>
      <c r="F2333">
        <v>33</v>
      </c>
      <c r="G2333">
        <v>38</v>
      </c>
      <c r="H2333">
        <v>41</v>
      </c>
      <c r="I2333">
        <v>20</v>
      </c>
      <c r="J2333">
        <v>25</v>
      </c>
      <c r="K2333">
        <v>28</v>
      </c>
      <c r="L2333">
        <v>0</v>
      </c>
      <c r="M2333" s="1">
        <v>24.052</v>
      </c>
      <c r="N2333" s="1">
        <v>64.022999999999996</v>
      </c>
    </row>
    <row r="2334" spans="1:14" ht="15" customHeight="1" x14ac:dyDescent="0.2">
      <c r="A2334" t="s">
        <v>133</v>
      </c>
      <c r="B2334" t="s">
        <v>332</v>
      </c>
      <c r="C2334">
        <v>3</v>
      </c>
      <c r="D2334" t="s">
        <v>1196</v>
      </c>
      <c r="E2334">
        <v>3</v>
      </c>
      <c r="F2334">
        <v>27</v>
      </c>
      <c r="G2334">
        <v>35</v>
      </c>
      <c r="H2334">
        <v>37</v>
      </c>
      <c r="I2334">
        <v>19</v>
      </c>
      <c r="J2334">
        <v>27</v>
      </c>
      <c r="K2334">
        <v>29</v>
      </c>
      <c r="L2334">
        <v>0</v>
      </c>
      <c r="M2334" s="1">
        <v>24.053000000000001</v>
      </c>
      <c r="N2334" s="1">
        <v>65.021000000000001</v>
      </c>
    </row>
    <row r="2335" spans="1:14" ht="15" customHeight="1" x14ac:dyDescent="0.2">
      <c r="A2335" t="s">
        <v>133</v>
      </c>
      <c r="B2335" t="s">
        <v>336</v>
      </c>
      <c r="C2335">
        <v>3</v>
      </c>
      <c r="D2335" t="s">
        <v>2312</v>
      </c>
      <c r="E2335">
        <v>4</v>
      </c>
      <c r="F2335">
        <v>31</v>
      </c>
      <c r="G2335">
        <v>36</v>
      </c>
      <c r="H2335">
        <v>39</v>
      </c>
      <c r="I2335">
        <v>22</v>
      </c>
      <c r="J2335">
        <v>27</v>
      </c>
      <c r="K2335">
        <v>30</v>
      </c>
      <c r="L2335">
        <v>0</v>
      </c>
      <c r="M2335" s="1">
        <v>24.053999999999998</v>
      </c>
      <c r="N2335" s="1">
        <v>66.021000000000001</v>
      </c>
    </row>
    <row r="2336" spans="1:14" ht="15" customHeight="1" x14ac:dyDescent="0.2">
      <c r="A2336" t="s">
        <v>133</v>
      </c>
      <c r="B2336" t="s">
        <v>201</v>
      </c>
      <c r="C2336">
        <v>3</v>
      </c>
      <c r="D2336" t="s">
        <v>1466</v>
      </c>
      <c r="E2336">
        <v>4</v>
      </c>
      <c r="F2336">
        <v>23</v>
      </c>
      <c r="G2336">
        <v>28</v>
      </c>
      <c r="H2336">
        <v>31</v>
      </c>
      <c r="I2336">
        <v>28</v>
      </c>
      <c r="J2336">
        <v>33</v>
      </c>
      <c r="K2336">
        <v>36</v>
      </c>
      <c r="L2336">
        <v>0</v>
      </c>
      <c r="M2336" s="1">
        <v>24.055</v>
      </c>
      <c r="N2336" s="1">
        <v>68.024000000000001</v>
      </c>
    </row>
    <row r="2337" spans="1:14" ht="15" customHeight="1" x14ac:dyDescent="0.2">
      <c r="A2337" t="s">
        <v>133</v>
      </c>
      <c r="B2337" t="s">
        <v>356</v>
      </c>
      <c r="C2337">
        <v>3</v>
      </c>
      <c r="D2337" t="s">
        <v>215</v>
      </c>
      <c r="E2337">
        <v>4</v>
      </c>
      <c r="F2337">
        <v>31</v>
      </c>
      <c r="G2337">
        <v>36</v>
      </c>
      <c r="H2337">
        <v>39</v>
      </c>
      <c r="I2337">
        <v>23</v>
      </c>
      <c r="J2337">
        <v>28</v>
      </c>
      <c r="K2337">
        <v>31</v>
      </c>
      <c r="L2337">
        <v>0</v>
      </c>
      <c r="M2337" s="1">
        <v>24.056000000000001</v>
      </c>
      <c r="N2337" s="1">
        <v>70.024000000000001</v>
      </c>
    </row>
    <row r="2338" spans="1:14" ht="15" customHeight="1" x14ac:dyDescent="0.2">
      <c r="A2338" t="s">
        <v>133</v>
      </c>
      <c r="B2338" t="s">
        <v>359</v>
      </c>
      <c r="C2338">
        <v>3</v>
      </c>
      <c r="D2338" t="s">
        <v>2357</v>
      </c>
      <c r="E2338">
        <v>3</v>
      </c>
      <c r="F2338">
        <v>27</v>
      </c>
      <c r="G2338">
        <v>35</v>
      </c>
      <c r="H2338">
        <v>37</v>
      </c>
      <c r="I2338">
        <v>21</v>
      </c>
      <c r="J2338">
        <v>29</v>
      </c>
      <c r="K2338">
        <v>31</v>
      </c>
      <c r="L2338">
        <v>0</v>
      </c>
      <c r="M2338" s="1">
        <v>24.056999999999999</v>
      </c>
      <c r="N2338" s="1">
        <v>71.018000000000001</v>
      </c>
    </row>
    <row r="2339" spans="1:14" ht="15" customHeight="1" x14ac:dyDescent="0.2">
      <c r="A2339" t="s">
        <v>133</v>
      </c>
      <c r="B2339" t="s">
        <v>363</v>
      </c>
      <c r="C2339">
        <v>3</v>
      </c>
      <c r="D2339" t="s">
        <v>1466</v>
      </c>
      <c r="E2339">
        <v>4</v>
      </c>
      <c r="F2339">
        <v>23</v>
      </c>
      <c r="G2339">
        <v>28</v>
      </c>
      <c r="H2339">
        <v>31</v>
      </c>
      <c r="I2339">
        <v>28</v>
      </c>
      <c r="J2339">
        <v>33</v>
      </c>
      <c r="K2339">
        <v>36</v>
      </c>
      <c r="L2339">
        <v>0</v>
      </c>
      <c r="M2339" s="1">
        <v>24.058</v>
      </c>
      <c r="N2339" s="1">
        <v>72.02</v>
      </c>
    </row>
    <row r="2340" spans="1:14" ht="15" customHeight="1" x14ac:dyDescent="0.2">
      <c r="A2340" t="s">
        <v>133</v>
      </c>
      <c r="B2340" t="s">
        <v>367</v>
      </c>
      <c r="C2340">
        <v>3</v>
      </c>
      <c r="D2340" t="s">
        <v>215</v>
      </c>
      <c r="E2340">
        <v>4</v>
      </c>
      <c r="F2340">
        <v>31</v>
      </c>
      <c r="G2340">
        <v>36</v>
      </c>
      <c r="H2340">
        <v>39</v>
      </c>
      <c r="I2340">
        <v>23</v>
      </c>
      <c r="J2340">
        <v>28</v>
      </c>
      <c r="K2340">
        <v>31</v>
      </c>
      <c r="L2340">
        <v>0</v>
      </c>
      <c r="M2340" s="1">
        <v>24.059000000000001</v>
      </c>
      <c r="N2340" s="1">
        <v>73.021000000000001</v>
      </c>
    </row>
    <row r="2341" spans="1:14" ht="15" customHeight="1" x14ac:dyDescent="0.2">
      <c r="A2341" t="s">
        <v>133</v>
      </c>
      <c r="B2341" t="s">
        <v>378</v>
      </c>
      <c r="C2341">
        <v>3</v>
      </c>
      <c r="D2341" t="s">
        <v>681</v>
      </c>
      <c r="E2341">
        <v>4</v>
      </c>
      <c r="F2341">
        <v>28</v>
      </c>
      <c r="G2341">
        <v>33</v>
      </c>
      <c r="H2341">
        <v>36</v>
      </c>
      <c r="I2341">
        <v>25</v>
      </c>
      <c r="J2341">
        <v>30</v>
      </c>
      <c r="K2341">
        <v>33</v>
      </c>
      <c r="L2341">
        <v>0</v>
      </c>
      <c r="M2341" s="1">
        <v>24.06</v>
      </c>
      <c r="N2341" s="1">
        <v>75.018000000000001</v>
      </c>
    </row>
    <row r="2342" spans="1:14" ht="15" customHeight="1" x14ac:dyDescent="0.2">
      <c r="A2342" t="s">
        <v>133</v>
      </c>
      <c r="B2342" t="s">
        <v>381</v>
      </c>
      <c r="C2342">
        <v>3</v>
      </c>
      <c r="D2342" t="s">
        <v>1006</v>
      </c>
      <c r="E2342">
        <v>4</v>
      </c>
      <c r="F2342">
        <v>28</v>
      </c>
      <c r="G2342">
        <v>33</v>
      </c>
      <c r="H2342">
        <v>36</v>
      </c>
      <c r="I2342">
        <v>24</v>
      </c>
      <c r="J2342">
        <v>29</v>
      </c>
      <c r="K2342">
        <v>32</v>
      </c>
      <c r="L2342">
        <v>0</v>
      </c>
      <c r="M2342" s="1">
        <v>24.061</v>
      </c>
      <c r="N2342" s="1">
        <v>76.022000000000006</v>
      </c>
    </row>
    <row r="2343" spans="1:14" ht="15" customHeight="1" x14ac:dyDescent="0.2">
      <c r="A2343" t="s">
        <v>133</v>
      </c>
      <c r="B2343" t="s">
        <v>207</v>
      </c>
      <c r="C2343">
        <v>3</v>
      </c>
      <c r="D2343" t="s">
        <v>2357</v>
      </c>
      <c r="E2343">
        <v>3</v>
      </c>
      <c r="F2343">
        <v>27</v>
      </c>
      <c r="G2343">
        <v>35</v>
      </c>
      <c r="H2343">
        <v>37</v>
      </c>
      <c r="I2343">
        <v>21</v>
      </c>
      <c r="J2343">
        <v>29</v>
      </c>
      <c r="K2343">
        <v>31</v>
      </c>
      <c r="L2343">
        <v>0</v>
      </c>
      <c r="M2343" s="1">
        <v>24.062000000000001</v>
      </c>
      <c r="N2343" s="1">
        <v>77.018000000000001</v>
      </c>
    </row>
    <row r="2344" spans="1:14" ht="15" customHeight="1" x14ac:dyDescent="0.2">
      <c r="A2344" t="s">
        <v>133</v>
      </c>
      <c r="B2344" t="s">
        <v>212</v>
      </c>
      <c r="C2344">
        <v>3</v>
      </c>
      <c r="D2344" t="s">
        <v>1330</v>
      </c>
      <c r="E2344">
        <v>4</v>
      </c>
      <c r="F2344">
        <v>27</v>
      </c>
      <c r="G2344">
        <v>32</v>
      </c>
      <c r="H2344">
        <v>35</v>
      </c>
      <c r="I2344">
        <v>24</v>
      </c>
      <c r="J2344">
        <v>29</v>
      </c>
      <c r="K2344">
        <v>32</v>
      </c>
      <c r="L2344">
        <v>0</v>
      </c>
      <c r="M2344" s="1">
        <v>24.062999999999999</v>
      </c>
      <c r="N2344" s="1">
        <v>79.02</v>
      </c>
    </row>
    <row r="2345" spans="1:14" ht="15" customHeight="1" x14ac:dyDescent="0.2">
      <c r="A2345" t="s">
        <v>133</v>
      </c>
      <c r="B2345" t="s">
        <v>218</v>
      </c>
      <c r="C2345">
        <v>3</v>
      </c>
      <c r="D2345" t="s">
        <v>134</v>
      </c>
      <c r="E2345">
        <v>4</v>
      </c>
      <c r="F2345">
        <v>31</v>
      </c>
      <c r="G2345">
        <v>36</v>
      </c>
      <c r="H2345">
        <v>39</v>
      </c>
      <c r="I2345">
        <v>20</v>
      </c>
      <c r="J2345">
        <v>25</v>
      </c>
      <c r="K2345">
        <v>28</v>
      </c>
      <c r="L2345">
        <v>0</v>
      </c>
      <c r="M2345" s="1">
        <v>24.064</v>
      </c>
      <c r="N2345" s="1">
        <v>81.016999999999996</v>
      </c>
    </row>
    <row r="2346" spans="1:14" ht="15" customHeight="1" x14ac:dyDescent="0.2">
      <c r="A2346" t="s">
        <v>133</v>
      </c>
      <c r="B2346" t="s">
        <v>225</v>
      </c>
      <c r="C2346">
        <v>3</v>
      </c>
      <c r="D2346" t="s">
        <v>2116</v>
      </c>
      <c r="E2346">
        <v>3</v>
      </c>
      <c r="F2346">
        <v>15</v>
      </c>
      <c r="G2346">
        <v>23</v>
      </c>
      <c r="H2346">
        <v>25</v>
      </c>
      <c r="I2346">
        <v>34</v>
      </c>
      <c r="J2346">
        <v>42</v>
      </c>
      <c r="K2346">
        <v>44</v>
      </c>
      <c r="L2346">
        <v>0</v>
      </c>
      <c r="M2346" s="1">
        <v>24.065000000000001</v>
      </c>
      <c r="N2346" s="1">
        <v>82.018000000000001</v>
      </c>
    </row>
    <row r="2347" spans="1:14" ht="15" customHeight="1" x14ac:dyDescent="0.2">
      <c r="A2347" t="s">
        <v>133</v>
      </c>
      <c r="B2347" t="s">
        <v>405</v>
      </c>
      <c r="C2347">
        <v>3</v>
      </c>
      <c r="D2347" t="s">
        <v>2357</v>
      </c>
      <c r="E2347">
        <v>3</v>
      </c>
      <c r="F2347">
        <v>27</v>
      </c>
      <c r="G2347">
        <v>35</v>
      </c>
      <c r="H2347">
        <v>37</v>
      </c>
      <c r="I2347">
        <v>21</v>
      </c>
      <c r="J2347">
        <v>29</v>
      </c>
      <c r="K2347">
        <v>31</v>
      </c>
      <c r="L2347">
        <v>0</v>
      </c>
      <c r="M2347" s="1">
        <v>24.065999999999999</v>
      </c>
      <c r="N2347" s="1">
        <v>84.02</v>
      </c>
    </row>
    <row r="2348" spans="1:14" ht="15" customHeight="1" x14ac:dyDescent="0.2">
      <c r="A2348" t="s">
        <v>133</v>
      </c>
      <c r="B2348" t="s">
        <v>408</v>
      </c>
      <c r="C2348">
        <v>3</v>
      </c>
      <c r="D2348" t="s">
        <v>1717</v>
      </c>
      <c r="E2348">
        <v>4</v>
      </c>
      <c r="F2348">
        <v>33</v>
      </c>
      <c r="G2348">
        <v>38</v>
      </c>
      <c r="H2348">
        <v>41</v>
      </c>
      <c r="I2348">
        <v>20</v>
      </c>
      <c r="J2348">
        <v>25</v>
      </c>
      <c r="K2348">
        <v>28</v>
      </c>
      <c r="L2348">
        <v>0</v>
      </c>
      <c r="M2348" s="1">
        <v>24.067</v>
      </c>
      <c r="N2348" s="1">
        <v>85.021000000000001</v>
      </c>
    </row>
    <row r="2349" spans="1:14" ht="15" customHeight="1" x14ac:dyDescent="0.2">
      <c r="A2349" t="s">
        <v>133</v>
      </c>
      <c r="B2349" t="s">
        <v>411</v>
      </c>
      <c r="C2349">
        <v>3</v>
      </c>
      <c r="D2349" t="s">
        <v>1006</v>
      </c>
      <c r="E2349">
        <v>4</v>
      </c>
      <c r="F2349">
        <v>28</v>
      </c>
      <c r="G2349">
        <v>33</v>
      </c>
      <c r="H2349">
        <v>36</v>
      </c>
      <c r="I2349">
        <v>24</v>
      </c>
      <c r="J2349">
        <v>29</v>
      </c>
      <c r="K2349">
        <v>32</v>
      </c>
      <c r="L2349">
        <v>0</v>
      </c>
      <c r="M2349" s="1">
        <v>24.068000000000001</v>
      </c>
      <c r="N2349" s="1">
        <v>86.018000000000001</v>
      </c>
    </row>
    <row r="2350" spans="1:14" ht="15" customHeight="1" x14ac:dyDescent="0.2">
      <c r="A2350" t="s">
        <v>133</v>
      </c>
      <c r="B2350" t="s">
        <v>414</v>
      </c>
      <c r="C2350">
        <v>3</v>
      </c>
      <c r="D2350" t="s">
        <v>2249</v>
      </c>
      <c r="E2350">
        <v>4</v>
      </c>
      <c r="F2350">
        <v>35</v>
      </c>
      <c r="G2350">
        <v>40</v>
      </c>
      <c r="H2350">
        <v>43</v>
      </c>
      <c r="I2350">
        <v>18</v>
      </c>
      <c r="J2350">
        <v>23</v>
      </c>
      <c r="K2350">
        <v>26</v>
      </c>
      <c r="L2350">
        <v>0</v>
      </c>
      <c r="M2350" s="1">
        <v>24.068999999999999</v>
      </c>
      <c r="N2350" s="1">
        <v>87.019000000000005</v>
      </c>
    </row>
    <row r="2351" spans="1:14" ht="15" customHeight="1" x14ac:dyDescent="0.2">
      <c r="A2351" t="s">
        <v>133</v>
      </c>
      <c r="B2351" t="s">
        <v>416</v>
      </c>
      <c r="C2351">
        <v>3</v>
      </c>
      <c r="D2351" t="s">
        <v>1362</v>
      </c>
      <c r="E2351">
        <v>4</v>
      </c>
      <c r="F2351">
        <v>28</v>
      </c>
      <c r="G2351">
        <v>33</v>
      </c>
      <c r="H2351">
        <v>36</v>
      </c>
      <c r="I2351">
        <v>23</v>
      </c>
      <c r="J2351">
        <v>28</v>
      </c>
      <c r="K2351">
        <v>31</v>
      </c>
      <c r="L2351">
        <v>0</v>
      </c>
      <c r="M2351" s="1">
        <v>24.07</v>
      </c>
      <c r="N2351" s="1">
        <v>88.022000000000006</v>
      </c>
    </row>
    <row r="2352" spans="1:14" ht="15" customHeight="1" x14ac:dyDescent="0.2">
      <c r="A2352" t="s">
        <v>133</v>
      </c>
      <c r="B2352" t="s">
        <v>230</v>
      </c>
      <c r="C2352">
        <v>3</v>
      </c>
      <c r="D2352" t="s">
        <v>1458</v>
      </c>
      <c r="E2352">
        <v>1</v>
      </c>
      <c r="F2352">
        <v>15</v>
      </c>
      <c r="G2352">
        <v>30</v>
      </c>
      <c r="H2352">
        <v>32</v>
      </c>
      <c r="I2352">
        <v>16</v>
      </c>
      <c r="J2352">
        <v>31</v>
      </c>
      <c r="K2352">
        <v>33</v>
      </c>
      <c r="L2352">
        <v>0</v>
      </c>
      <c r="M2352" s="1">
        <v>24.071000000000002</v>
      </c>
      <c r="N2352" s="1">
        <v>89.024000000000001</v>
      </c>
    </row>
    <row r="2353" spans="1:14" ht="15" customHeight="1" x14ac:dyDescent="0.2">
      <c r="A2353" t="s">
        <v>133</v>
      </c>
      <c r="B2353" t="s">
        <v>425</v>
      </c>
      <c r="C2353">
        <v>3</v>
      </c>
      <c r="D2353" t="s">
        <v>1138</v>
      </c>
      <c r="E2353">
        <v>3</v>
      </c>
      <c r="F2353">
        <v>30</v>
      </c>
      <c r="G2353">
        <v>38</v>
      </c>
      <c r="H2353">
        <v>40</v>
      </c>
      <c r="I2353">
        <v>17</v>
      </c>
      <c r="J2353">
        <v>25</v>
      </c>
      <c r="K2353">
        <v>27</v>
      </c>
      <c r="L2353">
        <v>0</v>
      </c>
      <c r="M2353" s="1">
        <v>24.071999999999999</v>
      </c>
      <c r="N2353" s="1">
        <v>91.022000000000006</v>
      </c>
    </row>
    <row r="2354" spans="1:14" ht="15" customHeight="1" x14ac:dyDescent="0.2">
      <c r="A2354" t="s">
        <v>133</v>
      </c>
      <c r="B2354" t="s">
        <v>668</v>
      </c>
      <c r="C2354">
        <v>3</v>
      </c>
      <c r="D2354" t="s">
        <v>1386</v>
      </c>
      <c r="E2354">
        <v>4</v>
      </c>
      <c r="F2354">
        <v>24</v>
      </c>
      <c r="G2354">
        <v>29</v>
      </c>
      <c r="H2354">
        <v>32</v>
      </c>
      <c r="I2354">
        <v>29</v>
      </c>
      <c r="J2354">
        <v>34</v>
      </c>
      <c r="K2354">
        <v>37</v>
      </c>
      <c r="L2354">
        <v>0</v>
      </c>
      <c r="M2354" s="1">
        <v>24.073</v>
      </c>
      <c r="N2354" s="1">
        <v>92.021000000000001</v>
      </c>
    </row>
    <row r="2355" spans="1:14" ht="15" customHeight="1" x14ac:dyDescent="0.2">
      <c r="A2355" t="s">
        <v>133</v>
      </c>
      <c r="B2355" t="s">
        <v>429</v>
      </c>
      <c r="C2355">
        <v>3</v>
      </c>
      <c r="D2355" t="s">
        <v>1537</v>
      </c>
      <c r="E2355">
        <v>4</v>
      </c>
      <c r="F2355">
        <v>21</v>
      </c>
      <c r="G2355">
        <v>26</v>
      </c>
      <c r="H2355">
        <v>29</v>
      </c>
      <c r="I2355">
        <v>31</v>
      </c>
      <c r="J2355">
        <v>36</v>
      </c>
      <c r="K2355">
        <v>39</v>
      </c>
      <c r="L2355">
        <v>0</v>
      </c>
      <c r="M2355" s="1">
        <v>24.074000000000002</v>
      </c>
      <c r="N2355" s="1">
        <v>93.02</v>
      </c>
    </row>
    <row r="2356" spans="1:14" ht="15" customHeight="1" x14ac:dyDescent="0.2">
      <c r="A2356" t="s">
        <v>133</v>
      </c>
      <c r="B2356" t="s">
        <v>241</v>
      </c>
      <c r="C2356">
        <v>3</v>
      </c>
      <c r="D2356" t="s">
        <v>2357</v>
      </c>
      <c r="E2356">
        <v>3</v>
      </c>
      <c r="F2356">
        <v>27</v>
      </c>
      <c r="G2356">
        <v>35</v>
      </c>
      <c r="H2356">
        <v>37</v>
      </c>
      <c r="I2356">
        <v>21</v>
      </c>
      <c r="J2356">
        <v>29</v>
      </c>
      <c r="K2356">
        <v>31</v>
      </c>
      <c r="L2356">
        <v>0</v>
      </c>
      <c r="M2356" s="1">
        <v>24.074999999999999</v>
      </c>
      <c r="N2356" s="1">
        <v>94.019000000000005</v>
      </c>
    </row>
    <row r="2357" spans="1:14" ht="15" customHeight="1" x14ac:dyDescent="0.2">
      <c r="A2357" t="s">
        <v>133</v>
      </c>
      <c r="B2357" t="s">
        <v>246</v>
      </c>
      <c r="C2357">
        <v>3</v>
      </c>
      <c r="D2357" t="s">
        <v>1431</v>
      </c>
      <c r="E2357">
        <v>3</v>
      </c>
      <c r="F2357">
        <v>31</v>
      </c>
      <c r="G2357">
        <v>39</v>
      </c>
      <c r="H2357">
        <v>41</v>
      </c>
      <c r="I2357">
        <v>19</v>
      </c>
      <c r="J2357">
        <v>27</v>
      </c>
      <c r="K2357">
        <v>29</v>
      </c>
      <c r="L2357">
        <v>0</v>
      </c>
      <c r="M2357" s="1">
        <v>24.076000000000001</v>
      </c>
      <c r="N2357" s="1">
        <v>95.022999999999996</v>
      </c>
    </row>
    <row r="2358" spans="1:14" ht="15" customHeight="1" x14ac:dyDescent="0.2">
      <c r="A2358" t="s">
        <v>133</v>
      </c>
      <c r="B2358" t="s">
        <v>436</v>
      </c>
      <c r="C2358">
        <v>3</v>
      </c>
      <c r="D2358" t="s">
        <v>1864</v>
      </c>
      <c r="E2358">
        <v>3</v>
      </c>
      <c r="F2358">
        <v>19</v>
      </c>
      <c r="G2358">
        <v>27</v>
      </c>
      <c r="H2358">
        <v>29</v>
      </c>
      <c r="I2358">
        <v>28</v>
      </c>
      <c r="J2358">
        <v>36</v>
      </c>
      <c r="K2358">
        <v>38</v>
      </c>
      <c r="L2358">
        <v>0</v>
      </c>
      <c r="M2358" s="1">
        <v>24.077000000000002</v>
      </c>
      <c r="N2358" s="1">
        <v>96.022999999999996</v>
      </c>
    </row>
    <row r="2359" spans="1:14" ht="15" customHeight="1" x14ac:dyDescent="0.2">
      <c r="A2359" t="s">
        <v>133</v>
      </c>
      <c r="B2359" t="s">
        <v>250</v>
      </c>
      <c r="C2359">
        <v>3</v>
      </c>
      <c r="D2359" t="s">
        <v>1386</v>
      </c>
      <c r="E2359">
        <v>4</v>
      </c>
      <c r="F2359">
        <v>24</v>
      </c>
      <c r="G2359">
        <v>29</v>
      </c>
      <c r="H2359">
        <v>32</v>
      </c>
      <c r="I2359">
        <v>29</v>
      </c>
      <c r="J2359">
        <v>34</v>
      </c>
      <c r="K2359">
        <v>37</v>
      </c>
      <c r="L2359">
        <v>0</v>
      </c>
      <c r="M2359" s="1">
        <v>24.077999999999999</v>
      </c>
      <c r="N2359" s="1">
        <v>97.021000000000001</v>
      </c>
    </row>
    <row r="2360" spans="1:14" ht="15" customHeight="1" x14ac:dyDescent="0.2">
      <c r="A2360" t="s">
        <v>133</v>
      </c>
      <c r="B2360" t="s">
        <v>258</v>
      </c>
      <c r="C2360">
        <v>3</v>
      </c>
      <c r="D2360" t="s">
        <v>1466</v>
      </c>
      <c r="E2360">
        <v>4</v>
      </c>
      <c r="F2360">
        <v>23</v>
      </c>
      <c r="G2360">
        <v>28</v>
      </c>
      <c r="H2360">
        <v>31</v>
      </c>
      <c r="I2360">
        <v>28</v>
      </c>
      <c r="J2360">
        <v>33</v>
      </c>
      <c r="K2360">
        <v>36</v>
      </c>
      <c r="L2360">
        <v>0</v>
      </c>
      <c r="M2360" s="1">
        <v>24.079000000000001</v>
      </c>
      <c r="N2360" s="1">
        <v>98.024000000000001</v>
      </c>
    </row>
    <row r="2361" spans="1:14" ht="15" customHeight="1" x14ac:dyDescent="0.2">
      <c r="A2361" t="s">
        <v>133</v>
      </c>
      <c r="B2361" t="s">
        <v>263</v>
      </c>
      <c r="C2361">
        <v>3</v>
      </c>
      <c r="D2361" t="s">
        <v>170</v>
      </c>
      <c r="E2361">
        <v>3</v>
      </c>
      <c r="F2361">
        <v>27</v>
      </c>
      <c r="G2361">
        <v>35</v>
      </c>
      <c r="H2361">
        <v>37</v>
      </c>
      <c r="I2361">
        <v>19</v>
      </c>
      <c r="J2361">
        <v>27</v>
      </c>
      <c r="K2361">
        <v>29</v>
      </c>
      <c r="L2361">
        <v>0</v>
      </c>
      <c r="M2361" s="1">
        <v>24.08</v>
      </c>
      <c r="N2361" s="1">
        <v>99.019000000000005</v>
      </c>
    </row>
    <row r="2362" spans="1:14" ht="15" customHeight="1" x14ac:dyDescent="0.2">
      <c r="A2362" t="s">
        <v>133</v>
      </c>
      <c r="B2362" t="s">
        <v>269</v>
      </c>
      <c r="C2362">
        <v>3</v>
      </c>
      <c r="D2362" t="s">
        <v>1362</v>
      </c>
      <c r="E2362">
        <v>4</v>
      </c>
      <c r="F2362">
        <v>28</v>
      </c>
      <c r="G2362">
        <v>33</v>
      </c>
      <c r="H2362">
        <v>36</v>
      </c>
      <c r="I2362">
        <v>23</v>
      </c>
      <c r="J2362">
        <v>28</v>
      </c>
      <c r="K2362">
        <v>31</v>
      </c>
      <c r="L2362">
        <v>0</v>
      </c>
      <c r="M2362" s="1">
        <v>24.081</v>
      </c>
      <c r="N2362" s="1">
        <v>100.024</v>
      </c>
    </row>
    <row r="2363" spans="1:14" ht="15" customHeight="1" x14ac:dyDescent="0.2">
      <c r="A2363" t="s">
        <v>133</v>
      </c>
      <c r="B2363" t="s">
        <v>274</v>
      </c>
      <c r="C2363">
        <v>3</v>
      </c>
      <c r="D2363" t="s">
        <v>2416</v>
      </c>
      <c r="E2363">
        <v>4</v>
      </c>
      <c r="F2363">
        <v>30</v>
      </c>
      <c r="G2363">
        <v>35</v>
      </c>
      <c r="H2363">
        <v>38</v>
      </c>
      <c r="I2363">
        <v>24</v>
      </c>
      <c r="J2363">
        <v>29</v>
      </c>
      <c r="K2363">
        <v>32</v>
      </c>
      <c r="L2363">
        <v>0</v>
      </c>
      <c r="M2363" s="1">
        <v>24.082000000000001</v>
      </c>
      <c r="N2363" s="1">
        <v>102.02200000000001</v>
      </c>
    </row>
    <row r="2364" spans="1:14" ht="15" customHeight="1" x14ac:dyDescent="0.2">
      <c r="A2364" t="s">
        <v>133</v>
      </c>
      <c r="B2364" t="s">
        <v>285</v>
      </c>
      <c r="C2364">
        <v>3</v>
      </c>
      <c r="D2364" t="s">
        <v>857</v>
      </c>
      <c r="E2364">
        <v>4</v>
      </c>
      <c r="F2364">
        <v>31</v>
      </c>
      <c r="G2364">
        <v>36</v>
      </c>
      <c r="H2364">
        <v>39</v>
      </c>
      <c r="I2364">
        <v>24</v>
      </c>
      <c r="J2364">
        <v>29</v>
      </c>
      <c r="K2364">
        <v>32</v>
      </c>
      <c r="L2364">
        <v>0</v>
      </c>
      <c r="M2364" s="1">
        <v>24.082999999999998</v>
      </c>
      <c r="N2364" s="1">
        <v>103.02</v>
      </c>
    </row>
    <row r="2365" spans="1:14" ht="15" customHeight="1" x14ac:dyDescent="0.2">
      <c r="A2365" t="s">
        <v>133</v>
      </c>
      <c r="B2365" t="s">
        <v>290</v>
      </c>
      <c r="C2365">
        <v>3</v>
      </c>
      <c r="D2365" t="s">
        <v>1362</v>
      </c>
      <c r="E2365">
        <v>4</v>
      </c>
      <c r="F2365">
        <v>28</v>
      </c>
      <c r="G2365">
        <v>33</v>
      </c>
      <c r="H2365">
        <v>36</v>
      </c>
      <c r="I2365">
        <v>23</v>
      </c>
      <c r="J2365">
        <v>28</v>
      </c>
      <c r="K2365">
        <v>31</v>
      </c>
      <c r="L2365">
        <v>0</v>
      </c>
      <c r="M2365" s="1">
        <v>24.084</v>
      </c>
      <c r="N2365" s="1">
        <v>104.018</v>
      </c>
    </row>
    <row r="2366" spans="1:14" ht="15" customHeight="1" x14ac:dyDescent="0.2">
      <c r="A2366" t="s">
        <v>133</v>
      </c>
      <c r="B2366" t="s">
        <v>298</v>
      </c>
      <c r="C2366">
        <v>3</v>
      </c>
      <c r="D2366" t="s">
        <v>2116</v>
      </c>
      <c r="E2366">
        <v>3</v>
      </c>
      <c r="F2366">
        <v>15</v>
      </c>
      <c r="G2366">
        <v>23</v>
      </c>
      <c r="H2366">
        <v>25</v>
      </c>
      <c r="I2366">
        <v>34</v>
      </c>
      <c r="J2366">
        <v>42</v>
      </c>
      <c r="K2366">
        <v>44</v>
      </c>
      <c r="L2366">
        <v>0</v>
      </c>
      <c r="M2366" s="1">
        <v>24.085000000000001</v>
      </c>
      <c r="N2366" s="1">
        <v>106.017</v>
      </c>
    </row>
    <row r="2367" spans="1:14" ht="15" customHeight="1" x14ac:dyDescent="0.2">
      <c r="A2367" t="s">
        <v>133</v>
      </c>
      <c r="B2367" t="s">
        <v>302</v>
      </c>
      <c r="C2367">
        <v>3</v>
      </c>
      <c r="D2367" t="s">
        <v>1431</v>
      </c>
      <c r="E2367">
        <v>3</v>
      </c>
      <c r="F2367">
        <v>31</v>
      </c>
      <c r="G2367">
        <v>39</v>
      </c>
      <c r="H2367">
        <v>41</v>
      </c>
      <c r="I2367">
        <v>19</v>
      </c>
      <c r="J2367">
        <v>27</v>
      </c>
      <c r="K2367">
        <v>29</v>
      </c>
      <c r="L2367">
        <v>0</v>
      </c>
      <c r="M2367" s="1">
        <v>24.085999999999999</v>
      </c>
      <c r="N2367" s="1">
        <v>107.01600000000001</v>
      </c>
    </row>
    <row r="2368" spans="1:14" ht="15" customHeight="1" x14ac:dyDescent="0.2">
      <c r="A2368" t="s">
        <v>133</v>
      </c>
      <c r="B2368" t="s">
        <v>699</v>
      </c>
      <c r="C2368">
        <v>3</v>
      </c>
      <c r="D2368" t="s">
        <v>1198</v>
      </c>
      <c r="E2368">
        <v>3</v>
      </c>
      <c r="F2368">
        <v>28</v>
      </c>
      <c r="G2368">
        <v>36</v>
      </c>
      <c r="H2368">
        <v>38</v>
      </c>
      <c r="I2368">
        <v>20</v>
      </c>
      <c r="J2368">
        <v>28</v>
      </c>
      <c r="K2368">
        <v>30</v>
      </c>
      <c r="L2368">
        <v>0</v>
      </c>
      <c r="M2368" s="1">
        <v>24.087</v>
      </c>
      <c r="N2368" s="1">
        <v>109.018</v>
      </c>
    </row>
    <row r="2369" spans="1:14" ht="15" customHeight="1" x14ac:dyDescent="0.2">
      <c r="A2369" t="s">
        <v>133</v>
      </c>
      <c r="B2369" t="s">
        <v>124</v>
      </c>
      <c r="C2369">
        <v>3</v>
      </c>
      <c r="D2369" t="s">
        <v>2046</v>
      </c>
      <c r="E2369">
        <v>3</v>
      </c>
      <c r="F2369">
        <v>23</v>
      </c>
      <c r="G2369">
        <v>31</v>
      </c>
      <c r="H2369">
        <v>33</v>
      </c>
      <c r="I2369">
        <v>25</v>
      </c>
      <c r="J2369">
        <v>33</v>
      </c>
      <c r="K2369">
        <v>35</v>
      </c>
      <c r="L2369">
        <v>0</v>
      </c>
      <c r="M2369" s="1">
        <v>24.088000000000001</v>
      </c>
      <c r="N2369" s="1">
        <v>110.018</v>
      </c>
    </row>
    <row r="2370" spans="1:14" ht="15" customHeight="1" x14ac:dyDescent="0.2">
      <c r="A2370" t="s">
        <v>133</v>
      </c>
      <c r="B2370" t="s">
        <v>703</v>
      </c>
      <c r="C2370">
        <v>3</v>
      </c>
      <c r="D2370" t="s">
        <v>1138</v>
      </c>
      <c r="E2370">
        <v>3</v>
      </c>
      <c r="F2370">
        <v>30</v>
      </c>
      <c r="G2370">
        <v>38</v>
      </c>
      <c r="H2370">
        <v>40</v>
      </c>
      <c r="I2370">
        <v>17</v>
      </c>
      <c r="J2370">
        <v>25</v>
      </c>
      <c r="K2370">
        <v>27</v>
      </c>
      <c r="L2370">
        <v>0</v>
      </c>
      <c r="M2370" s="1">
        <v>24.088999999999999</v>
      </c>
      <c r="N2370" s="1">
        <v>111.01900000000001</v>
      </c>
    </row>
    <row r="2371" spans="1:14" ht="15" customHeight="1" x14ac:dyDescent="0.2">
      <c r="A2371" t="s">
        <v>133</v>
      </c>
      <c r="B2371" t="s">
        <v>476</v>
      </c>
      <c r="C2371">
        <v>3</v>
      </c>
      <c r="D2371" t="s">
        <v>1864</v>
      </c>
      <c r="E2371">
        <v>3</v>
      </c>
      <c r="F2371">
        <v>19</v>
      </c>
      <c r="G2371">
        <v>27</v>
      </c>
      <c r="H2371">
        <v>29</v>
      </c>
      <c r="I2371">
        <v>28</v>
      </c>
      <c r="J2371">
        <v>36</v>
      </c>
      <c r="K2371">
        <v>38</v>
      </c>
      <c r="L2371">
        <v>0</v>
      </c>
      <c r="M2371" s="1">
        <v>24.09</v>
      </c>
      <c r="N2371" s="1">
        <v>114.018</v>
      </c>
    </row>
    <row r="2372" spans="1:14" ht="15" customHeight="1" x14ac:dyDescent="0.2">
      <c r="A2372" t="s">
        <v>133</v>
      </c>
      <c r="B2372" t="s">
        <v>315</v>
      </c>
      <c r="C2372">
        <v>3</v>
      </c>
      <c r="D2372" t="s">
        <v>1196</v>
      </c>
      <c r="E2372">
        <v>3</v>
      </c>
      <c r="F2372">
        <v>27</v>
      </c>
      <c r="G2372">
        <v>35</v>
      </c>
      <c r="H2372">
        <v>37</v>
      </c>
      <c r="I2372">
        <v>19</v>
      </c>
      <c r="J2372">
        <v>27</v>
      </c>
      <c r="K2372">
        <v>29</v>
      </c>
      <c r="L2372">
        <v>0</v>
      </c>
      <c r="M2372" s="1">
        <v>24.091000000000001</v>
      </c>
      <c r="N2372" s="1">
        <v>115.023</v>
      </c>
    </row>
    <row r="2373" spans="1:14" ht="15" customHeight="1" x14ac:dyDescent="0.2">
      <c r="A2373" t="s">
        <v>133</v>
      </c>
      <c r="B2373" t="s">
        <v>321</v>
      </c>
      <c r="C2373">
        <v>3</v>
      </c>
      <c r="D2373" t="s">
        <v>1542</v>
      </c>
      <c r="E2373">
        <v>4</v>
      </c>
      <c r="F2373">
        <v>31</v>
      </c>
      <c r="G2373">
        <v>36</v>
      </c>
      <c r="H2373">
        <v>39</v>
      </c>
      <c r="I2373">
        <v>23</v>
      </c>
      <c r="J2373">
        <v>28</v>
      </c>
      <c r="K2373">
        <v>31</v>
      </c>
      <c r="L2373">
        <v>0</v>
      </c>
      <c r="M2373" s="1">
        <v>24.091999999999999</v>
      </c>
      <c r="N2373" s="1">
        <v>116.02</v>
      </c>
    </row>
    <row r="2374" spans="1:14" ht="15" customHeight="1" x14ac:dyDescent="0.2">
      <c r="A2374" t="s">
        <v>133</v>
      </c>
      <c r="B2374" t="s">
        <v>483</v>
      </c>
      <c r="C2374">
        <v>3</v>
      </c>
      <c r="D2374" t="s">
        <v>771</v>
      </c>
      <c r="E2374">
        <v>3</v>
      </c>
      <c r="F2374">
        <v>30</v>
      </c>
      <c r="G2374">
        <v>38</v>
      </c>
      <c r="H2374">
        <v>40</v>
      </c>
      <c r="I2374">
        <v>16</v>
      </c>
      <c r="J2374">
        <v>24</v>
      </c>
      <c r="K2374">
        <v>26</v>
      </c>
      <c r="L2374">
        <v>0</v>
      </c>
      <c r="M2374" s="1">
        <v>24.093</v>
      </c>
      <c r="N2374" s="1">
        <v>117.023</v>
      </c>
    </row>
    <row r="2375" spans="1:14" ht="15" customHeight="1" x14ac:dyDescent="0.2">
      <c r="A2375" t="s">
        <v>133</v>
      </c>
      <c r="B2375" t="s">
        <v>326</v>
      </c>
      <c r="C2375">
        <v>3</v>
      </c>
      <c r="D2375" t="s">
        <v>2116</v>
      </c>
      <c r="E2375">
        <v>3</v>
      </c>
      <c r="F2375">
        <v>15</v>
      </c>
      <c r="G2375">
        <v>23</v>
      </c>
      <c r="H2375">
        <v>25</v>
      </c>
      <c r="I2375">
        <v>34</v>
      </c>
      <c r="J2375">
        <v>42</v>
      </c>
      <c r="K2375">
        <v>44</v>
      </c>
      <c r="L2375">
        <v>0</v>
      </c>
      <c r="M2375" s="1">
        <v>24.094000000000001</v>
      </c>
      <c r="N2375" s="1">
        <v>118.023</v>
      </c>
    </row>
    <row r="2376" spans="1:14" ht="15" customHeight="1" x14ac:dyDescent="0.2">
      <c r="A2376" t="s">
        <v>133</v>
      </c>
      <c r="B2376" t="s">
        <v>488</v>
      </c>
      <c r="C2376">
        <v>3</v>
      </c>
      <c r="D2376" t="s">
        <v>1450</v>
      </c>
      <c r="E2376">
        <v>3</v>
      </c>
      <c r="F2376">
        <v>23</v>
      </c>
      <c r="G2376">
        <v>31</v>
      </c>
      <c r="H2376">
        <v>33</v>
      </c>
      <c r="I2376">
        <v>23</v>
      </c>
      <c r="J2376">
        <v>31</v>
      </c>
      <c r="K2376">
        <v>33</v>
      </c>
      <c r="L2376">
        <v>0</v>
      </c>
      <c r="M2376" s="1">
        <v>24.094999999999999</v>
      </c>
      <c r="N2376" s="1">
        <v>120.017</v>
      </c>
    </row>
    <row r="2377" spans="1:14" ht="15" customHeight="1" x14ac:dyDescent="0.2">
      <c r="A2377" t="s">
        <v>133</v>
      </c>
      <c r="B2377" t="s">
        <v>492</v>
      </c>
      <c r="C2377">
        <v>3</v>
      </c>
      <c r="D2377" t="s">
        <v>1495</v>
      </c>
      <c r="E2377">
        <v>4</v>
      </c>
      <c r="F2377">
        <v>32</v>
      </c>
      <c r="G2377">
        <v>37</v>
      </c>
      <c r="H2377">
        <v>40</v>
      </c>
      <c r="I2377">
        <v>22</v>
      </c>
      <c r="J2377">
        <v>27</v>
      </c>
      <c r="K2377">
        <v>30</v>
      </c>
      <c r="L2377">
        <v>0</v>
      </c>
      <c r="M2377" s="1">
        <v>24.096</v>
      </c>
      <c r="N2377" s="1">
        <v>121.024</v>
      </c>
    </row>
    <row r="2378" spans="1:14" ht="15" customHeight="1" x14ac:dyDescent="0.2">
      <c r="A2378" t="s">
        <v>133</v>
      </c>
      <c r="B2378" t="s">
        <v>335</v>
      </c>
      <c r="C2378">
        <v>3</v>
      </c>
      <c r="D2378" t="s">
        <v>1625</v>
      </c>
      <c r="E2378">
        <v>4</v>
      </c>
      <c r="F2378">
        <v>30</v>
      </c>
      <c r="G2378">
        <v>35</v>
      </c>
      <c r="H2378">
        <v>38</v>
      </c>
      <c r="I2378">
        <v>24</v>
      </c>
      <c r="J2378">
        <v>29</v>
      </c>
      <c r="K2378">
        <v>32</v>
      </c>
      <c r="L2378">
        <v>0</v>
      </c>
      <c r="M2378" s="1">
        <v>24.097000000000001</v>
      </c>
      <c r="N2378" s="1">
        <v>122.018</v>
      </c>
    </row>
    <row r="2379" spans="1:14" ht="15" customHeight="1" x14ac:dyDescent="0.2">
      <c r="A2379" t="s">
        <v>133</v>
      </c>
      <c r="B2379" t="s">
        <v>340</v>
      </c>
      <c r="C2379">
        <v>3</v>
      </c>
      <c r="D2379" t="s">
        <v>1434</v>
      </c>
      <c r="E2379">
        <v>4</v>
      </c>
      <c r="F2379">
        <v>30</v>
      </c>
      <c r="G2379">
        <v>35</v>
      </c>
      <c r="H2379">
        <v>38</v>
      </c>
      <c r="I2379">
        <v>21</v>
      </c>
      <c r="J2379">
        <v>26</v>
      </c>
      <c r="K2379">
        <v>29</v>
      </c>
      <c r="L2379">
        <v>0</v>
      </c>
      <c r="M2379" s="1">
        <v>24.097999999999999</v>
      </c>
      <c r="N2379" s="1">
        <v>123.01900000000001</v>
      </c>
    </row>
    <row r="2380" spans="1:14" ht="15" customHeight="1" x14ac:dyDescent="0.2">
      <c r="A2380" t="s">
        <v>133</v>
      </c>
      <c r="B2380" t="s">
        <v>346</v>
      </c>
      <c r="C2380">
        <v>3</v>
      </c>
      <c r="D2380" t="s">
        <v>215</v>
      </c>
      <c r="E2380">
        <v>4</v>
      </c>
      <c r="F2380">
        <v>31</v>
      </c>
      <c r="G2380">
        <v>36</v>
      </c>
      <c r="H2380">
        <v>39</v>
      </c>
      <c r="I2380">
        <v>23</v>
      </c>
      <c r="J2380">
        <v>28</v>
      </c>
      <c r="K2380">
        <v>31</v>
      </c>
      <c r="L2380">
        <v>0</v>
      </c>
      <c r="M2380" s="1">
        <v>24.099</v>
      </c>
      <c r="N2380" s="1">
        <v>124.02</v>
      </c>
    </row>
    <row r="2381" spans="1:14" ht="15" customHeight="1" x14ac:dyDescent="0.2">
      <c r="A2381" t="s">
        <v>133</v>
      </c>
      <c r="B2381" t="s">
        <v>351</v>
      </c>
      <c r="C2381">
        <v>3</v>
      </c>
      <c r="D2381" t="s">
        <v>1196</v>
      </c>
      <c r="E2381">
        <v>3</v>
      </c>
      <c r="F2381">
        <v>27</v>
      </c>
      <c r="G2381">
        <v>35</v>
      </c>
      <c r="H2381">
        <v>37</v>
      </c>
      <c r="I2381">
        <v>19</v>
      </c>
      <c r="J2381">
        <v>27</v>
      </c>
      <c r="K2381">
        <v>29</v>
      </c>
      <c r="L2381">
        <v>0</v>
      </c>
      <c r="M2381" s="1">
        <v>24.1</v>
      </c>
      <c r="N2381" s="1">
        <v>126.023</v>
      </c>
    </row>
    <row r="2382" spans="1:14" ht="15" customHeight="1" x14ac:dyDescent="0.2">
      <c r="A2382" t="s">
        <v>133</v>
      </c>
      <c r="B2382" t="s">
        <v>355</v>
      </c>
      <c r="C2382">
        <v>3</v>
      </c>
      <c r="D2382" t="s">
        <v>1625</v>
      </c>
      <c r="E2382">
        <v>4</v>
      </c>
      <c r="F2382">
        <v>30</v>
      </c>
      <c r="G2382">
        <v>35</v>
      </c>
      <c r="H2382">
        <v>38</v>
      </c>
      <c r="I2382">
        <v>24</v>
      </c>
      <c r="J2382">
        <v>29</v>
      </c>
      <c r="K2382">
        <v>32</v>
      </c>
      <c r="L2382">
        <v>0</v>
      </c>
      <c r="M2382" s="1">
        <v>24.100999999999999</v>
      </c>
      <c r="N2382" s="1">
        <v>128.01900000000001</v>
      </c>
    </row>
    <row r="2383" spans="1:14" ht="15" customHeight="1" x14ac:dyDescent="0.2">
      <c r="A2383" t="s">
        <v>139</v>
      </c>
      <c r="B2383" t="s">
        <v>139</v>
      </c>
      <c r="C2383">
        <v>3</v>
      </c>
      <c r="D2383" t="s">
        <v>406</v>
      </c>
      <c r="E2383">
        <v>4</v>
      </c>
      <c r="F2383">
        <v>30</v>
      </c>
      <c r="G2383">
        <v>35</v>
      </c>
      <c r="H2383">
        <v>38</v>
      </c>
      <c r="I2383">
        <v>23</v>
      </c>
      <c r="J2383">
        <v>28</v>
      </c>
      <c r="K2383">
        <v>31</v>
      </c>
      <c r="L2383">
        <v>0</v>
      </c>
      <c r="M2383" s="1">
        <v>25.023</v>
      </c>
      <c r="N2383" s="1">
        <v>25.023</v>
      </c>
    </row>
    <row r="2384" spans="1:14" ht="15" customHeight="1" x14ac:dyDescent="0.2">
      <c r="A2384" t="s">
        <v>139</v>
      </c>
      <c r="B2384" t="s">
        <v>75</v>
      </c>
      <c r="C2384">
        <v>3</v>
      </c>
      <c r="D2384" t="s">
        <v>457</v>
      </c>
      <c r="E2384">
        <v>4</v>
      </c>
      <c r="F2384">
        <v>22</v>
      </c>
      <c r="G2384">
        <v>27</v>
      </c>
      <c r="H2384">
        <v>30</v>
      </c>
      <c r="I2384">
        <v>29</v>
      </c>
      <c r="J2384">
        <v>34</v>
      </c>
      <c r="K2384">
        <v>37</v>
      </c>
      <c r="L2384">
        <v>0</v>
      </c>
      <c r="M2384" s="1">
        <v>25.024000000000001</v>
      </c>
      <c r="N2384" s="1">
        <v>27.021000000000001</v>
      </c>
    </row>
    <row r="2385" spans="1:14" ht="15" customHeight="1" x14ac:dyDescent="0.2">
      <c r="A2385" t="s">
        <v>139</v>
      </c>
      <c r="B2385" t="s">
        <v>81</v>
      </c>
      <c r="C2385">
        <v>3</v>
      </c>
      <c r="D2385" t="s">
        <v>781</v>
      </c>
      <c r="E2385">
        <v>1</v>
      </c>
      <c r="F2385">
        <v>20</v>
      </c>
      <c r="G2385">
        <v>35</v>
      </c>
      <c r="H2385">
        <v>37</v>
      </c>
      <c r="I2385">
        <v>12</v>
      </c>
      <c r="J2385">
        <v>27</v>
      </c>
      <c r="K2385">
        <v>29</v>
      </c>
      <c r="L2385">
        <v>0</v>
      </c>
      <c r="M2385" s="1">
        <v>25.024999999999999</v>
      </c>
      <c r="N2385" s="1">
        <v>28.023</v>
      </c>
    </row>
    <row r="2386" spans="1:14" ht="15" customHeight="1" x14ac:dyDescent="0.2">
      <c r="A2386" t="s">
        <v>139</v>
      </c>
      <c r="B2386" t="s">
        <v>87</v>
      </c>
      <c r="C2386">
        <v>3</v>
      </c>
      <c r="D2386" t="s">
        <v>768</v>
      </c>
      <c r="E2386">
        <v>4</v>
      </c>
      <c r="F2386">
        <v>33</v>
      </c>
      <c r="G2386">
        <v>38</v>
      </c>
      <c r="H2386">
        <v>41</v>
      </c>
      <c r="I2386">
        <v>21</v>
      </c>
      <c r="J2386">
        <v>26</v>
      </c>
      <c r="K2386">
        <v>29</v>
      </c>
      <c r="L2386">
        <v>0</v>
      </c>
      <c r="M2386" s="1">
        <v>25.026</v>
      </c>
      <c r="N2386" s="1">
        <v>29.015000000000001</v>
      </c>
    </row>
    <row r="2387" spans="1:14" ht="15" customHeight="1" x14ac:dyDescent="0.2">
      <c r="A2387" t="s">
        <v>139</v>
      </c>
      <c r="B2387" t="s">
        <v>93</v>
      </c>
      <c r="C2387">
        <v>3</v>
      </c>
      <c r="D2387" t="s">
        <v>1782</v>
      </c>
      <c r="E2387">
        <v>4</v>
      </c>
      <c r="F2387">
        <v>33</v>
      </c>
      <c r="G2387">
        <v>38</v>
      </c>
      <c r="H2387">
        <v>41</v>
      </c>
      <c r="I2387">
        <v>17</v>
      </c>
      <c r="J2387">
        <v>22</v>
      </c>
      <c r="K2387">
        <v>25</v>
      </c>
      <c r="L2387">
        <v>0</v>
      </c>
      <c r="M2387" s="1">
        <v>25.027000000000001</v>
      </c>
      <c r="N2387" s="1">
        <v>30.018999999999998</v>
      </c>
    </row>
    <row r="2388" spans="1:14" ht="15" customHeight="1" x14ac:dyDescent="0.2">
      <c r="A2388" t="s">
        <v>139</v>
      </c>
      <c r="B2388" t="s">
        <v>159</v>
      </c>
      <c r="C2388">
        <v>3</v>
      </c>
      <c r="D2388" t="s">
        <v>789</v>
      </c>
      <c r="E2388">
        <v>3</v>
      </c>
      <c r="F2388">
        <v>25</v>
      </c>
      <c r="G2388">
        <v>33</v>
      </c>
      <c r="H2388">
        <v>35</v>
      </c>
      <c r="I2388">
        <v>20</v>
      </c>
      <c r="J2388">
        <v>28</v>
      </c>
      <c r="K2388">
        <v>30</v>
      </c>
      <c r="L2388">
        <v>0</v>
      </c>
      <c r="M2388" s="1">
        <v>25.027999999999999</v>
      </c>
      <c r="N2388" s="1">
        <v>31.018999999999998</v>
      </c>
    </row>
    <row r="2389" spans="1:14" ht="15" customHeight="1" x14ac:dyDescent="0.2">
      <c r="A2389" t="s">
        <v>139</v>
      </c>
      <c r="B2389" t="s">
        <v>99</v>
      </c>
      <c r="C2389">
        <v>3</v>
      </c>
      <c r="D2389" t="s">
        <v>769</v>
      </c>
      <c r="E2389">
        <v>3</v>
      </c>
      <c r="F2389">
        <v>27</v>
      </c>
      <c r="G2389">
        <v>35</v>
      </c>
      <c r="H2389">
        <v>37</v>
      </c>
      <c r="I2389">
        <v>20</v>
      </c>
      <c r="J2389">
        <v>28</v>
      </c>
      <c r="K2389">
        <v>30</v>
      </c>
      <c r="L2389">
        <v>0</v>
      </c>
      <c r="M2389" s="1">
        <v>25.029</v>
      </c>
      <c r="N2389" s="1">
        <v>32.017000000000003</v>
      </c>
    </row>
    <row r="2390" spans="1:14" ht="15" customHeight="1" x14ac:dyDescent="0.2">
      <c r="A2390" t="s">
        <v>139</v>
      </c>
      <c r="B2390" t="s">
        <v>106</v>
      </c>
      <c r="C2390">
        <v>3</v>
      </c>
      <c r="D2390" t="s">
        <v>517</v>
      </c>
      <c r="E2390">
        <v>4</v>
      </c>
      <c r="F2390">
        <v>31</v>
      </c>
      <c r="G2390">
        <v>36</v>
      </c>
      <c r="H2390">
        <v>39</v>
      </c>
      <c r="I2390">
        <v>24</v>
      </c>
      <c r="J2390">
        <v>29</v>
      </c>
      <c r="K2390">
        <v>32</v>
      </c>
      <c r="L2390">
        <v>0</v>
      </c>
      <c r="M2390" s="1">
        <v>25.03</v>
      </c>
      <c r="N2390" s="1">
        <v>33.021999999999998</v>
      </c>
    </row>
    <row r="2391" spans="1:14" ht="15" customHeight="1" x14ac:dyDescent="0.2">
      <c r="A2391" t="s">
        <v>139</v>
      </c>
      <c r="B2391" t="s">
        <v>111</v>
      </c>
      <c r="C2391">
        <v>3</v>
      </c>
      <c r="D2391" t="s">
        <v>2939</v>
      </c>
      <c r="E2391">
        <v>1</v>
      </c>
      <c r="F2391">
        <v>19</v>
      </c>
      <c r="G2391">
        <v>34</v>
      </c>
      <c r="H2391">
        <v>36</v>
      </c>
      <c r="I2391">
        <v>12</v>
      </c>
      <c r="J2391">
        <v>27</v>
      </c>
      <c r="K2391">
        <v>29</v>
      </c>
      <c r="L2391">
        <v>0</v>
      </c>
      <c r="M2391" s="1">
        <v>25.030999999999999</v>
      </c>
      <c r="N2391" s="1">
        <v>34.021000000000001</v>
      </c>
    </row>
    <row r="2392" spans="1:14" ht="15" customHeight="1" x14ac:dyDescent="0.2">
      <c r="A2392" t="s">
        <v>139</v>
      </c>
      <c r="B2392" t="s">
        <v>175</v>
      </c>
      <c r="C2392">
        <v>3</v>
      </c>
      <c r="D2392" t="s">
        <v>2480</v>
      </c>
      <c r="E2392">
        <v>4</v>
      </c>
      <c r="F2392">
        <v>29</v>
      </c>
      <c r="G2392">
        <v>34</v>
      </c>
      <c r="H2392">
        <v>37</v>
      </c>
      <c r="I2392">
        <v>24</v>
      </c>
      <c r="J2392">
        <v>29</v>
      </c>
      <c r="K2392">
        <v>32</v>
      </c>
      <c r="L2392">
        <v>0</v>
      </c>
      <c r="M2392" s="1">
        <v>25.032</v>
      </c>
      <c r="N2392" s="1">
        <v>35.021000000000001</v>
      </c>
    </row>
    <row r="2393" spans="1:14" ht="15" customHeight="1" x14ac:dyDescent="0.2">
      <c r="A2393" t="s">
        <v>139</v>
      </c>
      <c r="B2393" t="s">
        <v>116</v>
      </c>
      <c r="C2393">
        <v>3</v>
      </c>
      <c r="D2393" t="s">
        <v>1298</v>
      </c>
      <c r="E2393">
        <v>4</v>
      </c>
      <c r="F2393">
        <v>18</v>
      </c>
      <c r="G2393">
        <v>23</v>
      </c>
      <c r="H2393">
        <v>26</v>
      </c>
      <c r="I2393">
        <v>33</v>
      </c>
      <c r="J2393">
        <v>38</v>
      </c>
      <c r="K2393">
        <v>41</v>
      </c>
      <c r="L2393">
        <v>0</v>
      </c>
      <c r="M2393" s="1">
        <v>25.033000000000001</v>
      </c>
      <c r="N2393" s="1">
        <v>36.024000000000001</v>
      </c>
    </row>
    <row r="2394" spans="1:14" ht="15" customHeight="1" x14ac:dyDescent="0.2">
      <c r="A2394" t="s">
        <v>139</v>
      </c>
      <c r="B2394" t="s">
        <v>186</v>
      </c>
      <c r="C2394">
        <v>3</v>
      </c>
      <c r="D2394" t="s">
        <v>981</v>
      </c>
      <c r="E2394">
        <v>4</v>
      </c>
      <c r="F2394">
        <v>34</v>
      </c>
      <c r="G2394">
        <v>39</v>
      </c>
      <c r="H2394">
        <v>42</v>
      </c>
      <c r="I2394">
        <v>17</v>
      </c>
      <c r="J2394">
        <v>22</v>
      </c>
      <c r="K2394">
        <v>25</v>
      </c>
      <c r="L2394">
        <v>0</v>
      </c>
      <c r="M2394" s="1">
        <v>25.033999999999999</v>
      </c>
      <c r="N2394" s="1">
        <v>37.023000000000003</v>
      </c>
    </row>
    <row r="2395" spans="1:14" ht="15" customHeight="1" x14ac:dyDescent="0.2">
      <c r="A2395" t="s">
        <v>139</v>
      </c>
      <c r="B2395" t="s">
        <v>192</v>
      </c>
      <c r="C2395">
        <v>3</v>
      </c>
      <c r="D2395" t="s">
        <v>1001</v>
      </c>
      <c r="E2395">
        <v>4</v>
      </c>
      <c r="F2395">
        <v>29</v>
      </c>
      <c r="G2395">
        <v>34</v>
      </c>
      <c r="H2395">
        <v>37</v>
      </c>
      <c r="I2395">
        <v>26</v>
      </c>
      <c r="J2395">
        <v>31</v>
      </c>
      <c r="K2395">
        <v>34</v>
      </c>
      <c r="L2395">
        <v>0</v>
      </c>
      <c r="M2395" s="1">
        <v>25.035</v>
      </c>
      <c r="N2395" s="1">
        <v>38.023000000000003</v>
      </c>
    </row>
    <row r="2396" spans="1:14" ht="15" customHeight="1" x14ac:dyDescent="0.2">
      <c r="A2396" t="s">
        <v>139</v>
      </c>
      <c r="B2396" t="s">
        <v>123</v>
      </c>
      <c r="C2396">
        <v>3</v>
      </c>
      <c r="D2396" t="s">
        <v>1001</v>
      </c>
      <c r="E2396">
        <v>4</v>
      </c>
      <c r="F2396">
        <v>29</v>
      </c>
      <c r="G2396">
        <v>34</v>
      </c>
      <c r="H2396">
        <v>37</v>
      </c>
      <c r="I2396">
        <v>26</v>
      </c>
      <c r="J2396">
        <v>31</v>
      </c>
      <c r="K2396">
        <v>34</v>
      </c>
      <c r="L2396">
        <v>0</v>
      </c>
      <c r="M2396" s="1">
        <v>25.036000000000001</v>
      </c>
      <c r="N2396" s="1">
        <v>39.020000000000003</v>
      </c>
    </row>
    <row r="2397" spans="1:14" ht="15" customHeight="1" x14ac:dyDescent="0.2">
      <c r="A2397" t="s">
        <v>139</v>
      </c>
      <c r="B2397" t="s">
        <v>202</v>
      </c>
      <c r="C2397">
        <v>3</v>
      </c>
      <c r="D2397" t="s">
        <v>1545</v>
      </c>
      <c r="E2397">
        <v>2</v>
      </c>
      <c r="F2397">
        <v>19</v>
      </c>
      <c r="G2397">
        <v>32</v>
      </c>
      <c r="H2397">
        <v>34</v>
      </c>
      <c r="I2397">
        <v>17</v>
      </c>
      <c r="J2397">
        <v>30</v>
      </c>
      <c r="K2397">
        <v>32</v>
      </c>
      <c r="L2397">
        <v>0</v>
      </c>
      <c r="M2397" s="1">
        <v>25.036999999999999</v>
      </c>
      <c r="N2397" s="1">
        <v>40.021999999999998</v>
      </c>
    </row>
    <row r="2398" spans="1:14" ht="15" customHeight="1" x14ac:dyDescent="0.2">
      <c r="A2398" t="s">
        <v>139</v>
      </c>
      <c r="B2398" t="s">
        <v>128</v>
      </c>
      <c r="C2398">
        <v>3</v>
      </c>
      <c r="D2398" t="s">
        <v>2846</v>
      </c>
      <c r="E2398">
        <v>4</v>
      </c>
      <c r="F2398">
        <v>35</v>
      </c>
      <c r="G2398">
        <v>40</v>
      </c>
      <c r="H2398">
        <v>43</v>
      </c>
      <c r="I2398">
        <v>17</v>
      </c>
      <c r="J2398">
        <v>22</v>
      </c>
      <c r="K2398">
        <v>25</v>
      </c>
      <c r="L2398">
        <v>0</v>
      </c>
      <c r="M2398" s="1">
        <v>25.038</v>
      </c>
      <c r="N2398" s="1">
        <v>41.017000000000003</v>
      </c>
    </row>
    <row r="2399" spans="1:14" ht="15" customHeight="1" x14ac:dyDescent="0.2">
      <c r="A2399" t="s">
        <v>139</v>
      </c>
      <c r="B2399" t="s">
        <v>213</v>
      </c>
      <c r="C2399">
        <v>3</v>
      </c>
      <c r="D2399" t="s">
        <v>2192</v>
      </c>
      <c r="E2399">
        <v>3</v>
      </c>
      <c r="F2399">
        <v>24</v>
      </c>
      <c r="G2399">
        <v>32</v>
      </c>
      <c r="H2399">
        <v>34</v>
      </c>
      <c r="I2399">
        <v>23</v>
      </c>
      <c r="J2399">
        <v>31</v>
      </c>
      <c r="K2399">
        <v>33</v>
      </c>
      <c r="L2399">
        <v>0</v>
      </c>
      <c r="M2399" s="1">
        <v>25.039000000000001</v>
      </c>
      <c r="N2399" s="1">
        <v>42.021000000000001</v>
      </c>
    </row>
    <row r="2400" spans="1:14" ht="15" customHeight="1" x14ac:dyDescent="0.2">
      <c r="A2400" t="s">
        <v>139</v>
      </c>
      <c r="B2400" t="s">
        <v>132</v>
      </c>
      <c r="C2400">
        <v>3</v>
      </c>
      <c r="D2400" t="s">
        <v>814</v>
      </c>
      <c r="E2400">
        <v>4</v>
      </c>
      <c r="F2400">
        <v>29</v>
      </c>
      <c r="G2400">
        <v>34</v>
      </c>
      <c r="H2400">
        <v>37</v>
      </c>
      <c r="I2400">
        <v>24</v>
      </c>
      <c r="J2400">
        <v>29</v>
      </c>
      <c r="K2400">
        <v>32</v>
      </c>
      <c r="L2400">
        <v>0</v>
      </c>
      <c r="M2400" s="1">
        <v>25.04</v>
      </c>
      <c r="N2400" s="1">
        <v>43.021999999999998</v>
      </c>
    </row>
    <row r="2401" spans="1:14" ht="15" customHeight="1" x14ac:dyDescent="0.2">
      <c r="A2401" t="s">
        <v>139</v>
      </c>
      <c r="B2401" t="s">
        <v>138</v>
      </c>
      <c r="C2401">
        <v>3</v>
      </c>
      <c r="D2401" t="s">
        <v>406</v>
      </c>
      <c r="E2401">
        <v>4</v>
      </c>
      <c r="F2401">
        <v>30</v>
      </c>
      <c r="G2401">
        <v>35</v>
      </c>
      <c r="H2401">
        <v>38</v>
      </c>
      <c r="I2401">
        <v>23</v>
      </c>
      <c r="J2401">
        <v>28</v>
      </c>
      <c r="K2401">
        <v>31</v>
      </c>
      <c r="L2401">
        <v>0</v>
      </c>
      <c r="M2401" s="1">
        <v>25.041</v>
      </c>
      <c r="N2401" s="1">
        <v>44.021000000000001</v>
      </c>
    </row>
    <row r="2402" spans="1:14" ht="15" customHeight="1" x14ac:dyDescent="0.2">
      <c r="A2402" t="s">
        <v>139</v>
      </c>
      <c r="B2402" t="s">
        <v>231</v>
      </c>
      <c r="C2402">
        <v>3</v>
      </c>
      <c r="D2402" t="s">
        <v>232</v>
      </c>
      <c r="E2402">
        <v>4</v>
      </c>
      <c r="F2402">
        <v>23</v>
      </c>
      <c r="G2402">
        <v>28</v>
      </c>
      <c r="H2402">
        <v>31</v>
      </c>
      <c r="I2402">
        <v>31</v>
      </c>
      <c r="J2402">
        <v>36</v>
      </c>
      <c r="K2402">
        <v>39</v>
      </c>
      <c r="L2402">
        <v>0</v>
      </c>
      <c r="M2402" s="1">
        <v>25.042000000000002</v>
      </c>
      <c r="N2402" s="1">
        <v>45.024000000000001</v>
      </c>
    </row>
    <row r="2403" spans="1:14" ht="15" customHeight="1" x14ac:dyDescent="0.2">
      <c r="A2403" t="s">
        <v>139</v>
      </c>
      <c r="B2403" t="s">
        <v>237</v>
      </c>
      <c r="C2403">
        <v>3</v>
      </c>
      <c r="D2403" t="s">
        <v>862</v>
      </c>
      <c r="E2403">
        <v>4</v>
      </c>
      <c r="F2403">
        <v>32</v>
      </c>
      <c r="G2403">
        <v>37</v>
      </c>
      <c r="H2403">
        <v>40</v>
      </c>
      <c r="I2403">
        <v>21</v>
      </c>
      <c r="J2403">
        <v>26</v>
      </c>
      <c r="K2403">
        <v>29</v>
      </c>
      <c r="L2403">
        <v>0</v>
      </c>
      <c r="M2403" s="1">
        <v>25.042999999999999</v>
      </c>
      <c r="N2403" s="1">
        <v>46.023000000000003</v>
      </c>
    </row>
    <row r="2404" spans="1:14" ht="15" customHeight="1" x14ac:dyDescent="0.2">
      <c r="A2404" t="s">
        <v>139</v>
      </c>
      <c r="B2404" t="s">
        <v>143</v>
      </c>
      <c r="C2404">
        <v>3</v>
      </c>
      <c r="D2404" t="s">
        <v>361</v>
      </c>
      <c r="E2404">
        <v>4</v>
      </c>
      <c r="F2404">
        <v>30</v>
      </c>
      <c r="G2404">
        <v>35</v>
      </c>
      <c r="H2404">
        <v>38</v>
      </c>
      <c r="I2404">
        <v>24</v>
      </c>
      <c r="J2404">
        <v>29</v>
      </c>
      <c r="K2404">
        <v>32</v>
      </c>
      <c r="L2404">
        <v>0</v>
      </c>
      <c r="M2404" s="1">
        <v>25.044</v>
      </c>
      <c r="N2404" s="1">
        <v>47.018000000000001</v>
      </c>
    </row>
    <row r="2405" spans="1:14" ht="15" customHeight="1" x14ac:dyDescent="0.2">
      <c r="A2405" t="s">
        <v>139</v>
      </c>
      <c r="B2405" t="s">
        <v>148</v>
      </c>
      <c r="C2405">
        <v>3</v>
      </c>
      <c r="D2405" t="s">
        <v>731</v>
      </c>
      <c r="E2405">
        <v>3</v>
      </c>
      <c r="F2405">
        <v>24</v>
      </c>
      <c r="G2405">
        <v>32</v>
      </c>
      <c r="H2405">
        <v>34</v>
      </c>
      <c r="I2405">
        <v>24</v>
      </c>
      <c r="J2405">
        <v>32</v>
      </c>
      <c r="K2405">
        <v>34</v>
      </c>
      <c r="L2405">
        <v>0</v>
      </c>
      <c r="M2405" s="1">
        <v>25.045000000000002</v>
      </c>
      <c r="N2405" s="1">
        <v>48.023000000000003</v>
      </c>
    </row>
    <row r="2406" spans="1:14" ht="15" customHeight="1" x14ac:dyDescent="0.2">
      <c r="A2406" t="s">
        <v>139</v>
      </c>
      <c r="B2406" t="s">
        <v>251</v>
      </c>
      <c r="C2406">
        <v>3</v>
      </c>
      <c r="D2406" t="s">
        <v>2480</v>
      </c>
      <c r="E2406">
        <v>4</v>
      </c>
      <c r="F2406">
        <v>29</v>
      </c>
      <c r="G2406">
        <v>34</v>
      </c>
      <c r="H2406">
        <v>37</v>
      </c>
      <c r="I2406">
        <v>24</v>
      </c>
      <c r="J2406">
        <v>29</v>
      </c>
      <c r="K2406">
        <v>32</v>
      </c>
      <c r="L2406">
        <v>0</v>
      </c>
      <c r="M2406" s="1">
        <v>25.045999999999999</v>
      </c>
      <c r="N2406" s="1">
        <v>49.024999999999999</v>
      </c>
    </row>
    <row r="2407" spans="1:14" ht="15" customHeight="1" x14ac:dyDescent="0.2">
      <c r="A2407" t="s">
        <v>139</v>
      </c>
      <c r="B2407" t="s">
        <v>259</v>
      </c>
      <c r="C2407">
        <v>3</v>
      </c>
      <c r="D2407" t="s">
        <v>448</v>
      </c>
      <c r="E2407">
        <v>3</v>
      </c>
      <c r="F2407">
        <v>31</v>
      </c>
      <c r="G2407">
        <v>39</v>
      </c>
      <c r="H2407">
        <v>41</v>
      </c>
      <c r="I2407">
        <v>19</v>
      </c>
      <c r="J2407">
        <v>27</v>
      </c>
      <c r="K2407">
        <v>29</v>
      </c>
      <c r="L2407">
        <v>0</v>
      </c>
      <c r="M2407" s="1">
        <v>25.047000000000001</v>
      </c>
      <c r="N2407" s="1">
        <v>50.024999999999999</v>
      </c>
    </row>
    <row r="2408" spans="1:14" ht="15" customHeight="1" x14ac:dyDescent="0.2">
      <c r="A2408" t="s">
        <v>139</v>
      </c>
      <c r="B2408" t="s">
        <v>264</v>
      </c>
      <c r="C2408">
        <v>3</v>
      </c>
      <c r="D2408" t="s">
        <v>606</v>
      </c>
      <c r="E2408">
        <v>3</v>
      </c>
      <c r="F2408">
        <v>27</v>
      </c>
      <c r="G2408">
        <v>35</v>
      </c>
      <c r="H2408">
        <v>37</v>
      </c>
      <c r="I2408">
        <v>23</v>
      </c>
      <c r="J2408">
        <v>31</v>
      </c>
      <c r="K2408">
        <v>33</v>
      </c>
      <c r="L2408">
        <v>0</v>
      </c>
      <c r="M2408" s="1">
        <v>25.047999999999998</v>
      </c>
      <c r="N2408" s="1">
        <v>51.021999999999998</v>
      </c>
    </row>
    <row r="2409" spans="1:14" ht="15" customHeight="1" x14ac:dyDescent="0.2">
      <c r="A2409" t="s">
        <v>139</v>
      </c>
      <c r="B2409" t="s">
        <v>153</v>
      </c>
      <c r="C2409">
        <v>3</v>
      </c>
      <c r="D2409" t="s">
        <v>1600</v>
      </c>
      <c r="E2409">
        <v>4</v>
      </c>
      <c r="F2409">
        <v>29</v>
      </c>
      <c r="G2409">
        <v>34</v>
      </c>
      <c r="H2409">
        <v>37</v>
      </c>
      <c r="I2409">
        <v>26</v>
      </c>
      <c r="J2409">
        <v>31</v>
      </c>
      <c r="K2409">
        <v>34</v>
      </c>
      <c r="L2409">
        <v>0</v>
      </c>
      <c r="M2409" s="1">
        <v>25.048999999999999</v>
      </c>
      <c r="N2409" s="1">
        <v>52.021999999999998</v>
      </c>
    </row>
    <row r="2410" spans="1:14" ht="15" customHeight="1" x14ac:dyDescent="0.2">
      <c r="A2410" t="s">
        <v>139</v>
      </c>
      <c r="B2410" t="s">
        <v>158</v>
      </c>
      <c r="C2410">
        <v>3</v>
      </c>
      <c r="D2410" t="s">
        <v>1085</v>
      </c>
      <c r="E2410">
        <v>4</v>
      </c>
      <c r="F2410">
        <v>35</v>
      </c>
      <c r="G2410">
        <v>40</v>
      </c>
      <c r="H2410">
        <v>43</v>
      </c>
      <c r="I2410">
        <v>18</v>
      </c>
      <c r="J2410">
        <v>23</v>
      </c>
      <c r="K2410">
        <v>26</v>
      </c>
      <c r="L2410">
        <v>0</v>
      </c>
      <c r="M2410" s="1">
        <v>25.05</v>
      </c>
      <c r="N2410" s="1">
        <v>53.024999999999999</v>
      </c>
    </row>
    <row r="2411" spans="1:14" ht="15" customHeight="1" x14ac:dyDescent="0.2">
      <c r="A2411" t="s">
        <v>139</v>
      </c>
      <c r="B2411" t="s">
        <v>280</v>
      </c>
      <c r="C2411">
        <v>3</v>
      </c>
      <c r="D2411" t="s">
        <v>343</v>
      </c>
      <c r="E2411">
        <v>3</v>
      </c>
      <c r="F2411">
        <v>19</v>
      </c>
      <c r="G2411">
        <v>27</v>
      </c>
      <c r="H2411">
        <v>29</v>
      </c>
      <c r="I2411">
        <v>26</v>
      </c>
      <c r="J2411">
        <v>34</v>
      </c>
      <c r="K2411">
        <v>36</v>
      </c>
      <c r="L2411">
        <v>0</v>
      </c>
      <c r="M2411" s="1">
        <v>25.050999999999998</v>
      </c>
      <c r="N2411" s="1">
        <v>54.023000000000003</v>
      </c>
    </row>
    <row r="2412" spans="1:14" ht="15" customHeight="1" x14ac:dyDescent="0.2">
      <c r="A2412" t="s">
        <v>139</v>
      </c>
      <c r="B2412" t="s">
        <v>164</v>
      </c>
      <c r="C2412">
        <v>3</v>
      </c>
      <c r="D2412" t="s">
        <v>766</v>
      </c>
      <c r="E2412">
        <v>3</v>
      </c>
      <c r="F2412">
        <v>28</v>
      </c>
      <c r="G2412">
        <v>36</v>
      </c>
      <c r="H2412">
        <v>38</v>
      </c>
      <c r="I2412">
        <v>21</v>
      </c>
      <c r="J2412">
        <v>29</v>
      </c>
      <c r="K2412">
        <v>31</v>
      </c>
      <c r="L2412">
        <v>0</v>
      </c>
      <c r="M2412" s="1">
        <v>25.052</v>
      </c>
      <c r="N2412" s="1">
        <v>55.024999999999999</v>
      </c>
    </row>
    <row r="2413" spans="1:14" ht="15" customHeight="1" x14ac:dyDescent="0.2">
      <c r="A2413" t="s">
        <v>139</v>
      </c>
      <c r="B2413" t="s">
        <v>169</v>
      </c>
      <c r="C2413">
        <v>3</v>
      </c>
      <c r="D2413" t="s">
        <v>630</v>
      </c>
      <c r="E2413">
        <v>3</v>
      </c>
      <c r="F2413">
        <v>27</v>
      </c>
      <c r="G2413">
        <v>35</v>
      </c>
      <c r="H2413">
        <v>37</v>
      </c>
      <c r="I2413">
        <v>18</v>
      </c>
      <c r="J2413">
        <v>26</v>
      </c>
      <c r="K2413">
        <v>28</v>
      </c>
      <c r="L2413">
        <v>0</v>
      </c>
      <c r="M2413" s="1">
        <v>25.053000000000001</v>
      </c>
      <c r="N2413" s="1">
        <v>56.024999999999999</v>
      </c>
    </row>
    <row r="2414" spans="1:14" ht="15" customHeight="1" x14ac:dyDescent="0.2">
      <c r="A2414" t="s">
        <v>139</v>
      </c>
      <c r="B2414" t="s">
        <v>174</v>
      </c>
      <c r="C2414">
        <v>3</v>
      </c>
      <c r="D2414" t="s">
        <v>1005</v>
      </c>
      <c r="E2414">
        <v>3</v>
      </c>
      <c r="F2414">
        <v>29</v>
      </c>
      <c r="G2414">
        <v>37</v>
      </c>
      <c r="H2414">
        <v>39</v>
      </c>
      <c r="I2414">
        <v>21</v>
      </c>
      <c r="J2414">
        <v>29</v>
      </c>
      <c r="K2414">
        <v>31</v>
      </c>
      <c r="L2414">
        <v>0</v>
      </c>
      <c r="M2414" s="1">
        <v>25.053999999999998</v>
      </c>
      <c r="N2414" s="1">
        <v>57.024000000000001</v>
      </c>
    </row>
    <row r="2415" spans="1:14" ht="15" customHeight="1" x14ac:dyDescent="0.2">
      <c r="A2415" t="s">
        <v>139</v>
      </c>
      <c r="B2415" t="s">
        <v>180</v>
      </c>
      <c r="C2415">
        <v>3</v>
      </c>
      <c r="D2415" t="s">
        <v>83</v>
      </c>
      <c r="E2415">
        <v>4</v>
      </c>
      <c r="F2415">
        <v>34</v>
      </c>
      <c r="G2415">
        <v>39</v>
      </c>
      <c r="H2415">
        <v>42</v>
      </c>
      <c r="I2415">
        <v>17</v>
      </c>
      <c r="J2415">
        <v>22</v>
      </c>
      <c r="K2415">
        <v>25</v>
      </c>
      <c r="L2415">
        <v>0</v>
      </c>
      <c r="M2415" s="1">
        <v>25.055</v>
      </c>
      <c r="N2415" s="1">
        <v>58.023000000000003</v>
      </c>
    </row>
    <row r="2416" spans="1:14" ht="15" customHeight="1" x14ac:dyDescent="0.2">
      <c r="A2416" t="s">
        <v>139</v>
      </c>
      <c r="B2416" t="s">
        <v>303</v>
      </c>
      <c r="C2416">
        <v>3</v>
      </c>
      <c r="D2416" t="s">
        <v>304</v>
      </c>
      <c r="E2416">
        <v>4</v>
      </c>
      <c r="F2416">
        <v>33</v>
      </c>
      <c r="G2416">
        <v>38</v>
      </c>
      <c r="H2416">
        <v>41</v>
      </c>
      <c r="I2416">
        <v>20</v>
      </c>
      <c r="J2416">
        <v>25</v>
      </c>
      <c r="K2416">
        <v>28</v>
      </c>
      <c r="L2416">
        <v>0</v>
      </c>
      <c r="M2416" s="1">
        <v>25.056000000000001</v>
      </c>
      <c r="N2416" s="1">
        <v>59.023000000000003</v>
      </c>
    </row>
    <row r="2417" spans="1:14" ht="15" customHeight="1" x14ac:dyDescent="0.2">
      <c r="A2417" t="s">
        <v>139</v>
      </c>
      <c r="B2417" t="s">
        <v>185</v>
      </c>
      <c r="C2417">
        <v>3</v>
      </c>
      <c r="D2417" t="s">
        <v>1484</v>
      </c>
      <c r="E2417">
        <v>4</v>
      </c>
      <c r="F2417">
        <v>34</v>
      </c>
      <c r="G2417">
        <v>39</v>
      </c>
      <c r="H2417">
        <v>42</v>
      </c>
      <c r="I2417">
        <v>20</v>
      </c>
      <c r="J2417">
        <v>25</v>
      </c>
      <c r="K2417">
        <v>28</v>
      </c>
      <c r="L2417">
        <v>0</v>
      </c>
      <c r="M2417" s="1">
        <v>25.056999999999999</v>
      </c>
      <c r="N2417" s="1">
        <v>60.023000000000003</v>
      </c>
    </row>
    <row r="2418" spans="1:14" ht="15" customHeight="1" x14ac:dyDescent="0.2">
      <c r="A2418" t="s">
        <v>139</v>
      </c>
      <c r="B2418" t="s">
        <v>191</v>
      </c>
      <c r="C2418">
        <v>3</v>
      </c>
      <c r="D2418" t="s">
        <v>894</v>
      </c>
      <c r="E2418">
        <v>4</v>
      </c>
      <c r="F2418">
        <v>28</v>
      </c>
      <c r="G2418">
        <v>33</v>
      </c>
      <c r="H2418">
        <v>36</v>
      </c>
      <c r="I2418">
        <v>24</v>
      </c>
      <c r="J2418">
        <v>29</v>
      </c>
      <c r="K2418">
        <v>32</v>
      </c>
      <c r="L2418">
        <v>0</v>
      </c>
      <c r="M2418" s="1">
        <v>25.058</v>
      </c>
      <c r="N2418" s="1">
        <v>61.023000000000003</v>
      </c>
    </row>
    <row r="2419" spans="1:14" ht="15" customHeight="1" x14ac:dyDescent="0.2">
      <c r="A2419" t="s">
        <v>139</v>
      </c>
      <c r="B2419" t="s">
        <v>322</v>
      </c>
      <c r="C2419">
        <v>3</v>
      </c>
      <c r="D2419" t="s">
        <v>270</v>
      </c>
      <c r="E2419">
        <v>4</v>
      </c>
      <c r="F2419">
        <v>31</v>
      </c>
      <c r="G2419">
        <v>36</v>
      </c>
      <c r="H2419">
        <v>39</v>
      </c>
      <c r="I2419">
        <v>21</v>
      </c>
      <c r="J2419">
        <v>26</v>
      </c>
      <c r="K2419">
        <v>29</v>
      </c>
      <c r="L2419">
        <v>0</v>
      </c>
      <c r="M2419" s="1">
        <v>25.059000000000001</v>
      </c>
      <c r="N2419" s="1">
        <v>63.023000000000003</v>
      </c>
    </row>
    <row r="2420" spans="1:14" ht="15" customHeight="1" x14ac:dyDescent="0.2">
      <c r="A2420" t="s">
        <v>139</v>
      </c>
      <c r="B2420" t="s">
        <v>197</v>
      </c>
      <c r="C2420">
        <v>3</v>
      </c>
      <c r="D2420" t="s">
        <v>2846</v>
      </c>
      <c r="E2420">
        <v>4</v>
      </c>
      <c r="F2420">
        <v>35</v>
      </c>
      <c r="G2420">
        <v>40</v>
      </c>
      <c r="H2420">
        <v>43</v>
      </c>
      <c r="I2420">
        <v>17</v>
      </c>
      <c r="J2420">
        <v>22</v>
      </c>
      <c r="K2420">
        <v>25</v>
      </c>
      <c r="L2420">
        <v>0</v>
      </c>
      <c r="M2420" s="1">
        <v>25.06</v>
      </c>
      <c r="N2420" s="1">
        <v>64.024000000000001</v>
      </c>
    </row>
    <row r="2421" spans="1:14" ht="15" customHeight="1" x14ac:dyDescent="0.2">
      <c r="A2421" t="s">
        <v>139</v>
      </c>
      <c r="B2421" t="s">
        <v>332</v>
      </c>
      <c r="C2421">
        <v>3</v>
      </c>
      <c r="D2421" t="s">
        <v>1181</v>
      </c>
      <c r="E2421">
        <v>4</v>
      </c>
      <c r="F2421">
        <v>30</v>
      </c>
      <c r="G2421">
        <v>35</v>
      </c>
      <c r="H2421">
        <v>38</v>
      </c>
      <c r="I2421">
        <v>23</v>
      </c>
      <c r="J2421">
        <v>28</v>
      </c>
      <c r="K2421">
        <v>31</v>
      </c>
      <c r="L2421">
        <v>0</v>
      </c>
      <c r="M2421" s="1">
        <v>25.061</v>
      </c>
      <c r="N2421" s="1">
        <v>65.022000000000006</v>
      </c>
    </row>
    <row r="2422" spans="1:14" ht="15" customHeight="1" x14ac:dyDescent="0.2">
      <c r="A2422" t="s">
        <v>139</v>
      </c>
      <c r="B2422" t="s">
        <v>336</v>
      </c>
      <c r="C2422">
        <v>3</v>
      </c>
      <c r="D2422" t="s">
        <v>2219</v>
      </c>
      <c r="E2422">
        <v>3</v>
      </c>
      <c r="F2422">
        <v>29</v>
      </c>
      <c r="G2422">
        <v>37</v>
      </c>
      <c r="H2422">
        <v>39</v>
      </c>
      <c r="I2422">
        <v>21</v>
      </c>
      <c r="J2422">
        <v>29</v>
      </c>
      <c r="K2422">
        <v>31</v>
      </c>
      <c r="L2422">
        <v>0</v>
      </c>
      <c r="M2422" s="1">
        <v>25.062000000000001</v>
      </c>
      <c r="N2422" s="1">
        <v>66.022000000000006</v>
      </c>
    </row>
    <row r="2423" spans="1:14" ht="15" customHeight="1" x14ac:dyDescent="0.2">
      <c r="A2423" t="s">
        <v>139</v>
      </c>
      <c r="B2423" t="s">
        <v>341</v>
      </c>
      <c r="C2423">
        <v>3</v>
      </c>
      <c r="D2423" t="s">
        <v>1238</v>
      </c>
      <c r="E2423">
        <v>4</v>
      </c>
      <c r="F2423">
        <v>29</v>
      </c>
      <c r="G2423">
        <v>34</v>
      </c>
      <c r="H2423">
        <v>37</v>
      </c>
      <c r="I2423">
        <v>26</v>
      </c>
      <c r="J2423">
        <v>31</v>
      </c>
      <c r="K2423">
        <v>34</v>
      </c>
      <c r="L2423">
        <v>0</v>
      </c>
      <c r="M2423" s="1">
        <v>25.062999999999999</v>
      </c>
      <c r="N2423" s="1">
        <v>67.016999999999996</v>
      </c>
    </row>
    <row r="2424" spans="1:14" ht="15" customHeight="1" x14ac:dyDescent="0.2">
      <c r="A2424" t="s">
        <v>139</v>
      </c>
      <c r="B2424" t="s">
        <v>201</v>
      </c>
      <c r="C2424">
        <v>3</v>
      </c>
      <c r="D2424" t="s">
        <v>457</v>
      </c>
      <c r="E2424">
        <v>4</v>
      </c>
      <c r="F2424">
        <v>22</v>
      </c>
      <c r="G2424">
        <v>27</v>
      </c>
      <c r="H2424">
        <v>30</v>
      </c>
      <c r="I2424">
        <v>29</v>
      </c>
      <c r="J2424">
        <v>34</v>
      </c>
      <c r="K2424">
        <v>37</v>
      </c>
      <c r="L2424">
        <v>0</v>
      </c>
      <c r="M2424" s="1">
        <v>25.064</v>
      </c>
      <c r="N2424" s="1">
        <v>68.025000000000006</v>
      </c>
    </row>
    <row r="2425" spans="1:14" ht="15" customHeight="1" x14ac:dyDescent="0.2">
      <c r="A2425" t="s">
        <v>139</v>
      </c>
      <c r="B2425" t="s">
        <v>352</v>
      </c>
      <c r="C2425">
        <v>3</v>
      </c>
      <c r="D2425" t="s">
        <v>2004</v>
      </c>
      <c r="E2425">
        <v>4</v>
      </c>
      <c r="F2425">
        <v>31</v>
      </c>
      <c r="G2425">
        <v>36</v>
      </c>
      <c r="H2425">
        <v>39</v>
      </c>
      <c r="I2425">
        <v>24</v>
      </c>
      <c r="J2425">
        <v>29</v>
      </c>
      <c r="K2425">
        <v>32</v>
      </c>
      <c r="L2425">
        <v>0</v>
      </c>
      <c r="M2425" s="1">
        <v>25.065000000000001</v>
      </c>
      <c r="N2425" s="1">
        <v>69.024000000000001</v>
      </c>
    </row>
    <row r="2426" spans="1:14" ht="15" customHeight="1" x14ac:dyDescent="0.2">
      <c r="A2426" t="s">
        <v>139</v>
      </c>
      <c r="B2426" t="s">
        <v>356</v>
      </c>
      <c r="C2426">
        <v>3</v>
      </c>
      <c r="D2426" t="s">
        <v>42</v>
      </c>
      <c r="E2426">
        <v>4</v>
      </c>
      <c r="F2426">
        <v>31</v>
      </c>
      <c r="G2426">
        <v>36</v>
      </c>
      <c r="H2426">
        <v>39</v>
      </c>
      <c r="I2426">
        <v>22</v>
      </c>
      <c r="J2426">
        <v>27</v>
      </c>
      <c r="K2426">
        <v>30</v>
      </c>
      <c r="L2426">
        <v>0</v>
      </c>
      <c r="M2426" s="1">
        <v>25.065999999999999</v>
      </c>
      <c r="N2426" s="1">
        <v>70.025000000000006</v>
      </c>
    </row>
    <row r="2427" spans="1:14" ht="15" customHeight="1" x14ac:dyDescent="0.2">
      <c r="A2427" t="s">
        <v>139</v>
      </c>
      <c r="B2427" t="s">
        <v>359</v>
      </c>
      <c r="C2427">
        <v>3</v>
      </c>
      <c r="D2427" t="s">
        <v>870</v>
      </c>
      <c r="E2427">
        <v>3</v>
      </c>
      <c r="F2427">
        <v>30</v>
      </c>
      <c r="G2427">
        <v>38</v>
      </c>
      <c r="H2427">
        <v>40</v>
      </c>
      <c r="I2427">
        <v>18</v>
      </c>
      <c r="J2427">
        <v>26</v>
      </c>
      <c r="K2427">
        <v>28</v>
      </c>
      <c r="L2427">
        <v>0</v>
      </c>
      <c r="M2427" s="1">
        <v>25.067</v>
      </c>
      <c r="N2427" s="1">
        <v>71.019000000000005</v>
      </c>
    </row>
    <row r="2428" spans="1:14" ht="15" customHeight="1" x14ac:dyDescent="0.2">
      <c r="A2428" t="s">
        <v>139</v>
      </c>
      <c r="B2428" t="s">
        <v>363</v>
      </c>
      <c r="C2428">
        <v>3</v>
      </c>
      <c r="D2428" t="s">
        <v>789</v>
      </c>
      <c r="E2428">
        <v>3</v>
      </c>
      <c r="F2428">
        <v>25</v>
      </c>
      <c r="G2428">
        <v>33</v>
      </c>
      <c r="H2428">
        <v>35</v>
      </c>
      <c r="I2428">
        <v>20</v>
      </c>
      <c r="J2428">
        <v>28</v>
      </c>
      <c r="K2428">
        <v>30</v>
      </c>
      <c r="L2428">
        <v>0</v>
      </c>
      <c r="M2428" s="1">
        <v>25.068000000000001</v>
      </c>
      <c r="N2428" s="1">
        <v>72.021000000000001</v>
      </c>
    </row>
    <row r="2429" spans="1:14" ht="15" customHeight="1" x14ac:dyDescent="0.2">
      <c r="A2429" t="s">
        <v>139</v>
      </c>
      <c r="B2429" t="s">
        <v>367</v>
      </c>
      <c r="C2429">
        <v>3</v>
      </c>
      <c r="D2429" t="s">
        <v>2192</v>
      </c>
      <c r="E2429">
        <v>3</v>
      </c>
      <c r="F2429">
        <v>24</v>
      </c>
      <c r="G2429">
        <v>32</v>
      </c>
      <c r="H2429">
        <v>34</v>
      </c>
      <c r="I2429">
        <v>23</v>
      </c>
      <c r="J2429">
        <v>31</v>
      </c>
      <c r="K2429">
        <v>33</v>
      </c>
      <c r="L2429">
        <v>0</v>
      </c>
      <c r="M2429" s="1">
        <v>25.068999999999999</v>
      </c>
      <c r="N2429" s="1">
        <v>73.022000000000006</v>
      </c>
    </row>
    <row r="2430" spans="1:14" ht="15" customHeight="1" x14ac:dyDescent="0.2">
      <c r="A2430" t="s">
        <v>139</v>
      </c>
      <c r="B2430" t="s">
        <v>371</v>
      </c>
      <c r="C2430">
        <v>3</v>
      </c>
      <c r="D2430" t="s">
        <v>1005</v>
      </c>
      <c r="E2430">
        <v>3</v>
      </c>
      <c r="F2430">
        <v>29</v>
      </c>
      <c r="G2430">
        <v>37</v>
      </c>
      <c r="H2430">
        <v>39</v>
      </c>
      <c r="I2430">
        <v>21</v>
      </c>
      <c r="J2430">
        <v>29</v>
      </c>
      <c r="K2430">
        <v>31</v>
      </c>
      <c r="L2430">
        <v>0</v>
      </c>
      <c r="M2430" s="1">
        <v>25.07</v>
      </c>
      <c r="N2430" s="1">
        <v>74.022999999999996</v>
      </c>
    </row>
    <row r="2431" spans="1:14" ht="15" customHeight="1" x14ac:dyDescent="0.2">
      <c r="A2431" t="s">
        <v>139</v>
      </c>
      <c r="B2431" t="s">
        <v>378</v>
      </c>
      <c r="C2431">
        <v>3</v>
      </c>
      <c r="D2431" t="s">
        <v>181</v>
      </c>
      <c r="E2431">
        <v>3</v>
      </c>
      <c r="F2431">
        <v>28</v>
      </c>
      <c r="G2431">
        <v>36</v>
      </c>
      <c r="H2431">
        <v>38</v>
      </c>
      <c r="I2431">
        <v>19</v>
      </c>
      <c r="J2431">
        <v>27</v>
      </c>
      <c r="K2431">
        <v>29</v>
      </c>
      <c r="L2431">
        <v>0</v>
      </c>
      <c r="M2431" s="1">
        <v>25.071000000000002</v>
      </c>
      <c r="N2431" s="1">
        <v>75.019000000000005</v>
      </c>
    </row>
    <row r="2432" spans="1:14" ht="15" customHeight="1" x14ac:dyDescent="0.2">
      <c r="A2432" t="s">
        <v>139</v>
      </c>
      <c r="B2432" t="s">
        <v>381</v>
      </c>
      <c r="C2432">
        <v>3</v>
      </c>
      <c r="D2432" t="s">
        <v>427</v>
      </c>
      <c r="E2432">
        <v>4</v>
      </c>
      <c r="F2432">
        <v>31</v>
      </c>
      <c r="G2432">
        <v>36</v>
      </c>
      <c r="H2432">
        <v>39</v>
      </c>
      <c r="I2432">
        <v>20</v>
      </c>
      <c r="J2432">
        <v>25</v>
      </c>
      <c r="K2432">
        <v>28</v>
      </c>
      <c r="L2432">
        <v>0</v>
      </c>
      <c r="M2432" s="1">
        <v>25.071999999999999</v>
      </c>
      <c r="N2432" s="1">
        <v>76.022999999999996</v>
      </c>
    </row>
    <row r="2433" spans="1:14" ht="15" customHeight="1" x14ac:dyDescent="0.2">
      <c r="A2433" t="s">
        <v>139</v>
      </c>
      <c r="B2433" t="s">
        <v>207</v>
      </c>
      <c r="C2433">
        <v>3</v>
      </c>
      <c r="D2433" t="s">
        <v>1096</v>
      </c>
      <c r="E2433">
        <v>3</v>
      </c>
      <c r="F2433">
        <v>31</v>
      </c>
      <c r="G2433">
        <v>39</v>
      </c>
      <c r="H2433">
        <v>41</v>
      </c>
      <c r="I2433">
        <v>15</v>
      </c>
      <c r="J2433">
        <v>23</v>
      </c>
      <c r="K2433">
        <v>25</v>
      </c>
      <c r="L2433">
        <v>0</v>
      </c>
      <c r="M2433" s="1">
        <v>25.073</v>
      </c>
      <c r="N2433" s="1">
        <v>77.019000000000005</v>
      </c>
    </row>
    <row r="2434" spans="1:14" ht="15" customHeight="1" x14ac:dyDescent="0.2">
      <c r="A2434" t="s">
        <v>139</v>
      </c>
      <c r="B2434" t="s">
        <v>386</v>
      </c>
      <c r="C2434">
        <v>3</v>
      </c>
      <c r="D2434" t="s">
        <v>2377</v>
      </c>
      <c r="E2434">
        <v>4</v>
      </c>
      <c r="F2434">
        <v>33</v>
      </c>
      <c r="G2434">
        <v>38</v>
      </c>
      <c r="H2434">
        <v>41</v>
      </c>
      <c r="I2434">
        <v>21</v>
      </c>
      <c r="J2434">
        <v>26</v>
      </c>
      <c r="K2434">
        <v>29</v>
      </c>
      <c r="L2434">
        <v>0</v>
      </c>
      <c r="M2434" s="1">
        <v>25.074000000000002</v>
      </c>
      <c r="N2434" s="1">
        <v>78.019000000000005</v>
      </c>
    </row>
    <row r="2435" spans="1:14" ht="15" customHeight="1" x14ac:dyDescent="0.2">
      <c r="A2435" t="s">
        <v>139</v>
      </c>
      <c r="B2435" t="s">
        <v>212</v>
      </c>
      <c r="C2435">
        <v>3</v>
      </c>
      <c r="D2435" t="s">
        <v>1099</v>
      </c>
      <c r="E2435">
        <v>2</v>
      </c>
      <c r="F2435">
        <v>27</v>
      </c>
      <c r="G2435">
        <v>40</v>
      </c>
      <c r="H2435">
        <v>42</v>
      </c>
      <c r="I2435">
        <v>12</v>
      </c>
      <c r="J2435">
        <v>25</v>
      </c>
      <c r="K2435">
        <v>27</v>
      </c>
      <c r="L2435">
        <v>0</v>
      </c>
      <c r="M2435" s="1">
        <v>25.074999999999999</v>
      </c>
      <c r="N2435" s="1">
        <v>79.021000000000001</v>
      </c>
    </row>
    <row r="2436" spans="1:14" ht="15" customHeight="1" x14ac:dyDescent="0.2">
      <c r="A2436" t="s">
        <v>139</v>
      </c>
      <c r="B2436" t="s">
        <v>395</v>
      </c>
      <c r="C2436">
        <v>3</v>
      </c>
      <c r="D2436" t="s">
        <v>576</v>
      </c>
      <c r="E2436">
        <v>4</v>
      </c>
      <c r="F2436">
        <v>31</v>
      </c>
      <c r="G2436">
        <v>36</v>
      </c>
      <c r="H2436">
        <v>39</v>
      </c>
      <c r="I2436">
        <v>23</v>
      </c>
      <c r="J2436">
        <v>28</v>
      </c>
      <c r="K2436">
        <v>31</v>
      </c>
      <c r="L2436">
        <v>0</v>
      </c>
      <c r="M2436" s="1">
        <v>25.076000000000001</v>
      </c>
      <c r="N2436" s="1">
        <v>80.022999999999996</v>
      </c>
    </row>
    <row r="2437" spans="1:14" ht="15" customHeight="1" x14ac:dyDescent="0.2">
      <c r="A2437" t="s">
        <v>139</v>
      </c>
      <c r="B2437" t="s">
        <v>218</v>
      </c>
      <c r="C2437">
        <v>3</v>
      </c>
      <c r="D2437" t="s">
        <v>608</v>
      </c>
      <c r="E2437">
        <v>1</v>
      </c>
      <c r="F2437">
        <v>21</v>
      </c>
      <c r="G2437">
        <v>36</v>
      </c>
      <c r="H2437">
        <v>38</v>
      </c>
      <c r="I2437">
        <v>12</v>
      </c>
      <c r="J2437">
        <v>27</v>
      </c>
      <c r="K2437">
        <v>29</v>
      </c>
      <c r="L2437">
        <v>0</v>
      </c>
      <c r="M2437" s="1">
        <v>25.077000000000002</v>
      </c>
      <c r="N2437" s="1">
        <v>81.018000000000001</v>
      </c>
    </row>
    <row r="2438" spans="1:14" ht="15" customHeight="1" x14ac:dyDescent="0.2">
      <c r="A2438" t="s">
        <v>139</v>
      </c>
      <c r="B2438" t="s">
        <v>225</v>
      </c>
      <c r="C2438">
        <v>3</v>
      </c>
      <c r="D2438" t="s">
        <v>1782</v>
      </c>
      <c r="E2438">
        <v>4</v>
      </c>
      <c r="F2438">
        <v>33</v>
      </c>
      <c r="G2438">
        <v>38</v>
      </c>
      <c r="H2438">
        <v>41</v>
      </c>
      <c r="I2438">
        <v>17</v>
      </c>
      <c r="J2438">
        <v>22</v>
      </c>
      <c r="K2438">
        <v>25</v>
      </c>
      <c r="L2438">
        <v>0</v>
      </c>
      <c r="M2438" s="1">
        <v>25.077999999999999</v>
      </c>
      <c r="N2438" s="1">
        <v>82.019000000000005</v>
      </c>
    </row>
    <row r="2439" spans="1:14" ht="15" customHeight="1" x14ac:dyDescent="0.2">
      <c r="A2439" t="s">
        <v>139</v>
      </c>
      <c r="B2439" t="s">
        <v>402</v>
      </c>
      <c r="C2439">
        <v>3</v>
      </c>
      <c r="D2439" t="s">
        <v>233</v>
      </c>
      <c r="E2439">
        <v>3</v>
      </c>
      <c r="F2439">
        <v>23</v>
      </c>
      <c r="G2439">
        <v>31</v>
      </c>
      <c r="H2439">
        <v>33</v>
      </c>
      <c r="I2439">
        <v>23</v>
      </c>
      <c r="J2439">
        <v>31</v>
      </c>
      <c r="K2439">
        <v>33</v>
      </c>
      <c r="L2439">
        <v>0</v>
      </c>
      <c r="M2439" s="1">
        <v>25.079000000000001</v>
      </c>
      <c r="N2439" s="1">
        <v>83.02</v>
      </c>
    </row>
    <row r="2440" spans="1:14" ht="15" customHeight="1" x14ac:dyDescent="0.2">
      <c r="A2440" t="s">
        <v>139</v>
      </c>
      <c r="B2440" t="s">
        <v>405</v>
      </c>
      <c r="C2440">
        <v>3</v>
      </c>
      <c r="D2440" t="s">
        <v>1455</v>
      </c>
      <c r="E2440">
        <v>3</v>
      </c>
      <c r="F2440">
        <v>25</v>
      </c>
      <c r="G2440">
        <v>33</v>
      </c>
      <c r="H2440">
        <v>35</v>
      </c>
      <c r="I2440">
        <v>22</v>
      </c>
      <c r="J2440">
        <v>30</v>
      </c>
      <c r="K2440">
        <v>32</v>
      </c>
      <c r="L2440">
        <v>0</v>
      </c>
      <c r="M2440" s="1">
        <v>25.08</v>
      </c>
      <c r="N2440" s="1">
        <v>84.021000000000001</v>
      </c>
    </row>
    <row r="2441" spans="1:14" ht="15" customHeight="1" x14ac:dyDescent="0.2">
      <c r="A2441" t="s">
        <v>139</v>
      </c>
      <c r="B2441" t="s">
        <v>408</v>
      </c>
      <c r="C2441">
        <v>3</v>
      </c>
      <c r="D2441" t="s">
        <v>194</v>
      </c>
      <c r="E2441">
        <v>4</v>
      </c>
      <c r="F2441">
        <v>28</v>
      </c>
      <c r="G2441">
        <v>33</v>
      </c>
      <c r="H2441">
        <v>36</v>
      </c>
      <c r="I2441">
        <v>26</v>
      </c>
      <c r="J2441">
        <v>31</v>
      </c>
      <c r="K2441">
        <v>34</v>
      </c>
      <c r="L2441">
        <v>0</v>
      </c>
      <c r="M2441" s="1">
        <v>25.081</v>
      </c>
      <c r="N2441" s="1">
        <v>85.022000000000006</v>
      </c>
    </row>
    <row r="2442" spans="1:14" ht="15" customHeight="1" x14ac:dyDescent="0.2">
      <c r="A2442" t="s">
        <v>139</v>
      </c>
      <c r="B2442" t="s">
        <v>411</v>
      </c>
      <c r="C2442">
        <v>3</v>
      </c>
      <c r="D2442" t="s">
        <v>270</v>
      </c>
      <c r="E2442">
        <v>4</v>
      </c>
      <c r="F2442">
        <v>31</v>
      </c>
      <c r="G2442">
        <v>36</v>
      </c>
      <c r="H2442">
        <v>39</v>
      </c>
      <c r="I2442">
        <v>21</v>
      </c>
      <c r="J2442">
        <v>26</v>
      </c>
      <c r="K2442">
        <v>29</v>
      </c>
      <c r="L2442">
        <v>0</v>
      </c>
      <c r="M2442" s="1">
        <v>25.082000000000001</v>
      </c>
      <c r="N2442" s="1">
        <v>86.019000000000005</v>
      </c>
    </row>
    <row r="2443" spans="1:14" ht="15" customHeight="1" x14ac:dyDescent="0.2">
      <c r="A2443" t="s">
        <v>139</v>
      </c>
      <c r="B2443" t="s">
        <v>414</v>
      </c>
      <c r="C2443">
        <v>3</v>
      </c>
      <c r="D2443" t="s">
        <v>1085</v>
      </c>
      <c r="E2443">
        <v>4</v>
      </c>
      <c r="F2443">
        <v>35</v>
      </c>
      <c r="G2443">
        <v>40</v>
      </c>
      <c r="H2443">
        <v>43</v>
      </c>
      <c r="I2443">
        <v>18</v>
      </c>
      <c r="J2443">
        <v>23</v>
      </c>
      <c r="K2443">
        <v>26</v>
      </c>
      <c r="L2443">
        <v>0</v>
      </c>
      <c r="M2443" s="1">
        <v>25.082999999999998</v>
      </c>
      <c r="N2443" s="1">
        <v>87.02</v>
      </c>
    </row>
    <row r="2444" spans="1:14" ht="15" customHeight="1" x14ac:dyDescent="0.2">
      <c r="A2444" t="s">
        <v>139</v>
      </c>
      <c r="B2444" t="s">
        <v>416</v>
      </c>
      <c r="C2444">
        <v>3</v>
      </c>
      <c r="D2444" t="s">
        <v>1668</v>
      </c>
      <c r="E2444">
        <v>3</v>
      </c>
      <c r="F2444">
        <v>25</v>
      </c>
      <c r="G2444">
        <v>33</v>
      </c>
      <c r="H2444">
        <v>35</v>
      </c>
      <c r="I2444">
        <v>22</v>
      </c>
      <c r="J2444">
        <v>30</v>
      </c>
      <c r="K2444">
        <v>32</v>
      </c>
      <c r="L2444">
        <v>0</v>
      </c>
      <c r="M2444" s="1">
        <v>25.084</v>
      </c>
      <c r="N2444" s="1">
        <v>88.022999999999996</v>
      </c>
    </row>
    <row r="2445" spans="1:14" ht="15" customHeight="1" x14ac:dyDescent="0.2">
      <c r="A2445" t="s">
        <v>139</v>
      </c>
      <c r="B2445" t="s">
        <v>230</v>
      </c>
      <c r="C2445">
        <v>3</v>
      </c>
      <c r="D2445" t="s">
        <v>2301</v>
      </c>
      <c r="E2445">
        <v>3</v>
      </c>
      <c r="F2445">
        <v>27</v>
      </c>
      <c r="G2445">
        <v>35</v>
      </c>
      <c r="H2445">
        <v>37</v>
      </c>
      <c r="I2445">
        <v>20</v>
      </c>
      <c r="J2445">
        <v>28</v>
      </c>
      <c r="K2445">
        <v>30</v>
      </c>
      <c r="L2445">
        <v>0</v>
      </c>
      <c r="M2445" s="1">
        <v>25.085000000000001</v>
      </c>
      <c r="N2445" s="1">
        <v>89.025000000000006</v>
      </c>
    </row>
    <row r="2446" spans="1:14" ht="15" customHeight="1" x14ac:dyDescent="0.2">
      <c r="A2446" t="s">
        <v>139</v>
      </c>
      <c r="B2446" t="s">
        <v>236</v>
      </c>
      <c r="C2446">
        <v>3</v>
      </c>
      <c r="D2446" t="s">
        <v>981</v>
      </c>
      <c r="E2446">
        <v>4</v>
      </c>
      <c r="F2446">
        <v>34</v>
      </c>
      <c r="G2446">
        <v>39</v>
      </c>
      <c r="H2446">
        <v>42</v>
      </c>
      <c r="I2446">
        <v>17</v>
      </c>
      <c r="J2446">
        <v>22</v>
      </c>
      <c r="K2446">
        <v>25</v>
      </c>
      <c r="L2446">
        <v>0</v>
      </c>
      <c r="M2446" s="1">
        <v>25.085999999999999</v>
      </c>
      <c r="N2446" s="1">
        <v>90.022000000000006</v>
      </c>
    </row>
    <row r="2447" spans="1:14" ht="15" customHeight="1" x14ac:dyDescent="0.2">
      <c r="A2447" t="s">
        <v>139</v>
      </c>
      <c r="B2447" t="s">
        <v>425</v>
      </c>
      <c r="C2447">
        <v>3</v>
      </c>
      <c r="D2447" t="s">
        <v>1043</v>
      </c>
      <c r="E2447">
        <v>3</v>
      </c>
      <c r="F2447">
        <v>30</v>
      </c>
      <c r="G2447">
        <v>38</v>
      </c>
      <c r="H2447">
        <v>40</v>
      </c>
      <c r="I2447">
        <v>19</v>
      </c>
      <c r="J2447">
        <v>27</v>
      </c>
      <c r="K2447">
        <v>29</v>
      </c>
      <c r="L2447">
        <v>0</v>
      </c>
      <c r="M2447" s="1">
        <v>25.087</v>
      </c>
      <c r="N2447" s="1">
        <v>91.022999999999996</v>
      </c>
    </row>
    <row r="2448" spans="1:14" ht="15" customHeight="1" x14ac:dyDescent="0.2">
      <c r="A2448" t="s">
        <v>139</v>
      </c>
      <c r="B2448" t="s">
        <v>668</v>
      </c>
      <c r="C2448">
        <v>3</v>
      </c>
      <c r="D2448" t="s">
        <v>1725</v>
      </c>
      <c r="E2448">
        <v>4</v>
      </c>
      <c r="F2448">
        <v>32</v>
      </c>
      <c r="G2448">
        <v>37</v>
      </c>
      <c r="H2448">
        <v>40</v>
      </c>
      <c r="I2448">
        <v>21</v>
      </c>
      <c r="J2448">
        <v>26</v>
      </c>
      <c r="K2448">
        <v>29</v>
      </c>
      <c r="L2448">
        <v>0</v>
      </c>
      <c r="M2448" s="1">
        <v>25.088000000000001</v>
      </c>
      <c r="N2448" s="1">
        <v>92.022000000000006</v>
      </c>
    </row>
    <row r="2449" spans="1:14" ht="15" customHeight="1" x14ac:dyDescent="0.2">
      <c r="A2449" t="s">
        <v>139</v>
      </c>
      <c r="B2449" t="s">
        <v>429</v>
      </c>
      <c r="C2449">
        <v>3</v>
      </c>
      <c r="D2449" t="s">
        <v>2096</v>
      </c>
      <c r="E2449">
        <v>4</v>
      </c>
      <c r="F2449">
        <v>33</v>
      </c>
      <c r="G2449">
        <v>38</v>
      </c>
      <c r="H2449">
        <v>41</v>
      </c>
      <c r="I2449">
        <v>22</v>
      </c>
      <c r="J2449">
        <v>27</v>
      </c>
      <c r="K2449">
        <v>30</v>
      </c>
      <c r="L2449">
        <v>0</v>
      </c>
      <c r="M2449" s="1">
        <v>25.088999999999999</v>
      </c>
      <c r="N2449" s="1">
        <v>93.021000000000001</v>
      </c>
    </row>
    <row r="2450" spans="1:14" ht="15" customHeight="1" x14ac:dyDescent="0.2">
      <c r="A2450" t="s">
        <v>139</v>
      </c>
      <c r="B2450" t="s">
        <v>241</v>
      </c>
      <c r="C2450">
        <v>3</v>
      </c>
      <c r="D2450" t="s">
        <v>1458</v>
      </c>
      <c r="E2450">
        <v>1</v>
      </c>
      <c r="F2450">
        <v>15</v>
      </c>
      <c r="G2450">
        <v>30</v>
      </c>
      <c r="H2450">
        <v>32</v>
      </c>
      <c r="I2450">
        <v>16</v>
      </c>
      <c r="J2450">
        <v>31</v>
      </c>
      <c r="K2450">
        <v>33</v>
      </c>
      <c r="L2450">
        <v>0</v>
      </c>
      <c r="M2450" s="1">
        <v>25.09</v>
      </c>
      <c r="N2450" s="1">
        <v>94.02</v>
      </c>
    </row>
    <row r="2451" spans="1:14" ht="15" customHeight="1" x14ac:dyDescent="0.2">
      <c r="A2451" t="s">
        <v>139</v>
      </c>
      <c r="B2451" t="s">
        <v>246</v>
      </c>
      <c r="C2451">
        <v>3</v>
      </c>
      <c r="D2451" t="s">
        <v>1005</v>
      </c>
      <c r="E2451">
        <v>3</v>
      </c>
      <c r="F2451">
        <v>29</v>
      </c>
      <c r="G2451">
        <v>37</v>
      </c>
      <c r="H2451">
        <v>39</v>
      </c>
      <c r="I2451">
        <v>21</v>
      </c>
      <c r="J2451">
        <v>29</v>
      </c>
      <c r="K2451">
        <v>31</v>
      </c>
      <c r="L2451">
        <v>0</v>
      </c>
      <c r="M2451" s="1">
        <v>25.091000000000001</v>
      </c>
      <c r="N2451" s="1">
        <v>95.024000000000001</v>
      </c>
    </row>
    <row r="2452" spans="1:14" ht="15" customHeight="1" x14ac:dyDescent="0.2">
      <c r="A2452" t="s">
        <v>139</v>
      </c>
      <c r="B2452" t="s">
        <v>436</v>
      </c>
      <c r="C2452">
        <v>3</v>
      </c>
      <c r="D2452" t="s">
        <v>406</v>
      </c>
      <c r="E2452">
        <v>4</v>
      </c>
      <c r="F2452">
        <v>30</v>
      </c>
      <c r="G2452">
        <v>35</v>
      </c>
      <c r="H2452">
        <v>38</v>
      </c>
      <c r="I2452">
        <v>23</v>
      </c>
      <c r="J2452">
        <v>28</v>
      </c>
      <c r="K2452">
        <v>31</v>
      </c>
      <c r="L2452">
        <v>0</v>
      </c>
      <c r="M2452" s="1">
        <v>25.091999999999999</v>
      </c>
      <c r="N2452" s="1">
        <v>96.024000000000001</v>
      </c>
    </row>
    <row r="2453" spans="1:14" ht="15" customHeight="1" x14ac:dyDescent="0.2">
      <c r="A2453" t="s">
        <v>139</v>
      </c>
      <c r="B2453" t="s">
        <v>250</v>
      </c>
      <c r="C2453">
        <v>3</v>
      </c>
      <c r="D2453" t="s">
        <v>233</v>
      </c>
      <c r="E2453">
        <v>3</v>
      </c>
      <c r="F2453">
        <v>23</v>
      </c>
      <c r="G2453">
        <v>31</v>
      </c>
      <c r="H2453">
        <v>33</v>
      </c>
      <c r="I2453">
        <v>23</v>
      </c>
      <c r="J2453">
        <v>31</v>
      </c>
      <c r="K2453">
        <v>33</v>
      </c>
      <c r="L2453">
        <v>0</v>
      </c>
      <c r="M2453" s="1">
        <v>25.093</v>
      </c>
      <c r="N2453" s="1">
        <v>97.022000000000006</v>
      </c>
    </row>
    <row r="2454" spans="1:14" ht="15" customHeight="1" x14ac:dyDescent="0.2">
      <c r="A2454" t="s">
        <v>139</v>
      </c>
      <c r="B2454" t="s">
        <v>258</v>
      </c>
      <c r="C2454">
        <v>3</v>
      </c>
      <c r="D2454" t="s">
        <v>1001</v>
      </c>
      <c r="E2454">
        <v>4</v>
      </c>
      <c r="F2454">
        <v>29</v>
      </c>
      <c r="G2454">
        <v>34</v>
      </c>
      <c r="H2454">
        <v>37</v>
      </c>
      <c r="I2454">
        <v>26</v>
      </c>
      <c r="J2454">
        <v>31</v>
      </c>
      <c r="K2454">
        <v>34</v>
      </c>
      <c r="L2454">
        <v>0</v>
      </c>
      <c r="M2454" s="1">
        <v>25.094000000000001</v>
      </c>
      <c r="N2454" s="1">
        <v>98.025000000000006</v>
      </c>
    </row>
    <row r="2455" spans="1:14" ht="15" customHeight="1" x14ac:dyDescent="0.2">
      <c r="A2455" t="s">
        <v>139</v>
      </c>
      <c r="B2455" t="s">
        <v>263</v>
      </c>
      <c r="C2455">
        <v>3</v>
      </c>
      <c r="D2455" t="s">
        <v>981</v>
      </c>
      <c r="E2455">
        <v>4</v>
      </c>
      <c r="F2455">
        <v>34</v>
      </c>
      <c r="G2455">
        <v>39</v>
      </c>
      <c r="H2455">
        <v>42</v>
      </c>
      <c r="I2455">
        <v>17</v>
      </c>
      <c r="J2455">
        <v>22</v>
      </c>
      <c r="K2455">
        <v>25</v>
      </c>
      <c r="L2455">
        <v>0</v>
      </c>
      <c r="M2455" s="1">
        <v>25.094999999999999</v>
      </c>
      <c r="N2455" s="1">
        <v>99.02</v>
      </c>
    </row>
    <row r="2456" spans="1:14" ht="15" customHeight="1" x14ac:dyDescent="0.2">
      <c r="A2456" t="s">
        <v>139</v>
      </c>
      <c r="B2456" t="s">
        <v>269</v>
      </c>
      <c r="C2456">
        <v>3</v>
      </c>
      <c r="D2456" t="s">
        <v>894</v>
      </c>
      <c r="E2456">
        <v>4</v>
      </c>
      <c r="F2456">
        <v>28</v>
      </c>
      <c r="G2456">
        <v>33</v>
      </c>
      <c r="H2456">
        <v>36</v>
      </c>
      <c r="I2456">
        <v>24</v>
      </c>
      <c r="J2456">
        <v>29</v>
      </c>
      <c r="K2456">
        <v>32</v>
      </c>
      <c r="L2456">
        <v>0</v>
      </c>
      <c r="M2456" s="1">
        <v>25.096</v>
      </c>
      <c r="N2456" s="1">
        <v>100.02500000000001</v>
      </c>
    </row>
    <row r="2457" spans="1:14" ht="15" customHeight="1" x14ac:dyDescent="0.2">
      <c r="A2457" t="s">
        <v>139</v>
      </c>
      <c r="B2457" t="s">
        <v>279</v>
      </c>
      <c r="C2457">
        <v>3</v>
      </c>
      <c r="D2457" t="s">
        <v>208</v>
      </c>
      <c r="E2457">
        <v>4</v>
      </c>
      <c r="F2457">
        <v>31</v>
      </c>
      <c r="G2457">
        <v>36</v>
      </c>
      <c r="H2457">
        <v>39</v>
      </c>
      <c r="I2457">
        <v>22</v>
      </c>
      <c r="J2457">
        <v>27</v>
      </c>
      <c r="K2457">
        <v>30</v>
      </c>
      <c r="L2457">
        <v>0</v>
      </c>
      <c r="M2457" s="1">
        <v>25.097000000000001</v>
      </c>
      <c r="N2457" s="1">
        <v>101.01900000000001</v>
      </c>
    </row>
    <row r="2458" spans="1:14" ht="15" customHeight="1" x14ac:dyDescent="0.2">
      <c r="A2458" t="s">
        <v>139</v>
      </c>
      <c r="B2458" t="s">
        <v>274</v>
      </c>
      <c r="C2458">
        <v>3</v>
      </c>
      <c r="D2458" t="s">
        <v>836</v>
      </c>
      <c r="E2458">
        <v>3</v>
      </c>
      <c r="F2458">
        <v>29</v>
      </c>
      <c r="G2458">
        <v>37</v>
      </c>
      <c r="H2458">
        <v>39</v>
      </c>
      <c r="I2458">
        <v>19</v>
      </c>
      <c r="J2458">
        <v>27</v>
      </c>
      <c r="K2458">
        <v>29</v>
      </c>
      <c r="L2458">
        <v>0</v>
      </c>
      <c r="M2458" s="1">
        <v>25.097999999999999</v>
      </c>
      <c r="N2458" s="1">
        <v>102.023</v>
      </c>
    </row>
    <row r="2459" spans="1:14" ht="15" customHeight="1" x14ac:dyDescent="0.2">
      <c r="A2459" t="s">
        <v>139</v>
      </c>
      <c r="B2459" t="s">
        <v>285</v>
      </c>
      <c r="C2459">
        <v>3</v>
      </c>
      <c r="D2459" t="s">
        <v>1087</v>
      </c>
      <c r="E2459">
        <v>4</v>
      </c>
      <c r="F2459">
        <v>28</v>
      </c>
      <c r="G2459">
        <v>33</v>
      </c>
      <c r="H2459">
        <v>36</v>
      </c>
      <c r="I2459">
        <v>25</v>
      </c>
      <c r="J2459">
        <v>30</v>
      </c>
      <c r="K2459">
        <v>33</v>
      </c>
      <c r="L2459">
        <v>0</v>
      </c>
      <c r="M2459" s="1">
        <v>25.099</v>
      </c>
      <c r="N2459" s="1">
        <v>103.021</v>
      </c>
    </row>
    <row r="2460" spans="1:14" ht="15" customHeight="1" x14ac:dyDescent="0.2">
      <c r="A2460" t="s">
        <v>139</v>
      </c>
      <c r="B2460" t="s">
        <v>290</v>
      </c>
      <c r="C2460">
        <v>3</v>
      </c>
      <c r="D2460" t="s">
        <v>454</v>
      </c>
      <c r="E2460">
        <v>4</v>
      </c>
      <c r="F2460">
        <v>31</v>
      </c>
      <c r="G2460">
        <v>36</v>
      </c>
      <c r="H2460">
        <v>39</v>
      </c>
      <c r="I2460">
        <v>23</v>
      </c>
      <c r="J2460">
        <v>28</v>
      </c>
      <c r="K2460">
        <v>31</v>
      </c>
      <c r="L2460">
        <v>0</v>
      </c>
      <c r="M2460" s="1">
        <v>25.1</v>
      </c>
      <c r="N2460" s="1">
        <v>104.01900000000001</v>
      </c>
    </row>
    <row r="2461" spans="1:14" ht="15" customHeight="1" x14ac:dyDescent="0.2">
      <c r="A2461" t="s">
        <v>139</v>
      </c>
      <c r="B2461" t="s">
        <v>294</v>
      </c>
      <c r="C2461">
        <v>3</v>
      </c>
      <c r="D2461" t="s">
        <v>311</v>
      </c>
      <c r="E2461">
        <v>3</v>
      </c>
      <c r="F2461">
        <v>27</v>
      </c>
      <c r="G2461">
        <v>35</v>
      </c>
      <c r="H2461">
        <v>37</v>
      </c>
      <c r="I2461">
        <v>18</v>
      </c>
      <c r="J2461">
        <v>26</v>
      </c>
      <c r="K2461">
        <v>28</v>
      </c>
      <c r="L2461">
        <v>0</v>
      </c>
      <c r="M2461" s="1">
        <v>25.100999999999999</v>
      </c>
      <c r="N2461" s="1">
        <v>105.021</v>
      </c>
    </row>
    <row r="2462" spans="1:14" ht="15" customHeight="1" x14ac:dyDescent="0.2">
      <c r="A2462" t="s">
        <v>139</v>
      </c>
      <c r="B2462" t="s">
        <v>298</v>
      </c>
      <c r="C2462">
        <v>3</v>
      </c>
      <c r="D2462" t="s">
        <v>726</v>
      </c>
      <c r="E2462">
        <v>1</v>
      </c>
      <c r="F2462">
        <v>20</v>
      </c>
      <c r="G2462">
        <v>35</v>
      </c>
      <c r="H2462">
        <v>37</v>
      </c>
      <c r="I2462">
        <v>12</v>
      </c>
      <c r="J2462">
        <v>27</v>
      </c>
      <c r="K2462">
        <v>29</v>
      </c>
      <c r="L2462">
        <v>0</v>
      </c>
      <c r="M2462" s="1">
        <v>25.102</v>
      </c>
      <c r="N2462" s="1">
        <v>106.018</v>
      </c>
    </row>
    <row r="2463" spans="1:14" ht="15" customHeight="1" x14ac:dyDescent="0.2">
      <c r="A2463" t="s">
        <v>139</v>
      </c>
      <c r="B2463" t="s">
        <v>302</v>
      </c>
      <c r="C2463">
        <v>3</v>
      </c>
      <c r="D2463" t="s">
        <v>554</v>
      </c>
      <c r="E2463">
        <v>3</v>
      </c>
      <c r="F2463">
        <v>25</v>
      </c>
      <c r="G2463">
        <v>33</v>
      </c>
      <c r="H2463">
        <v>35</v>
      </c>
      <c r="I2463">
        <v>22</v>
      </c>
      <c r="J2463">
        <v>30</v>
      </c>
      <c r="K2463">
        <v>32</v>
      </c>
      <c r="L2463">
        <v>0</v>
      </c>
      <c r="M2463" s="1">
        <v>25.103000000000002</v>
      </c>
      <c r="N2463" s="1">
        <v>107.017</v>
      </c>
    </row>
    <row r="2464" spans="1:14" ht="15" customHeight="1" x14ac:dyDescent="0.2">
      <c r="A2464" t="s">
        <v>139</v>
      </c>
      <c r="B2464" t="s">
        <v>464</v>
      </c>
      <c r="C2464">
        <v>3</v>
      </c>
      <c r="D2464" t="s">
        <v>2134</v>
      </c>
      <c r="E2464">
        <v>4</v>
      </c>
      <c r="F2464">
        <v>29</v>
      </c>
      <c r="G2464">
        <v>34</v>
      </c>
      <c r="H2464">
        <v>37</v>
      </c>
      <c r="I2464">
        <v>25</v>
      </c>
      <c r="J2464">
        <v>30</v>
      </c>
      <c r="K2464">
        <v>33</v>
      </c>
      <c r="L2464">
        <v>0</v>
      </c>
      <c r="M2464" s="1">
        <v>25.103999999999999</v>
      </c>
      <c r="N2464" s="1">
        <v>108.021</v>
      </c>
    </row>
    <row r="2465" spans="1:14" ht="15" customHeight="1" x14ac:dyDescent="0.2">
      <c r="A2465" t="s">
        <v>139</v>
      </c>
      <c r="B2465" t="s">
        <v>699</v>
      </c>
      <c r="C2465">
        <v>3</v>
      </c>
      <c r="D2465" t="s">
        <v>2266</v>
      </c>
      <c r="E2465">
        <v>4</v>
      </c>
      <c r="F2465">
        <v>29</v>
      </c>
      <c r="G2465">
        <v>34</v>
      </c>
      <c r="H2465">
        <v>37</v>
      </c>
      <c r="I2465">
        <v>25</v>
      </c>
      <c r="J2465">
        <v>30</v>
      </c>
      <c r="K2465">
        <v>33</v>
      </c>
      <c r="L2465">
        <v>0</v>
      </c>
      <c r="M2465" s="1">
        <v>25.105</v>
      </c>
      <c r="N2465" s="1">
        <v>109.01900000000001</v>
      </c>
    </row>
    <row r="2466" spans="1:14" ht="15" customHeight="1" x14ac:dyDescent="0.2">
      <c r="A2466" t="s">
        <v>139</v>
      </c>
      <c r="B2466" t="s">
        <v>124</v>
      </c>
      <c r="C2466">
        <v>3</v>
      </c>
      <c r="D2466" t="s">
        <v>42</v>
      </c>
      <c r="E2466">
        <v>4</v>
      </c>
      <c r="F2466">
        <v>31</v>
      </c>
      <c r="G2466">
        <v>36</v>
      </c>
      <c r="H2466">
        <v>39</v>
      </c>
      <c r="I2466">
        <v>22</v>
      </c>
      <c r="J2466">
        <v>27</v>
      </c>
      <c r="K2466">
        <v>30</v>
      </c>
      <c r="L2466">
        <v>0</v>
      </c>
      <c r="M2466" s="1">
        <v>25.106000000000002</v>
      </c>
      <c r="N2466" s="1">
        <v>110.01900000000001</v>
      </c>
    </row>
    <row r="2467" spans="1:14" ht="15" customHeight="1" x14ac:dyDescent="0.2">
      <c r="A2467" t="s">
        <v>139</v>
      </c>
      <c r="B2467" t="s">
        <v>703</v>
      </c>
      <c r="C2467">
        <v>3</v>
      </c>
      <c r="D2467" t="s">
        <v>781</v>
      </c>
      <c r="E2467">
        <v>1</v>
      </c>
      <c r="F2467">
        <v>20</v>
      </c>
      <c r="G2467">
        <v>35</v>
      </c>
      <c r="H2467">
        <v>37</v>
      </c>
      <c r="I2467">
        <v>12</v>
      </c>
      <c r="J2467">
        <v>27</v>
      </c>
      <c r="K2467">
        <v>29</v>
      </c>
      <c r="L2467">
        <v>0</v>
      </c>
      <c r="M2467" s="1">
        <v>25.106999999999999</v>
      </c>
      <c r="N2467" s="1">
        <v>111.02</v>
      </c>
    </row>
    <row r="2468" spans="1:14" ht="15" customHeight="1" x14ac:dyDescent="0.2">
      <c r="A2468" t="s">
        <v>139</v>
      </c>
      <c r="B2468" t="s">
        <v>470</v>
      </c>
      <c r="C2468">
        <v>3</v>
      </c>
      <c r="D2468" t="s">
        <v>909</v>
      </c>
      <c r="E2468">
        <v>3</v>
      </c>
      <c r="F2468">
        <v>22</v>
      </c>
      <c r="G2468">
        <v>30</v>
      </c>
      <c r="H2468">
        <v>32</v>
      </c>
      <c r="I2468">
        <v>25</v>
      </c>
      <c r="J2468">
        <v>33</v>
      </c>
      <c r="K2468">
        <v>35</v>
      </c>
      <c r="L2468">
        <v>0</v>
      </c>
      <c r="M2468" s="1">
        <v>25.108000000000001</v>
      </c>
      <c r="N2468" s="1">
        <v>112.023</v>
      </c>
    </row>
    <row r="2469" spans="1:14" ht="15" customHeight="1" x14ac:dyDescent="0.2">
      <c r="A2469" t="s">
        <v>139</v>
      </c>
      <c r="B2469" t="s">
        <v>476</v>
      </c>
      <c r="C2469">
        <v>3</v>
      </c>
      <c r="D2469" t="s">
        <v>981</v>
      </c>
      <c r="E2469">
        <v>4</v>
      </c>
      <c r="F2469">
        <v>34</v>
      </c>
      <c r="G2469">
        <v>39</v>
      </c>
      <c r="H2469">
        <v>42</v>
      </c>
      <c r="I2469">
        <v>17</v>
      </c>
      <c r="J2469">
        <v>22</v>
      </c>
      <c r="K2469">
        <v>25</v>
      </c>
      <c r="L2469">
        <v>0</v>
      </c>
      <c r="M2469" s="1">
        <v>25.109000000000002</v>
      </c>
      <c r="N2469" s="1">
        <v>114.01900000000001</v>
      </c>
    </row>
    <row r="2470" spans="1:14" ht="15" customHeight="1" x14ac:dyDescent="0.2">
      <c r="A2470" t="s">
        <v>139</v>
      </c>
      <c r="B2470" t="s">
        <v>315</v>
      </c>
      <c r="C2470">
        <v>3</v>
      </c>
      <c r="D2470" t="s">
        <v>194</v>
      </c>
      <c r="E2470">
        <v>4</v>
      </c>
      <c r="F2470">
        <v>28</v>
      </c>
      <c r="G2470">
        <v>33</v>
      </c>
      <c r="H2470">
        <v>36</v>
      </c>
      <c r="I2470">
        <v>26</v>
      </c>
      <c r="J2470">
        <v>31</v>
      </c>
      <c r="K2470">
        <v>34</v>
      </c>
      <c r="L2470">
        <v>0</v>
      </c>
      <c r="M2470" s="1">
        <v>25.11</v>
      </c>
      <c r="N2470" s="1">
        <v>115.024</v>
      </c>
    </row>
    <row r="2471" spans="1:14" ht="15" customHeight="1" x14ac:dyDescent="0.2">
      <c r="A2471" t="s">
        <v>139</v>
      </c>
      <c r="B2471" t="s">
        <v>321</v>
      </c>
      <c r="C2471">
        <v>3</v>
      </c>
      <c r="D2471" t="s">
        <v>540</v>
      </c>
      <c r="E2471">
        <v>3</v>
      </c>
      <c r="F2471">
        <v>28</v>
      </c>
      <c r="G2471">
        <v>36</v>
      </c>
      <c r="H2471">
        <v>38</v>
      </c>
      <c r="I2471">
        <v>16</v>
      </c>
      <c r="J2471">
        <v>24</v>
      </c>
      <c r="K2471">
        <v>26</v>
      </c>
      <c r="L2471">
        <v>0</v>
      </c>
      <c r="M2471" s="1">
        <v>25.111000000000001</v>
      </c>
      <c r="N2471" s="1">
        <v>116.021</v>
      </c>
    </row>
    <row r="2472" spans="1:14" ht="15" customHeight="1" x14ac:dyDescent="0.2">
      <c r="A2472" t="s">
        <v>139</v>
      </c>
      <c r="B2472" t="s">
        <v>483</v>
      </c>
      <c r="C2472">
        <v>3</v>
      </c>
      <c r="D2472" t="s">
        <v>406</v>
      </c>
      <c r="E2472">
        <v>4</v>
      </c>
      <c r="F2472">
        <v>30</v>
      </c>
      <c r="G2472">
        <v>35</v>
      </c>
      <c r="H2472">
        <v>38</v>
      </c>
      <c r="I2472">
        <v>23</v>
      </c>
      <c r="J2472">
        <v>28</v>
      </c>
      <c r="K2472">
        <v>31</v>
      </c>
      <c r="L2472">
        <v>0</v>
      </c>
      <c r="M2472" s="1">
        <v>25.111999999999998</v>
      </c>
      <c r="N2472" s="1">
        <v>117.024</v>
      </c>
    </row>
    <row r="2473" spans="1:14" ht="15" customHeight="1" x14ac:dyDescent="0.2">
      <c r="A2473" t="s">
        <v>139</v>
      </c>
      <c r="B2473" t="s">
        <v>326</v>
      </c>
      <c r="C2473">
        <v>3</v>
      </c>
      <c r="D2473" t="s">
        <v>948</v>
      </c>
      <c r="E2473">
        <v>4</v>
      </c>
      <c r="F2473">
        <v>25</v>
      </c>
      <c r="G2473">
        <v>30</v>
      </c>
      <c r="H2473">
        <v>33</v>
      </c>
      <c r="I2473">
        <v>25</v>
      </c>
      <c r="J2473">
        <v>30</v>
      </c>
      <c r="K2473">
        <v>33</v>
      </c>
      <c r="L2473">
        <v>0</v>
      </c>
      <c r="M2473" s="1">
        <v>25.113</v>
      </c>
      <c r="N2473" s="1">
        <v>118.024</v>
      </c>
    </row>
    <row r="2474" spans="1:14" ht="15" customHeight="1" x14ac:dyDescent="0.2">
      <c r="A2474" t="s">
        <v>139</v>
      </c>
      <c r="B2474" t="s">
        <v>331</v>
      </c>
      <c r="C2474">
        <v>3</v>
      </c>
      <c r="D2474" t="s">
        <v>1771</v>
      </c>
      <c r="E2474">
        <v>3</v>
      </c>
      <c r="F2474">
        <v>22</v>
      </c>
      <c r="G2474">
        <v>30</v>
      </c>
      <c r="H2474">
        <v>32</v>
      </c>
      <c r="I2474">
        <v>25</v>
      </c>
      <c r="J2474">
        <v>33</v>
      </c>
      <c r="K2474">
        <v>35</v>
      </c>
      <c r="L2474">
        <v>0</v>
      </c>
      <c r="M2474" s="1">
        <v>25.114000000000001</v>
      </c>
      <c r="N2474" s="1">
        <v>119.014</v>
      </c>
    </row>
    <row r="2475" spans="1:14" ht="15" customHeight="1" x14ac:dyDescent="0.2">
      <c r="A2475" t="s">
        <v>139</v>
      </c>
      <c r="B2475" t="s">
        <v>488</v>
      </c>
      <c r="C2475">
        <v>3</v>
      </c>
      <c r="D2475" t="s">
        <v>2260</v>
      </c>
      <c r="E2475">
        <v>3</v>
      </c>
      <c r="F2475">
        <v>30</v>
      </c>
      <c r="G2475">
        <v>38</v>
      </c>
      <c r="H2475">
        <v>40</v>
      </c>
      <c r="I2475">
        <v>17</v>
      </c>
      <c r="J2475">
        <v>25</v>
      </c>
      <c r="K2475">
        <v>27</v>
      </c>
      <c r="L2475">
        <v>0</v>
      </c>
      <c r="M2475" s="1">
        <v>25.114999999999998</v>
      </c>
      <c r="N2475" s="1">
        <v>120.018</v>
      </c>
    </row>
    <row r="2476" spans="1:14" ht="15" customHeight="1" x14ac:dyDescent="0.2">
      <c r="A2476" t="s">
        <v>139</v>
      </c>
      <c r="B2476" t="s">
        <v>492</v>
      </c>
      <c r="C2476">
        <v>3</v>
      </c>
      <c r="D2476" t="s">
        <v>2846</v>
      </c>
      <c r="E2476">
        <v>4</v>
      </c>
      <c r="F2476">
        <v>35</v>
      </c>
      <c r="G2476">
        <v>40</v>
      </c>
      <c r="H2476">
        <v>43</v>
      </c>
      <c r="I2476">
        <v>17</v>
      </c>
      <c r="J2476">
        <v>22</v>
      </c>
      <c r="K2476">
        <v>25</v>
      </c>
      <c r="L2476">
        <v>0</v>
      </c>
      <c r="M2476" s="1">
        <v>25.116</v>
      </c>
      <c r="N2476" s="1">
        <v>121.02500000000001</v>
      </c>
    </row>
    <row r="2477" spans="1:14" ht="15" customHeight="1" x14ac:dyDescent="0.2">
      <c r="A2477" t="s">
        <v>139</v>
      </c>
      <c r="B2477" t="s">
        <v>335</v>
      </c>
      <c r="C2477">
        <v>3</v>
      </c>
      <c r="D2477" t="s">
        <v>834</v>
      </c>
      <c r="E2477">
        <v>3</v>
      </c>
      <c r="F2477">
        <v>34</v>
      </c>
      <c r="G2477">
        <v>42</v>
      </c>
      <c r="H2477">
        <v>44</v>
      </c>
      <c r="I2477">
        <v>16</v>
      </c>
      <c r="J2477">
        <v>24</v>
      </c>
      <c r="K2477">
        <v>26</v>
      </c>
      <c r="L2477">
        <v>0</v>
      </c>
      <c r="M2477" s="1">
        <v>25.117000000000001</v>
      </c>
      <c r="N2477" s="1">
        <v>122.01900000000001</v>
      </c>
    </row>
    <row r="2478" spans="1:14" ht="15" customHeight="1" x14ac:dyDescent="0.2">
      <c r="A2478" t="s">
        <v>139</v>
      </c>
      <c r="B2478" t="s">
        <v>340</v>
      </c>
      <c r="C2478">
        <v>3</v>
      </c>
      <c r="D2478" t="s">
        <v>940</v>
      </c>
      <c r="E2478">
        <v>4</v>
      </c>
      <c r="F2478">
        <v>27</v>
      </c>
      <c r="G2478">
        <v>32</v>
      </c>
      <c r="H2478">
        <v>35</v>
      </c>
      <c r="I2478">
        <v>24</v>
      </c>
      <c r="J2478">
        <v>29</v>
      </c>
      <c r="K2478">
        <v>32</v>
      </c>
      <c r="L2478">
        <v>0</v>
      </c>
      <c r="M2478" s="1">
        <v>25.117999999999999</v>
      </c>
      <c r="N2478" s="1">
        <v>123.02</v>
      </c>
    </row>
    <row r="2479" spans="1:14" ht="15" customHeight="1" x14ac:dyDescent="0.2">
      <c r="A2479" t="s">
        <v>139</v>
      </c>
      <c r="B2479" t="s">
        <v>346</v>
      </c>
      <c r="C2479">
        <v>3</v>
      </c>
      <c r="D2479" t="s">
        <v>1600</v>
      </c>
      <c r="E2479">
        <v>4</v>
      </c>
      <c r="F2479">
        <v>29</v>
      </c>
      <c r="G2479">
        <v>34</v>
      </c>
      <c r="H2479">
        <v>37</v>
      </c>
      <c r="I2479">
        <v>26</v>
      </c>
      <c r="J2479">
        <v>31</v>
      </c>
      <c r="K2479">
        <v>34</v>
      </c>
      <c r="L2479">
        <v>0</v>
      </c>
      <c r="M2479" s="1">
        <v>25.119</v>
      </c>
      <c r="N2479" s="1">
        <v>124.021</v>
      </c>
    </row>
    <row r="2480" spans="1:14" ht="15" customHeight="1" x14ac:dyDescent="0.2">
      <c r="A2480" t="s">
        <v>139</v>
      </c>
      <c r="B2480" t="s">
        <v>498</v>
      </c>
      <c r="C2480">
        <v>3</v>
      </c>
      <c r="D2480" t="s">
        <v>448</v>
      </c>
      <c r="E2480">
        <v>3</v>
      </c>
      <c r="F2480">
        <v>31</v>
      </c>
      <c r="G2480">
        <v>39</v>
      </c>
      <c r="H2480">
        <v>41</v>
      </c>
      <c r="I2480">
        <v>19</v>
      </c>
      <c r="J2480">
        <v>27</v>
      </c>
      <c r="K2480">
        <v>29</v>
      </c>
      <c r="L2480">
        <v>0</v>
      </c>
      <c r="M2480" s="1">
        <v>25.12</v>
      </c>
      <c r="N2480" s="1">
        <v>125.023</v>
      </c>
    </row>
    <row r="2481" spans="1:14" ht="15" customHeight="1" x14ac:dyDescent="0.2">
      <c r="A2481" t="s">
        <v>139</v>
      </c>
      <c r="B2481" t="s">
        <v>351</v>
      </c>
      <c r="C2481">
        <v>3</v>
      </c>
      <c r="D2481" t="s">
        <v>894</v>
      </c>
      <c r="E2481">
        <v>4</v>
      </c>
      <c r="F2481">
        <v>28</v>
      </c>
      <c r="G2481">
        <v>33</v>
      </c>
      <c r="H2481">
        <v>36</v>
      </c>
      <c r="I2481">
        <v>24</v>
      </c>
      <c r="J2481">
        <v>29</v>
      </c>
      <c r="K2481">
        <v>32</v>
      </c>
      <c r="L2481">
        <v>0</v>
      </c>
      <c r="M2481" s="1">
        <v>25.120999999999999</v>
      </c>
      <c r="N2481" s="1">
        <v>126.024</v>
      </c>
    </row>
    <row r="2482" spans="1:14" ht="15" customHeight="1" x14ac:dyDescent="0.2">
      <c r="A2482" t="s">
        <v>139</v>
      </c>
      <c r="B2482" t="s">
        <v>504</v>
      </c>
      <c r="C2482">
        <v>3</v>
      </c>
      <c r="D2482" t="s">
        <v>2219</v>
      </c>
      <c r="E2482">
        <v>3</v>
      </c>
      <c r="F2482">
        <v>29</v>
      </c>
      <c r="G2482">
        <v>37</v>
      </c>
      <c r="H2482">
        <v>39</v>
      </c>
      <c r="I2482">
        <v>21</v>
      </c>
      <c r="J2482">
        <v>29</v>
      </c>
      <c r="K2482">
        <v>31</v>
      </c>
      <c r="L2482">
        <v>0</v>
      </c>
      <c r="M2482" s="1">
        <v>25.122</v>
      </c>
      <c r="N2482" s="1">
        <v>127.021</v>
      </c>
    </row>
    <row r="2483" spans="1:14" ht="15" customHeight="1" x14ac:dyDescent="0.2">
      <c r="A2483" t="s">
        <v>139</v>
      </c>
      <c r="B2483" t="s">
        <v>355</v>
      </c>
      <c r="C2483">
        <v>3</v>
      </c>
      <c r="D2483" t="s">
        <v>335</v>
      </c>
      <c r="E2483">
        <v>1</v>
      </c>
      <c r="F2483">
        <v>15</v>
      </c>
      <c r="G2483">
        <v>30</v>
      </c>
      <c r="H2483">
        <v>32</v>
      </c>
      <c r="I2483">
        <v>14</v>
      </c>
      <c r="J2483">
        <v>29</v>
      </c>
      <c r="K2483">
        <v>31</v>
      </c>
      <c r="L2483">
        <v>0</v>
      </c>
      <c r="M2483" s="1">
        <v>25.123000000000001</v>
      </c>
      <c r="N2483" s="1">
        <v>128.02000000000001</v>
      </c>
    </row>
    <row r="2484" spans="1:14" ht="15" customHeight="1" x14ac:dyDescent="0.2">
      <c r="A2484" t="s">
        <v>144</v>
      </c>
      <c r="B2484" t="s">
        <v>144</v>
      </c>
      <c r="C2484">
        <v>3</v>
      </c>
      <c r="D2484" t="s">
        <v>2307</v>
      </c>
      <c r="E2484">
        <v>4</v>
      </c>
      <c r="F2484">
        <v>29</v>
      </c>
      <c r="G2484">
        <v>34</v>
      </c>
      <c r="H2484">
        <v>37</v>
      </c>
      <c r="I2484">
        <v>23</v>
      </c>
      <c r="J2484">
        <v>28</v>
      </c>
      <c r="K2484">
        <v>31</v>
      </c>
      <c r="L2484">
        <v>0</v>
      </c>
      <c r="M2484" s="1">
        <v>26.021000000000001</v>
      </c>
      <c r="N2484" s="1">
        <v>26.021000000000001</v>
      </c>
    </row>
    <row r="2485" spans="1:14" ht="15" customHeight="1" x14ac:dyDescent="0.2">
      <c r="A2485" t="s">
        <v>144</v>
      </c>
      <c r="B2485" t="s">
        <v>87</v>
      </c>
      <c r="C2485">
        <v>3</v>
      </c>
      <c r="D2485" t="s">
        <v>323</v>
      </c>
      <c r="E2485">
        <v>3</v>
      </c>
      <c r="F2485">
        <v>15</v>
      </c>
      <c r="G2485">
        <v>23</v>
      </c>
      <c r="H2485">
        <v>25</v>
      </c>
      <c r="I2485">
        <v>30</v>
      </c>
      <c r="J2485">
        <v>38</v>
      </c>
      <c r="K2485">
        <v>40</v>
      </c>
      <c r="L2485">
        <v>0</v>
      </c>
      <c r="M2485" s="1">
        <v>26.021999999999998</v>
      </c>
      <c r="N2485" s="1">
        <v>29.015999999999998</v>
      </c>
    </row>
    <row r="2486" spans="1:14" ht="15" customHeight="1" x14ac:dyDescent="0.2">
      <c r="A2486" t="s">
        <v>144</v>
      </c>
      <c r="B2486" t="s">
        <v>93</v>
      </c>
      <c r="C2486">
        <v>3</v>
      </c>
      <c r="D2486" t="s">
        <v>1221</v>
      </c>
      <c r="E2486">
        <v>4</v>
      </c>
      <c r="F2486">
        <v>29</v>
      </c>
      <c r="G2486">
        <v>34</v>
      </c>
      <c r="H2486">
        <v>37</v>
      </c>
      <c r="I2486">
        <v>25</v>
      </c>
      <c r="J2486">
        <v>30</v>
      </c>
      <c r="K2486">
        <v>33</v>
      </c>
      <c r="L2486">
        <v>0</v>
      </c>
      <c r="M2486" s="1">
        <v>26.023</v>
      </c>
      <c r="N2486" s="1">
        <v>30.02</v>
      </c>
    </row>
    <row r="2487" spans="1:14" ht="15" customHeight="1" x14ac:dyDescent="0.2">
      <c r="A2487" t="s">
        <v>144</v>
      </c>
      <c r="B2487" t="s">
        <v>159</v>
      </c>
      <c r="C2487">
        <v>3</v>
      </c>
      <c r="D2487" t="s">
        <v>2567</v>
      </c>
      <c r="E2487">
        <v>3</v>
      </c>
      <c r="F2487">
        <v>27</v>
      </c>
      <c r="G2487">
        <v>35</v>
      </c>
      <c r="H2487">
        <v>37</v>
      </c>
      <c r="I2487">
        <v>20</v>
      </c>
      <c r="J2487">
        <v>28</v>
      </c>
      <c r="K2487">
        <v>30</v>
      </c>
      <c r="L2487">
        <v>0</v>
      </c>
      <c r="M2487" s="1">
        <v>26.024000000000001</v>
      </c>
      <c r="N2487" s="1">
        <v>31.02</v>
      </c>
    </row>
    <row r="2488" spans="1:14" ht="15" customHeight="1" x14ac:dyDescent="0.2">
      <c r="A2488" t="s">
        <v>144</v>
      </c>
      <c r="B2488" t="s">
        <v>99</v>
      </c>
      <c r="C2488">
        <v>3</v>
      </c>
      <c r="D2488" t="s">
        <v>2307</v>
      </c>
      <c r="E2488">
        <v>4</v>
      </c>
      <c r="F2488">
        <v>29</v>
      </c>
      <c r="G2488">
        <v>34</v>
      </c>
      <c r="H2488">
        <v>37</v>
      </c>
      <c r="I2488">
        <v>23</v>
      </c>
      <c r="J2488">
        <v>28</v>
      </c>
      <c r="K2488">
        <v>31</v>
      </c>
      <c r="L2488">
        <v>0</v>
      </c>
      <c r="M2488" s="1">
        <v>26.024999999999999</v>
      </c>
      <c r="N2488" s="1">
        <v>32.018000000000001</v>
      </c>
    </row>
    <row r="2489" spans="1:14" ht="15" customHeight="1" x14ac:dyDescent="0.2">
      <c r="A2489" t="s">
        <v>144</v>
      </c>
      <c r="B2489" t="s">
        <v>106</v>
      </c>
      <c r="C2489">
        <v>3</v>
      </c>
      <c r="D2489" t="s">
        <v>517</v>
      </c>
      <c r="E2489">
        <v>4</v>
      </c>
      <c r="F2489">
        <v>31</v>
      </c>
      <c r="G2489">
        <v>36</v>
      </c>
      <c r="H2489">
        <v>39</v>
      </c>
      <c r="I2489">
        <v>24</v>
      </c>
      <c r="J2489">
        <v>29</v>
      </c>
      <c r="K2489">
        <v>32</v>
      </c>
      <c r="L2489">
        <v>0</v>
      </c>
      <c r="M2489" s="1">
        <v>26.026</v>
      </c>
      <c r="N2489" s="1">
        <v>33.023000000000003</v>
      </c>
    </row>
    <row r="2490" spans="1:14" ht="15" customHeight="1" x14ac:dyDescent="0.2">
      <c r="A2490" t="s">
        <v>144</v>
      </c>
      <c r="B2490" t="s">
        <v>111</v>
      </c>
      <c r="C2490">
        <v>3</v>
      </c>
      <c r="D2490" t="s">
        <v>1607</v>
      </c>
      <c r="E2490">
        <v>3</v>
      </c>
      <c r="F2490">
        <v>25</v>
      </c>
      <c r="G2490">
        <v>33</v>
      </c>
      <c r="H2490">
        <v>35</v>
      </c>
      <c r="I2490">
        <v>20</v>
      </c>
      <c r="J2490">
        <v>28</v>
      </c>
      <c r="K2490">
        <v>30</v>
      </c>
      <c r="L2490">
        <v>0</v>
      </c>
      <c r="M2490" s="1">
        <v>26.027000000000001</v>
      </c>
      <c r="N2490" s="1">
        <v>34.021999999999998</v>
      </c>
    </row>
    <row r="2491" spans="1:14" ht="15" customHeight="1" x14ac:dyDescent="0.2">
      <c r="A2491" t="s">
        <v>144</v>
      </c>
      <c r="B2491" t="s">
        <v>175</v>
      </c>
      <c r="C2491">
        <v>3</v>
      </c>
      <c r="D2491" t="s">
        <v>1935</v>
      </c>
      <c r="E2491">
        <v>4</v>
      </c>
      <c r="F2491">
        <v>30</v>
      </c>
      <c r="G2491">
        <v>35</v>
      </c>
      <c r="H2491">
        <v>38</v>
      </c>
      <c r="I2491">
        <v>23</v>
      </c>
      <c r="J2491">
        <v>28</v>
      </c>
      <c r="K2491">
        <v>31</v>
      </c>
      <c r="L2491">
        <v>0</v>
      </c>
      <c r="M2491" s="1">
        <v>26.027999999999999</v>
      </c>
      <c r="N2491" s="1">
        <v>35.021999999999998</v>
      </c>
    </row>
    <row r="2492" spans="1:14" ht="15" customHeight="1" x14ac:dyDescent="0.2">
      <c r="A2492" t="s">
        <v>144</v>
      </c>
      <c r="B2492" t="s">
        <v>116</v>
      </c>
      <c r="C2492">
        <v>3</v>
      </c>
      <c r="D2492" t="s">
        <v>1607</v>
      </c>
      <c r="E2492">
        <v>3</v>
      </c>
      <c r="F2492">
        <v>25</v>
      </c>
      <c r="G2492">
        <v>33</v>
      </c>
      <c r="H2492">
        <v>35</v>
      </c>
      <c r="I2492">
        <v>20</v>
      </c>
      <c r="J2492">
        <v>28</v>
      </c>
      <c r="K2492">
        <v>30</v>
      </c>
      <c r="L2492">
        <v>0</v>
      </c>
      <c r="M2492" s="1">
        <v>26.029</v>
      </c>
      <c r="N2492" s="1">
        <v>36.024999999999999</v>
      </c>
    </row>
    <row r="2493" spans="1:14" ht="15" customHeight="1" x14ac:dyDescent="0.2">
      <c r="A2493" t="s">
        <v>144</v>
      </c>
      <c r="B2493" t="s">
        <v>192</v>
      </c>
      <c r="C2493">
        <v>3</v>
      </c>
      <c r="D2493" t="s">
        <v>756</v>
      </c>
      <c r="E2493">
        <v>4</v>
      </c>
      <c r="F2493">
        <v>26</v>
      </c>
      <c r="G2493">
        <v>31</v>
      </c>
      <c r="H2493">
        <v>34</v>
      </c>
      <c r="I2493">
        <v>24</v>
      </c>
      <c r="J2493">
        <v>29</v>
      </c>
      <c r="K2493">
        <v>32</v>
      </c>
      <c r="L2493">
        <v>0</v>
      </c>
      <c r="M2493" s="1">
        <v>26.03</v>
      </c>
      <c r="N2493" s="1">
        <v>38.024000000000001</v>
      </c>
    </row>
    <row r="2494" spans="1:14" ht="15" customHeight="1" x14ac:dyDescent="0.2">
      <c r="A2494" t="s">
        <v>144</v>
      </c>
      <c r="B2494" t="s">
        <v>123</v>
      </c>
      <c r="C2494">
        <v>3</v>
      </c>
      <c r="D2494" t="s">
        <v>337</v>
      </c>
      <c r="E2494">
        <v>4</v>
      </c>
      <c r="F2494">
        <v>30</v>
      </c>
      <c r="G2494">
        <v>35</v>
      </c>
      <c r="H2494">
        <v>38</v>
      </c>
      <c r="I2494">
        <v>25</v>
      </c>
      <c r="J2494">
        <v>30</v>
      </c>
      <c r="K2494">
        <v>33</v>
      </c>
      <c r="L2494">
        <v>0</v>
      </c>
      <c r="M2494" s="1">
        <v>26.030999999999999</v>
      </c>
      <c r="N2494" s="1">
        <v>39.021000000000001</v>
      </c>
    </row>
    <row r="2495" spans="1:14" ht="15" customHeight="1" x14ac:dyDescent="0.2">
      <c r="A2495" t="s">
        <v>144</v>
      </c>
      <c r="B2495" t="s">
        <v>202</v>
      </c>
      <c r="C2495">
        <v>3</v>
      </c>
      <c r="D2495" t="s">
        <v>335</v>
      </c>
      <c r="E2495">
        <v>1</v>
      </c>
      <c r="F2495">
        <v>15</v>
      </c>
      <c r="G2495">
        <v>30</v>
      </c>
      <c r="H2495">
        <v>32</v>
      </c>
      <c r="I2495">
        <v>14</v>
      </c>
      <c r="J2495">
        <v>29</v>
      </c>
      <c r="K2495">
        <v>31</v>
      </c>
      <c r="L2495">
        <v>0</v>
      </c>
      <c r="M2495" s="1">
        <v>26.032</v>
      </c>
      <c r="N2495" s="1">
        <v>40.023000000000003</v>
      </c>
    </row>
    <row r="2496" spans="1:14" ht="15" customHeight="1" x14ac:dyDescent="0.2">
      <c r="A2496" t="s">
        <v>144</v>
      </c>
      <c r="B2496" t="s">
        <v>132</v>
      </c>
      <c r="C2496">
        <v>3</v>
      </c>
      <c r="D2496" t="s">
        <v>928</v>
      </c>
      <c r="E2496">
        <v>3</v>
      </c>
      <c r="F2496">
        <v>25</v>
      </c>
      <c r="G2496">
        <v>33</v>
      </c>
      <c r="H2496">
        <v>35</v>
      </c>
      <c r="I2496">
        <v>25</v>
      </c>
      <c r="J2496">
        <v>33</v>
      </c>
      <c r="K2496">
        <v>35</v>
      </c>
      <c r="L2496">
        <v>0</v>
      </c>
      <c r="M2496" s="1">
        <v>26.033000000000001</v>
      </c>
      <c r="N2496" s="1">
        <v>43.023000000000003</v>
      </c>
    </row>
    <row r="2497" spans="1:14" ht="15" customHeight="1" x14ac:dyDescent="0.2">
      <c r="A2497" t="s">
        <v>144</v>
      </c>
      <c r="B2497" t="s">
        <v>138</v>
      </c>
      <c r="C2497">
        <v>3</v>
      </c>
      <c r="D2497" t="s">
        <v>552</v>
      </c>
      <c r="E2497">
        <v>3</v>
      </c>
      <c r="F2497">
        <v>23</v>
      </c>
      <c r="G2497">
        <v>31</v>
      </c>
      <c r="H2497">
        <v>33</v>
      </c>
      <c r="I2497">
        <v>27</v>
      </c>
      <c r="J2497">
        <v>35</v>
      </c>
      <c r="K2497">
        <v>37</v>
      </c>
      <c r="L2497">
        <v>0</v>
      </c>
      <c r="M2497" s="1">
        <v>26.033999999999999</v>
      </c>
      <c r="N2497" s="1">
        <v>44.021999999999998</v>
      </c>
    </row>
    <row r="2498" spans="1:14" ht="15" customHeight="1" x14ac:dyDescent="0.2">
      <c r="A2498" t="s">
        <v>144</v>
      </c>
      <c r="B2498" t="s">
        <v>231</v>
      </c>
      <c r="C2498">
        <v>3</v>
      </c>
      <c r="D2498" t="s">
        <v>583</v>
      </c>
      <c r="E2498">
        <v>4</v>
      </c>
      <c r="F2498">
        <v>32</v>
      </c>
      <c r="G2498">
        <v>37</v>
      </c>
      <c r="H2498">
        <v>40</v>
      </c>
      <c r="I2498">
        <v>22</v>
      </c>
      <c r="J2498">
        <v>27</v>
      </c>
      <c r="K2498">
        <v>30</v>
      </c>
      <c r="L2498">
        <v>0</v>
      </c>
      <c r="M2498" s="1">
        <v>26.035</v>
      </c>
      <c r="N2498" s="1">
        <v>45.024999999999999</v>
      </c>
    </row>
    <row r="2499" spans="1:14" ht="15" customHeight="1" x14ac:dyDescent="0.2">
      <c r="A2499" t="s">
        <v>144</v>
      </c>
      <c r="B2499" t="s">
        <v>237</v>
      </c>
      <c r="C2499">
        <v>3</v>
      </c>
      <c r="D2499" t="s">
        <v>2979</v>
      </c>
      <c r="E2499">
        <v>4</v>
      </c>
      <c r="F2499">
        <v>37</v>
      </c>
      <c r="G2499">
        <v>42</v>
      </c>
      <c r="H2499">
        <v>45</v>
      </c>
      <c r="I2499">
        <v>15</v>
      </c>
      <c r="J2499">
        <v>20</v>
      </c>
      <c r="K2499">
        <v>23</v>
      </c>
      <c r="L2499">
        <v>0</v>
      </c>
      <c r="M2499" s="1">
        <v>26.036000000000001</v>
      </c>
      <c r="N2499" s="1">
        <v>46.024000000000001</v>
      </c>
    </row>
    <row r="2500" spans="1:14" ht="15" customHeight="1" x14ac:dyDescent="0.2">
      <c r="A2500" t="s">
        <v>144</v>
      </c>
      <c r="B2500" t="s">
        <v>148</v>
      </c>
      <c r="C2500">
        <v>3</v>
      </c>
      <c r="D2500" t="s">
        <v>337</v>
      </c>
      <c r="E2500">
        <v>4</v>
      </c>
      <c r="F2500">
        <v>30</v>
      </c>
      <c r="G2500">
        <v>35</v>
      </c>
      <c r="H2500">
        <v>38</v>
      </c>
      <c r="I2500">
        <v>25</v>
      </c>
      <c r="J2500">
        <v>30</v>
      </c>
      <c r="K2500">
        <v>33</v>
      </c>
      <c r="L2500">
        <v>0</v>
      </c>
      <c r="M2500" s="1">
        <v>26.036999999999999</v>
      </c>
      <c r="N2500" s="1">
        <v>48.024000000000001</v>
      </c>
    </row>
    <row r="2501" spans="1:14" ht="15" customHeight="1" x14ac:dyDescent="0.2">
      <c r="A2501" t="s">
        <v>144</v>
      </c>
      <c r="B2501" t="s">
        <v>251</v>
      </c>
      <c r="C2501">
        <v>3</v>
      </c>
      <c r="D2501" t="s">
        <v>500</v>
      </c>
      <c r="E2501">
        <v>3</v>
      </c>
      <c r="F2501">
        <v>27</v>
      </c>
      <c r="G2501">
        <v>35</v>
      </c>
      <c r="H2501">
        <v>37</v>
      </c>
      <c r="I2501">
        <v>21</v>
      </c>
      <c r="J2501">
        <v>29</v>
      </c>
      <c r="K2501">
        <v>31</v>
      </c>
      <c r="L2501">
        <v>0</v>
      </c>
      <c r="M2501" s="1">
        <v>26.038</v>
      </c>
      <c r="N2501" s="1">
        <v>49.026000000000003</v>
      </c>
    </row>
    <row r="2502" spans="1:14" ht="15" customHeight="1" x14ac:dyDescent="0.2">
      <c r="A2502" t="s">
        <v>144</v>
      </c>
      <c r="B2502" t="s">
        <v>259</v>
      </c>
      <c r="C2502">
        <v>3</v>
      </c>
      <c r="D2502" t="s">
        <v>1437</v>
      </c>
      <c r="E2502">
        <v>3</v>
      </c>
      <c r="F2502">
        <v>26</v>
      </c>
      <c r="G2502">
        <v>34</v>
      </c>
      <c r="H2502">
        <v>36</v>
      </c>
      <c r="I2502">
        <v>20</v>
      </c>
      <c r="J2502">
        <v>28</v>
      </c>
      <c r="K2502">
        <v>30</v>
      </c>
      <c r="L2502">
        <v>0</v>
      </c>
      <c r="M2502" s="1">
        <v>26.039000000000001</v>
      </c>
      <c r="N2502" s="1">
        <v>50.026000000000003</v>
      </c>
    </row>
    <row r="2503" spans="1:14" ht="15" customHeight="1" x14ac:dyDescent="0.2">
      <c r="A2503" t="s">
        <v>144</v>
      </c>
      <c r="B2503" t="s">
        <v>264</v>
      </c>
      <c r="C2503">
        <v>3</v>
      </c>
      <c r="D2503" t="s">
        <v>337</v>
      </c>
      <c r="E2503">
        <v>4</v>
      </c>
      <c r="F2503">
        <v>30</v>
      </c>
      <c r="G2503">
        <v>35</v>
      </c>
      <c r="H2503">
        <v>38</v>
      </c>
      <c r="I2503">
        <v>25</v>
      </c>
      <c r="J2503">
        <v>30</v>
      </c>
      <c r="K2503">
        <v>33</v>
      </c>
      <c r="L2503">
        <v>0</v>
      </c>
      <c r="M2503" s="1">
        <v>26.04</v>
      </c>
      <c r="N2503" s="1">
        <v>51.023000000000003</v>
      </c>
    </row>
    <row r="2504" spans="1:14" ht="15" customHeight="1" x14ac:dyDescent="0.2">
      <c r="A2504" t="s">
        <v>144</v>
      </c>
      <c r="B2504" t="s">
        <v>153</v>
      </c>
      <c r="C2504">
        <v>3</v>
      </c>
      <c r="D2504" t="s">
        <v>101</v>
      </c>
      <c r="E2504">
        <v>4</v>
      </c>
      <c r="F2504">
        <v>28</v>
      </c>
      <c r="G2504">
        <v>33</v>
      </c>
      <c r="H2504">
        <v>36</v>
      </c>
      <c r="I2504">
        <v>26</v>
      </c>
      <c r="J2504">
        <v>31</v>
      </c>
      <c r="K2504">
        <v>34</v>
      </c>
      <c r="L2504">
        <v>0</v>
      </c>
      <c r="M2504" s="1">
        <v>26.041</v>
      </c>
      <c r="N2504" s="1">
        <v>52.023000000000003</v>
      </c>
    </row>
    <row r="2505" spans="1:14" ht="15" customHeight="1" x14ac:dyDescent="0.2">
      <c r="A2505" t="s">
        <v>144</v>
      </c>
      <c r="B2505" t="s">
        <v>158</v>
      </c>
      <c r="C2505">
        <v>3</v>
      </c>
      <c r="D2505" t="s">
        <v>2270</v>
      </c>
      <c r="E2505">
        <v>3</v>
      </c>
      <c r="F2505">
        <v>26</v>
      </c>
      <c r="G2505">
        <v>34</v>
      </c>
      <c r="H2505">
        <v>36</v>
      </c>
      <c r="I2505">
        <v>22</v>
      </c>
      <c r="J2505">
        <v>30</v>
      </c>
      <c r="K2505">
        <v>32</v>
      </c>
      <c r="L2505">
        <v>0</v>
      </c>
      <c r="M2505" s="1">
        <v>26.042000000000002</v>
      </c>
      <c r="N2505" s="1">
        <v>53.026000000000003</v>
      </c>
    </row>
    <row r="2506" spans="1:14" ht="15" customHeight="1" x14ac:dyDescent="0.2">
      <c r="A2506" t="s">
        <v>144</v>
      </c>
      <c r="B2506" t="s">
        <v>280</v>
      </c>
      <c r="C2506">
        <v>3</v>
      </c>
      <c r="D2506" t="s">
        <v>1032</v>
      </c>
      <c r="E2506">
        <v>2</v>
      </c>
      <c r="F2506">
        <v>20</v>
      </c>
      <c r="G2506">
        <v>33</v>
      </c>
      <c r="H2506">
        <v>35</v>
      </c>
      <c r="I2506">
        <v>15</v>
      </c>
      <c r="J2506">
        <v>28</v>
      </c>
      <c r="K2506">
        <v>30</v>
      </c>
      <c r="L2506">
        <v>0</v>
      </c>
      <c r="M2506" s="1">
        <v>26.042999999999999</v>
      </c>
      <c r="N2506" s="1">
        <v>54.024000000000001</v>
      </c>
    </row>
    <row r="2507" spans="1:14" ht="15" customHeight="1" x14ac:dyDescent="0.2">
      <c r="A2507" t="s">
        <v>144</v>
      </c>
      <c r="B2507" t="s">
        <v>164</v>
      </c>
      <c r="C2507">
        <v>3</v>
      </c>
      <c r="D2507" t="s">
        <v>1711</v>
      </c>
      <c r="E2507">
        <v>4</v>
      </c>
      <c r="F2507">
        <v>29</v>
      </c>
      <c r="G2507">
        <v>34</v>
      </c>
      <c r="H2507">
        <v>37</v>
      </c>
      <c r="I2507">
        <v>22</v>
      </c>
      <c r="J2507">
        <v>27</v>
      </c>
      <c r="K2507">
        <v>30</v>
      </c>
      <c r="L2507">
        <v>0</v>
      </c>
      <c r="M2507" s="1">
        <v>26.044</v>
      </c>
      <c r="N2507" s="1">
        <v>55.026000000000003</v>
      </c>
    </row>
    <row r="2508" spans="1:14" ht="15" customHeight="1" x14ac:dyDescent="0.2">
      <c r="A2508" t="s">
        <v>144</v>
      </c>
      <c r="B2508" t="s">
        <v>169</v>
      </c>
      <c r="C2508">
        <v>3</v>
      </c>
      <c r="D2508" t="s">
        <v>2270</v>
      </c>
      <c r="E2508">
        <v>3</v>
      </c>
      <c r="F2508">
        <v>26</v>
      </c>
      <c r="G2508">
        <v>34</v>
      </c>
      <c r="H2508">
        <v>36</v>
      </c>
      <c r="I2508">
        <v>22</v>
      </c>
      <c r="J2508">
        <v>30</v>
      </c>
      <c r="K2508">
        <v>32</v>
      </c>
      <c r="L2508">
        <v>0</v>
      </c>
      <c r="M2508" s="1">
        <v>26.045000000000002</v>
      </c>
      <c r="N2508" s="1">
        <v>56.026000000000003</v>
      </c>
    </row>
    <row r="2509" spans="1:14" ht="15" customHeight="1" x14ac:dyDescent="0.2">
      <c r="A2509" t="s">
        <v>144</v>
      </c>
      <c r="B2509" t="s">
        <v>174</v>
      </c>
      <c r="C2509">
        <v>3</v>
      </c>
      <c r="D2509" t="s">
        <v>182</v>
      </c>
      <c r="E2509">
        <v>3</v>
      </c>
      <c r="F2509">
        <v>29</v>
      </c>
      <c r="G2509">
        <v>37</v>
      </c>
      <c r="H2509">
        <v>39</v>
      </c>
      <c r="I2509">
        <v>19</v>
      </c>
      <c r="J2509">
        <v>27</v>
      </c>
      <c r="K2509">
        <v>29</v>
      </c>
      <c r="L2509">
        <v>0</v>
      </c>
      <c r="M2509" s="1">
        <v>26.045999999999999</v>
      </c>
      <c r="N2509" s="1">
        <v>57.024999999999999</v>
      </c>
    </row>
    <row r="2510" spans="1:14" ht="15" customHeight="1" x14ac:dyDescent="0.2">
      <c r="A2510" t="s">
        <v>144</v>
      </c>
      <c r="B2510" t="s">
        <v>303</v>
      </c>
      <c r="C2510">
        <v>3</v>
      </c>
      <c r="D2510" t="s">
        <v>2307</v>
      </c>
      <c r="E2510">
        <v>4</v>
      </c>
      <c r="F2510">
        <v>29</v>
      </c>
      <c r="G2510">
        <v>34</v>
      </c>
      <c r="H2510">
        <v>37</v>
      </c>
      <c r="I2510">
        <v>23</v>
      </c>
      <c r="J2510">
        <v>28</v>
      </c>
      <c r="K2510">
        <v>31</v>
      </c>
      <c r="L2510">
        <v>0</v>
      </c>
      <c r="M2510" s="1">
        <v>26.047000000000001</v>
      </c>
      <c r="N2510" s="1">
        <v>59.024000000000001</v>
      </c>
    </row>
    <row r="2511" spans="1:14" ht="15" customHeight="1" x14ac:dyDescent="0.2">
      <c r="A2511" t="s">
        <v>144</v>
      </c>
      <c r="B2511" t="s">
        <v>185</v>
      </c>
      <c r="C2511">
        <v>3</v>
      </c>
      <c r="D2511" t="s">
        <v>1695</v>
      </c>
      <c r="E2511">
        <v>3</v>
      </c>
      <c r="F2511">
        <v>30</v>
      </c>
      <c r="G2511">
        <v>38</v>
      </c>
      <c r="H2511">
        <v>40</v>
      </c>
      <c r="I2511">
        <v>20</v>
      </c>
      <c r="J2511">
        <v>28</v>
      </c>
      <c r="K2511">
        <v>30</v>
      </c>
      <c r="L2511">
        <v>0</v>
      </c>
      <c r="M2511" s="1">
        <v>26.047999999999998</v>
      </c>
      <c r="N2511" s="1">
        <v>60.024000000000001</v>
      </c>
    </row>
    <row r="2512" spans="1:14" ht="15" customHeight="1" x14ac:dyDescent="0.2">
      <c r="A2512" t="s">
        <v>144</v>
      </c>
      <c r="B2512" t="s">
        <v>191</v>
      </c>
      <c r="C2512">
        <v>3</v>
      </c>
      <c r="D2512" t="s">
        <v>1711</v>
      </c>
      <c r="E2512">
        <v>4</v>
      </c>
      <c r="F2512">
        <v>29</v>
      </c>
      <c r="G2512">
        <v>34</v>
      </c>
      <c r="H2512">
        <v>37</v>
      </c>
      <c r="I2512">
        <v>22</v>
      </c>
      <c r="J2512">
        <v>27</v>
      </c>
      <c r="K2512">
        <v>30</v>
      </c>
      <c r="L2512">
        <v>0</v>
      </c>
      <c r="M2512" s="1">
        <v>26.048999999999999</v>
      </c>
      <c r="N2512" s="1">
        <v>61.024000000000001</v>
      </c>
    </row>
    <row r="2513" spans="1:14" ht="15" customHeight="1" x14ac:dyDescent="0.2">
      <c r="A2513" t="s">
        <v>144</v>
      </c>
      <c r="B2513" t="s">
        <v>316</v>
      </c>
      <c r="C2513">
        <v>3</v>
      </c>
      <c r="D2513" t="s">
        <v>2104</v>
      </c>
      <c r="E2513">
        <v>3</v>
      </c>
      <c r="F2513">
        <v>21</v>
      </c>
      <c r="G2513">
        <v>29</v>
      </c>
      <c r="H2513">
        <v>31</v>
      </c>
      <c r="I2513">
        <v>27</v>
      </c>
      <c r="J2513">
        <v>35</v>
      </c>
      <c r="K2513">
        <v>37</v>
      </c>
      <c r="L2513">
        <v>0</v>
      </c>
      <c r="M2513" s="1">
        <v>26.05</v>
      </c>
      <c r="N2513" s="1">
        <v>62.021000000000001</v>
      </c>
    </row>
    <row r="2514" spans="1:14" ht="15" customHeight="1" x14ac:dyDescent="0.2">
      <c r="A2514" t="s">
        <v>144</v>
      </c>
      <c r="B2514" t="s">
        <v>197</v>
      </c>
      <c r="C2514">
        <v>3</v>
      </c>
      <c r="D2514" t="s">
        <v>1736</v>
      </c>
      <c r="E2514">
        <v>4</v>
      </c>
      <c r="F2514">
        <v>31</v>
      </c>
      <c r="G2514">
        <v>36</v>
      </c>
      <c r="H2514">
        <v>39</v>
      </c>
      <c r="I2514">
        <v>23</v>
      </c>
      <c r="J2514">
        <v>28</v>
      </c>
      <c r="K2514">
        <v>31</v>
      </c>
      <c r="L2514">
        <v>0</v>
      </c>
      <c r="M2514" s="1">
        <v>26.050999999999998</v>
      </c>
      <c r="N2514" s="1">
        <v>64.025000000000006</v>
      </c>
    </row>
    <row r="2515" spans="1:14" ht="15" customHeight="1" x14ac:dyDescent="0.2">
      <c r="A2515" t="s">
        <v>144</v>
      </c>
      <c r="B2515" t="s">
        <v>332</v>
      </c>
      <c r="C2515">
        <v>3</v>
      </c>
      <c r="D2515" t="s">
        <v>929</v>
      </c>
      <c r="E2515">
        <v>3</v>
      </c>
      <c r="F2515">
        <v>28</v>
      </c>
      <c r="G2515">
        <v>36</v>
      </c>
      <c r="H2515">
        <v>38</v>
      </c>
      <c r="I2515">
        <v>22</v>
      </c>
      <c r="J2515">
        <v>30</v>
      </c>
      <c r="K2515">
        <v>32</v>
      </c>
      <c r="L2515">
        <v>0</v>
      </c>
      <c r="M2515" s="1">
        <v>26.052</v>
      </c>
      <c r="N2515" s="1">
        <v>65.022999999999996</v>
      </c>
    </row>
    <row r="2516" spans="1:14" ht="15" customHeight="1" x14ac:dyDescent="0.2">
      <c r="A2516" t="s">
        <v>144</v>
      </c>
      <c r="B2516" t="s">
        <v>336</v>
      </c>
      <c r="C2516">
        <v>3</v>
      </c>
      <c r="D2516" t="s">
        <v>2307</v>
      </c>
      <c r="E2516">
        <v>4</v>
      </c>
      <c r="F2516">
        <v>29</v>
      </c>
      <c r="G2516">
        <v>34</v>
      </c>
      <c r="H2516">
        <v>37</v>
      </c>
      <c r="I2516">
        <v>23</v>
      </c>
      <c r="J2516">
        <v>28</v>
      </c>
      <c r="K2516">
        <v>31</v>
      </c>
      <c r="L2516">
        <v>0</v>
      </c>
      <c r="M2516" s="1">
        <v>26.053000000000001</v>
      </c>
      <c r="N2516" s="1">
        <v>66.022999999999996</v>
      </c>
    </row>
    <row r="2517" spans="1:14" ht="15" customHeight="1" x14ac:dyDescent="0.2">
      <c r="A2517" t="s">
        <v>144</v>
      </c>
      <c r="B2517" t="s">
        <v>201</v>
      </c>
      <c r="C2517">
        <v>3</v>
      </c>
      <c r="D2517" t="s">
        <v>1935</v>
      </c>
      <c r="E2517">
        <v>4</v>
      </c>
      <c r="F2517">
        <v>30</v>
      </c>
      <c r="G2517">
        <v>35</v>
      </c>
      <c r="H2517">
        <v>38</v>
      </c>
      <c r="I2517">
        <v>23</v>
      </c>
      <c r="J2517">
        <v>28</v>
      </c>
      <c r="K2517">
        <v>31</v>
      </c>
      <c r="L2517">
        <v>0</v>
      </c>
      <c r="M2517" s="1">
        <v>26.053999999999998</v>
      </c>
      <c r="N2517" s="1">
        <v>68.025999999999996</v>
      </c>
    </row>
    <row r="2518" spans="1:14" ht="15" customHeight="1" x14ac:dyDescent="0.2">
      <c r="A2518" t="s">
        <v>144</v>
      </c>
      <c r="B2518" t="s">
        <v>352</v>
      </c>
      <c r="C2518">
        <v>3</v>
      </c>
      <c r="D2518" t="s">
        <v>2089</v>
      </c>
      <c r="E2518">
        <v>3</v>
      </c>
      <c r="F2518">
        <v>28</v>
      </c>
      <c r="G2518">
        <v>36</v>
      </c>
      <c r="H2518">
        <v>38</v>
      </c>
      <c r="I2518">
        <v>21</v>
      </c>
      <c r="J2518">
        <v>29</v>
      </c>
      <c r="K2518">
        <v>31</v>
      </c>
      <c r="L2518">
        <v>0</v>
      </c>
      <c r="M2518" s="1">
        <v>26.055</v>
      </c>
      <c r="N2518" s="1">
        <v>69.025000000000006</v>
      </c>
    </row>
    <row r="2519" spans="1:14" ht="15" customHeight="1" x14ac:dyDescent="0.2">
      <c r="A2519" t="s">
        <v>144</v>
      </c>
      <c r="B2519" t="s">
        <v>356</v>
      </c>
      <c r="C2519">
        <v>3</v>
      </c>
      <c r="D2519" t="s">
        <v>756</v>
      </c>
      <c r="E2519">
        <v>4</v>
      </c>
      <c r="F2519">
        <v>26</v>
      </c>
      <c r="G2519">
        <v>31</v>
      </c>
      <c r="H2519">
        <v>34</v>
      </c>
      <c r="I2519">
        <v>24</v>
      </c>
      <c r="J2519">
        <v>29</v>
      </c>
      <c r="K2519">
        <v>32</v>
      </c>
      <c r="L2519">
        <v>0</v>
      </c>
      <c r="M2519" s="1">
        <v>26.056000000000001</v>
      </c>
      <c r="N2519" s="1">
        <v>70.025999999999996</v>
      </c>
    </row>
    <row r="2520" spans="1:14" ht="15" customHeight="1" x14ac:dyDescent="0.2">
      <c r="A2520" t="s">
        <v>144</v>
      </c>
      <c r="B2520" t="s">
        <v>359</v>
      </c>
      <c r="C2520">
        <v>3</v>
      </c>
      <c r="D2520" t="s">
        <v>2089</v>
      </c>
      <c r="E2520">
        <v>3</v>
      </c>
      <c r="F2520">
        <v>28</v>
      </c>
      <c r="G2520">
        <v>36</v>
      </c>
      <c r="H2520">
        <v>38</v>
      </c>
      <c r="I2520">
        <v>21</v>
      </c>
      <c r="J2520">
        <v>29</v>
      </c>
      <c r="K2520">
        <v>31</v>
      </c>
      <c r="L2520">
        <v>0</v>
      </c>
      <c r="M2520" s="1">
        <v>26.056999999999999</v>
      </c>
      <c r="N2520" s="1">
        <v>71.02</v>
      </c>
    </row>
    <row r="2521" spans="1:14" ht="15" customHeight="1" x14ac:dyDescent="0.2">
      <c r="A2521" t="s">
        <v>144</v>
      </c>
      <c r="B2521" t="s">
        <v>363</v>
      </c>
      <c r="C2521">
        <v>3</v>
      </c>
      <c r="D2521" t="s">
        <v>1056</v>
      </c>
      <c r="E2521">
        <v>4</v>
      </c>
      <c r="F2521">
        <v>25</v>
      </c>
      <c r="G2521">
        <v>30</v>
      </c>
      <c r="H2521">
        <v>33</v>
      </c>
      <c r="I2521">
        <v>26</v>
      </c>
      <c r="J2521">
        <v>31</v>
      </c>
      <c r="K2521">
        <v>34</v>
      </c>
      <c r="L2521">
        <v>0</v>
      </c>
      <c r="M2521" s="1">
        <v>26.058</v>
      </c>
      <c r="N2521" s="1">
        <v>72.022000000000006</v>
      </c>
    </row>
    <row r="2522" spans="1:14" ht="15" customHeight="1" x14ac:dyDescent="0.2">
      <c r="A2522" t="s">
        <v>144</v>
      </c>
      <c r="B2522" t="s">
        <v>367</v>
      </c>
      <c r="C2522">
        <v>3</v>
      </c>
      <c r="D2522" t="s">
        <v>756</v>
      </c>
      <c r="E2522">
        <v>4</v>
      </c>
      <c r="F2522">
        <v>26</v>
      </c>
      <c r="G2522">
        <v>31</v>
      </c>
      <c r="H2522">
        <v>34</v>
      </c>
      <c r="I2522">
        <v>24</v>
      </c>
      <c r="J2522">
        <v>29</v>
      </c>
      <c r="K2522">
        <v>32</v>
      </c>
      <c r="L2522">
        <v>0</v>
      </c>
      <c r="M2522" s="1">
        <v>26.059000000000001</v>
      </c>
      <c r="N2522" s="1">
        <v>73.022999999999996</v>
      </c>
    </row>
    <row r="2523" spans="1:14" ht="15" customHeight="1" x14ac:dyDescent="0.2">
      <c r="A2523" t="s">
        <v>144</v>
      </c>
      <c r="B2523" t="s">
        <v>371</v>
      </c>
      <c r="C2523">
        <v>3</v>
      </c>
      <c r="D2523" t="s">
        <v>101</v>
      </c>
      <c r="E2523">
        <v>4</v>
      </c>
      <c r="F2523">
        <v>28</v>
      </c>
      <c r="G2523">
        <v>33</v>
      </c>
      <c r="H2523">
        <v>36</v>
      </c>
      <c r="I2523">
        <v>26</v>
      </c>
      <c r="J2523">
        <v>31</v>
      </c>
      <c r="K2523">
        <v>34</v>
      </c>
      <c r="L2523">
        <v>0</v>
      </c>
      <c r="M2523" s="1">
        <v>26.06</v>
      </c>
      <c r="N2523" s="1">
        <v>74.024000000000001</v>
      </c>
    </row>
    <row r="2524" spans="1:14" ht="15" customHeight="1" x14ac:dyDescent="0.2">
      <c r="A2524" t="s">
        <v>144</v>
      </c>
      <c r="B2524" t="s">
        <v>378</v>
      </c>
      <c r="C2524">
        <v>3</v>
      </c>
      <c r="D2524" t="s">
        <v>1843</v>
      </c>
      <c r="E2524">
        <v>4</v>
      </c>
      <c r="F2524">
        <v>22</v>
      </c>
      <c r="G2524">
        <v>27</v>
      </c>
      <c r="H2524">
        <v>30</v>
      </c>
      <c r="I2524">
        <v>31</v>
      </c>
      <c r="J2524">
        <v>36</v>
      </c>
      <c r="K2524">
        <v>39</v>
      </c>
      <c r="L2524">
        <v>0</v>
      </c>
      <c r="M2524" s="1">
        <v>26.061</v>
      </c>
      <c r="N2524" s="1">
        <v>75.02</v>
      </c>
    </row>
    <row r="2525" spans="1:14" ht="15" customHeight="1" x14ac:dyDescent="0.2">
      <c r="A2525" t="s">
        <v>144</v>
      </c>
      <c r="B2525" t="s">
        <v>381</v>
      </c>
      <c r="C2525">
        <v>3</v>
      </c>
      <c r="D2525" t="s">
        <v>2106</v>
      </c>
      <c r="E2525">
        <v>4</v>
      </c>
      <c r="F2525">
        <v>28</v>
      </c>
      <c r="G2525">
        <v>33</v>
      </c>
      <c r="H2525">
        <v>36</v>
      </c>
      <c r="I2525">
        <v>26</v>
      </c>
      <c r="J2525">
        <v>31</v>
      </c>
      <c r="K2525">
        <v>34</v>
      </c>
      <c r="L2525">
        <v>0</v>
      </c>
      <c r="M2525" s="1">
        <v>26.062000000000001</v>
      </c>
      <c r="N2525" s="1">
        <v>76.024000000000001</v>
      </c>
    </row>
    <row r="2526" spans="1:14" ht="15" customHeight="1" x14ac:dyDescent="0.2">
      <c r="A2526" t="s">
        <v>144</v>
      </c>
      <c r="B2526" t="s">
        <v>386</v>
      </c>
      <c r="C2526">
        <v>3</v>
      </c>
      <c r="D2526" t="s">
        <v>1846</v>
      </c>
      <c r="E2526">
        <v>4</v>
      </c>
      <c r="F2526">
        <v>29</v>
      </c>
      <c r="G2526">
        <v>34</v>
      </c>
      <c r="H2526">
        <v>37</v>
      </c>
      <c r="I2526">
        <v>26</v>
      </c>
      <c r="J2526">
        <v>31</v>
      </c>
      <c r="K2526">
        <v>34</v>
      </c>
      <c r="L2526">
        <v>0</v>
      </c>
      <c r="M2526" s="1">
        <v>26.062999999999999</v>
      </c>
      <c r="N2526" s="1">
        <v>78.02</v>
      </c>
    </row>
    <row r="2527" spans="1:14" ht="15" customHeight="1" x14ac:dyDescent="0.2">
      <c r="A2527" t="s">
        <v>144</v>
      </c>
      <c r="B2527" t="s">
        <v>212</v>
      </c>
      <c r="C2527">
        <v>3</v>
      </c>
      <c r="D2527" t="s">
        <v>2305</v>
      </c>
      <c r="E2527">
        <v>4</v>
      </c>
      <c r="F2527">
        <v>29</v>
      </c>
      <c r="G2527">
        <v>34</v>
      </c>
      <c r="H2527">
        <v>37</v>
      </c>
      <c r="I2527">
        <v>24</v>
      </c>
      <c r="J2527">
        <v>29</v>
      </c>
      <c r="K2527">
        <v>32</v>
      </c>
      <c r="L2527">
        <v>0</v>
      </c>
      <c r="M2527" s="1">
        <v>26.064</v>
      </c>
      <c r="N2527" s="1">
        <v>79.022000000000006</v>
      </c>
    </row>
    <row r="2528" spans="1:14" ht="15" customHeight="1" x14ac:dyDescent="0.2">
      <c r="A2528" t="s">
        <v>144</v>
      </c>
      <c r="B2528" t="s">
        <v>395</v>
      </c>
      <c r="C2528">
        <v>3</v>
      </c>
      <c r="D2528" t="s">
        <v>2632</v>
      </c>
      <c r="E2528">
        <v>4</v>
      </c>
      <c r="F2528">
        <v>29</v>
      </c>
      <c r="G2528">
        <v>34</v>
      </c>
      <c r="H2528">
        <v>37</v>
      </c>
      <c r="I2528">
        <v>22</v>
      </c>
      <c r="J2528">
        <v>27</v>
      </c>
      <c r="K2528">
        <v>30</v>
      </c>
      <c r="L2528">
        <v>0</v>
      </c>
      <c r="M2528" s="1">
        <v>26.065000000000001</v>
      </c>
      <c r="N2528" s="1">
        <v>80.024000000000001</v>
      </c>
    </row>
    <row r="2529" spans="1:14" ht="15" customHeight="1" x14ac:dyDescent="0.2">
      <c r="A2529" t="s">
        <v>144</v>
      </c>
      <c r="B2529" t="s">
        <v>218</v>
      </c>
      <c r="C2529">
        <v>3</v>
      </c>
      <c r="D2529" t="s">
        <v>1607</v>
      </c>
      <c r="E2529">
        <v>3</v>
      </c>
      <c r="F2529">
        <v>25</v>
      </c>
      <c r="G2529">
        <v>33</v>
      </c>
      <c r="H2529">
        <v>35</v>
      </c>
      <c r="I2529">
        <v>20</v>
      </c>
      <c r="J2529">
        <v>28</v>
      </c>
      <c r="K2529">
        <v>30</v>
      </c>
      <c r="L2529">
        <v>0</v>
      </c>
      <c r="M2529" s="1">
        <v>26.065999999999999</v>
      </c>
      <c r="N2529" s="1">
        <v>81.019000000000005</v>
      </c>
    </row>
    <row r="2530" spans="1:14" ht="15" customHeight="1" x14ac:dyDescent="0.2">
      <c r="A2530" t="s">
        <v>144</v>
      </c>
      <c r="B2530" t="s">
        <v>225</v>
      </c>
      <c r="C2530">
        <v>3</v>
      </c>
      <c r="D2530" t="s">
        <v>2307</v>
      </c>
      <c r="E2530">
        <v>4</v>
      </c>
      <c r="F2530">
        <v>29</v>
      </c>
      <c r="G2530">
        <v>34</v>
      </c>
      <c r="H2530">
        <v>37</v>
      </c>
      <c r="I2530">
        <v>23</v>
      </c>
      <c r="J2530">
        <v>28</v>
      </c>
      <c r="K2530">
        <v>31</v>
      </c>
      <c r="L2530">
        <v>0</v>
      </c>
      <c r="M2530" s="1">
        <v>26.067</v>
      </c>
      <c r="N2530" s="1">
        <v>82.02</v>
      </c>
    </row>
    <row r="2531" spans="1:14" ht="15" customHeight="1" x14ac:dyDescent="0.2">
      <c r="A2531" t="s">
        <v>144</v>
      </c>
      <c r="B2531" t="s">
        <v>402</v>
      </c>
      <c r="C2531">
        <v>3</v>
      </c>
      <c r="D2531" t="s">
        <v>337</v>
      </c>
      <c r="E2531">
        <v>4</v>
      </c>
      <c r="F2531">
        <v>30</v>
      </c>
      <c r="G2531">
        <v>35</v>
      </c>
      <c r="H2531">
        <v>38</v>
      </c>
      <c r="I2531">
        <v>25</v>
      </c>
      <c r="J2531">
        <v>30</v>
      </c>
      <c r="K2531">
        <v>33</v>
      </c>
      <c r="L2531">
        <v>0</v>
      </c>
      <c r="M2531" s="1">
        <v>26.068000000000001</v>
      </c>
      <c r="N2531" s="1">
        <v>83.021000000000001</v>
      </c>
    </row>
    <row r="2532" spans="1:14" ht="15" customHeight="1" x14ac:dyDescent="0.2">
      <c r="A2532" t="s">
        <v>144</v>
      </c>
      <c r="B2532" t="s">
        <v>408</v>
      </c>
      <c r="C2532">
        <v>3</v>
      </c>
      <c r="D2532" t="s">
        <v>1736</v>
      </c>
      <c r="E2532">
        <v>4</v>
      </c>
      <c r="F2532">
        <v>31</v>
      </c>
      <c r="G2532">
        <v>36</v>
      </c>
      <c r="H2532">
        <v>39</v>
      </c>
      <c r="I2532">
        <v>23</v>
      </c>
      <c r="J2532">
        <v>28</v>
      </c>
      <c r="K2532">
        <v>31</v>
      </c>
      <c r="L2532">
        <v>0</v>
      </c>
      <c r="M2532" s="1">
        <v>26.068999999999999</v>
      </c>
      <c r="N2532" s="1">
        <v>85.022999999999996</v>
      </c>
    </row>
    <row r="2533" spans="1:14" ht="15" customHeight="1" x14ac:dyDescent="0.2">
      <c r="A2533" t="s">
        <v>144</v>
      </c>
      <c r="B2533" t="s">
        <v>414</v>
      </c>
      <c r="C2533">
        <v>3</v>
      </c>
      <c r="D2533" t="s">
        <v>885</v>
      </c>
      <c r="E2533">
        <v>4</v>
      </c>
      <c r="F2533">
        <v>30</v>
      </c>
      <c r="G2533">
        <v>35</v>
      </c>
      <c r="H2533">
        <v>38</v>
      </c>
      <c r="I2533">
        <v>25</v>
      </c>
      <c r="J2533">
        <v>30</v>
      </c>
      <c r="K2533">
        <v>33</v>
      </c>
      <c r="L2533">
        <v>0</v>
      </c>
      <c r="M2533" s="1">
        <v>26.07</v>
      </c>
      <c r="N2533" s="1">
        <v>87.021000000000001</v>
      </c>
    </row>
    <row r="2534" spans="1:14" ht="15" customHeight="1" x14ac:dyDescent="0.2">
      <c r="A2534" t="s">
        <v>144</v>
      </c>
      <c r="B2534" t="s">
        <v>416</v>
      </c>
      <c r="C2534">
        <v>3</v>
      </c>
      <c r="D2534" t="s">
        <v>2109</v>
      </c>
      <c r="E2534">
        <v>4</v>
      </c>
      <c r="F2534">
        <v>29</v>
      </c>
      <c r="G2534">
        <v>34</v>
      </c>
      <c r="H2534">
        <v>37</v>
      </c>
      <c r="I2534">
        <v>24</v>
      </c>
      <c r="J2534">
        <v>29</v>
      </c>
      <c r="K2534">
        <v>32</v>
      </c>
      <c r="L2534">
        <v>0</v>
      </c>
      <c r="M2534" s="1">
        <v>26.071000000000002</v>
      </c>
      <c r="N2534" s="1">
        <v>88.024000000000001</v>
      </c>
    </row>
    <row r="2535" spans="1:14" ht="15" customHeight="1" x14ac:dyDescent="0.2">
      <c r="A2535" t="s">
        <v>144</v>
      </c>
      <c r="B2535" t="s">
        <v>230</v>
      </c>
      <c r="C2535">
        <v>3</v>
      </c>
      <c r="D2535" t="s">
        <v>2567</v>
      </c>
      <c r="E2535">
        <v>3</v>
      </c>
      <c r="F2535">
        <v>27</v>
      </c>
      <c r="G2535">
        <v>35</v>
      </c>
      <c r="H2535">
        <v>37</v>
      </c>
      <c r="I2535">
        <v>20</v>
      </c>
      <c r="J2535">
        <v>28</v>
      </c>
      <c r="K2535">
        <v>30</v>
      </c>
      <c r="L2535">
        <v>0</v>
      </c>
      <c r="M2535" s="1">
        <v>26.071999999999999</v>
      </c>
      <c r="N2535" s="1">
        <v>89.025999999999996</v>
      </c>
    </row>
    <row r="2536" spans="1:14" ht="15" customHeight="1" x14ac:dyDescent="0.2">
      <c r="A2536" t="s">
        <v>144</v>
      </c>
      <c r="B2536" t="s">
        <v>236</v>
      </c>
      <c r="C2536">
        <v>3</v>
      </c>
      <c r="D2536" t="s">
        <v>2270</v>
      </c>
      <c r="E2536">
        <v>3</v>
      </c>
      <c r="F2536">
        <v>26</v>
      </c>
      <c r="G2536">
        <v>34</v>
      </c>
      <c r="H2536">
        <v>36</v>
      </c>
      <c r="I2536">
        <v>22</v>
      </c>
      <c r="J2536">
        <v>30</v>
      </c>
      <c r="K2536">
        <v>32</v>
      </c>
      <c r="L2536">
        <v>0</v>
      </c>
      <c r="M2536" s="1">
        <v>26.073</v>
      </c>
      <c r="N2536" s="1">
        <v>90.022999999999996</v>
      </c>
    </row>
    <row r="2537" spans="1:14" ht="15" customHeight="1" x14ac:dyDescent="0.2">
      <c r="A2537" t="s">
        <v>144</v>
      </c>
      <c r="B2537" t="s">
        <v>425</v>
      </c>
      <c r="C2537">
        <v>3</v>
      </c>
      <c r="D2537" t="s">
        <v>198</v>
      </c>
      <c r="E2537">
        <v>4</v>
      </c>
      <c r="F2537">
        <v>34</v>
      </c>
      <c r="G2537">
        <v>39</v>
      </c>
      <c r="H2537">
        <v>42</v>
      </c>
      <c r="I2537">
        <v>20</v>
      </c>
      <c r="J2537">
        <v>25</v>
      </c>
      <c r="K2537">
        <v>28</v>
      </c>
      <c r="L2537">
        <v>0</v>
      </c>
      <c r="M2537" s="1">
        <v>26.074000000000002</v>
      </c>
      <c r="N2537" s="1">
        <v>91.024000000000001</v>
      </c>
    </row>
    <row r="2538" spans="1:14" ht="15" customHeight="1" x14ac:dyDescent="0.2">
      <c r="A2538" t="s">
        <v>144</v>
      </c>
      <c r="B2538" t="s">
        <v>668</v>
      </c>
      <c r="C2538">
        <v>3</v>
      </c>
      <c r="D2538" t="s">
        <v>1711</v>
      </c>
      <c r="E2538">
        <v>4</v>
      </c>
      <c r="F2538">
        <v>29</v>
      </c>
      <c r="G2538">
        <v>34</v>
      </c>
      <c r="H2538">
        <v>37</v>
      </c>
      <c r="I2538">
        <v>22</v>
      </c>
      <c r="J2538">
        <v>27</v>
      </c>
      <c r="K2538">
        <v>30</v>
      </c>
      <c r="L2538">
        <v>0</v>
      </c>
      <c r="M2538" s="1">
        <v>26.074999999999999</v>
      </c>
      <c r="N2538" s="1">
        <v>92.022999999999996</v>
      </c>
    </row>
    <row r="2539" spans="1:14" ht="15" customHeight="1" x14ac:dyDescent="0.2">
      <c r="A2539" t="s">
        <v>144</v>
      </c>
      <c r="B2539" t="s">
        <v>246</v>
      </c>
      <c r="C2539">
        <v>3</v>
      </c>
      <c r="D2539" t="s">
        <v>2567</v>
      </c>
      <c r="E2539">
        <v>3</v>
      </c>
      <c r="F2539">
        <v>27</v>
      </c>
      <c r="G2539">
        <v>35</v>
      </c>
      <c r="H2539">
        <v>37</v>
      </c>
      <c r="I2539">
        <v>20</v>
      </c>
      <c r="J2539">
        <v>28</v>
      </c>
      <c r="K2539">
        <v>30</v>
      </c>
      <c r="L2539">
        <v>0</v>
      </c>
      <c r="M2539" s="1">
        <v>26.076000000000001</v>
      </c>
      <c r="N2539" s="1">
        <v>95.025000000000006</v>
      </c>
    </row>
    <row r="2540" spans="1:14" ht="15" customHeight="1" x14ac:dyDescent="0.2">
      <c r="A2540" t="s">
        <v>144</v>
      </c>
      <c r="B2540" t="s">
        <v>436</v>
      </c>
      <c r="C2540">
        <v>3</v>
      </c>
      <c r="D2540" t="s">
        <v>1736</v>
      </c>
      <c r="E2540">
        <v>4</v>
      </c>
      <c r="F2540">
        <v>31</v>
      </c>
      <c r="G2540">
        <v>36</v>
      </c>
      <c r="H2540">
        <v>39</v>
      </c>
      <c r="I2540">
        <v>23</v>
      </c>
      <c r="J2540">
        <v>28</v>
      </c>
      <c r="K2540">
        <v>31</v>
      </c>
      <c r="L2540">
        <v>0</v>
      </c>
      <c r="M2540" s="1">
        <v>26.077000000000002</v>
      </c>
      <c r="N2540" s="1">
        <v>96.025000000000006</v>
      </c>
    </row>
    <row r="2541" spans="1:14" ht="15" customHeight="1" x14ac:dyDescent="0.2">
      <c r="A2541" t="s">
        <v>144</v>
      </c>
      <c r="B2541" t="s">
        <v>250</v>
      </c>
      <c r="C2541">
        <v>3</v>
      </c>
      <c r="D2541" t="s">
        <v>2607</v>
      </c>
      <c r="E2541">
        <v>4</v>
      </c>
      <c r="F2541">
        <v>28</v>
      </c>
      <c r="G2541">
        <v>33</v>
      </c>
      <c r="H2541">
        <v>36</v>
      </c>
      <c r="I2541">
        <v>27</v>
      </c>
      <c r="J2541">
        <v>32</v>
      </c>
      <c r="K2541">
        <v>35</v>
      </c>
      <c r="L2541">
        <v>0</v>
      </c>
      <c r="M2541" s="1">
        <v>26.077999999999999</v>
      </c>
      <c r="N2541" s="1">
        <v>97.022999999999996</v>
      </c>
    </row>
    <row r="2542" spans="1:14" ht="15" customHeight="1" x14ac:dyDescent="0.2">
      <c r="A2542" t="s">
        <v>144</v>
      </c>
      <c r="B2542" t="s">
        <v>258</v>
      </c>
      <c r="C2542">
        <v>3</v>
      </c>
      <c r="D2542" t="s">
        <v>204</v>
      </c>
      <c r="E2542">
        <v>3</v>
      </c>
      <c r="F2542">
        <v>24</v>
      </c>
      <c r="G2542">
        <v>32</v>
      </c>
      <c r="H2542">
        <v>34</v>
      </c>
      <c r="I2542">
        <v>25</v>
      </c>
      <c r="J2542">
        <v>33</v>
      </c>
      <c r="K2542">
        <v>35</v>
      </c>
      <c r="L2542">
        <v>0</v>
      </c>
      <c r="M2542" s="1">
        <v>26.079000000000001</v>
      </c>
      <c r="N2542" s="1">
        <v>98.025999999999996</v>
      </c>
    </row>
    <row r="2543" spans="1:14" ht="15" customHeight="1" x14ac:dyDescent="0.2">
      <c r="A2543" t="s">
        <v>144</v>
      </c>
      <c r="B2543" t="s">
        <v>263</v>
      </c>
      <c r="C2543">
        <v>3</v>
      </c>
      <c r="D2543" t="s">
        <v>1607</v>
      </c>
      <c r="E2543">
        <v>3</v>
      </c>
      <c r="F2543">
        <v>25</v>
      </c>
      <c r="G2543">
        <v>33</v>
      </c>
      <c r="H2543">
        <v>35</v>
      </c>
      <c r="I2543">
        <v>20</v>
      </c>
      <c r="J2543">
        <v>28</v>
      </c>
      <c r="K2543">
        <v>30</v>
      </c>
      <c r="L2543">
        <v>0</v>
      </c>
      <c r="M2543" s="1">
        <v>26.08</v>
      </c>
      <c r="N2543" s="1">
        <v>99.021000000000001</v>
      </c>
    </row>
    <row r="2544" spans="1:14" ht="15" customHeight="1" x14ac:dyDescent="0.2">
      <c r="A2544" t="s">
        <v>144</v>
      </c>
      <c r="B2544" t="s">
        <v>269</v>
      </c>
      <c r="C2544">
        <v>3</v>
      </c>
      <c r="D2544" t="s">
        <v>204</v>
      </c>
      <c r="E2544">
        <v>3</v>
      </c>
      <c r="F2544">
        <v>24</v>
      </c>
      <c r="G2544">
        <v>32</v>
      </c>
      <c r="H2544">
        <v>34</v>
      </c>
      <c r="I2544">
        <v>25</v>
      </c>
      <c r="J2544">
        <v>33</v>
      </c>
      <c r="K2544">
        <v>35</v>
      </c>
      <c r="L2544">
        <v>0</v>
      </c>
      <c r="M2544" s="1">
        <v>26.081</v>
      </c>
      <c r="N2544" s="1">
        <v>100.026</v>
      </c>
    </row>
    <row r="2545" spans="1:14" ht="15" customHeight="1" x14ac:dyDescent="0.2">
      <c r="A2545" t="s">
        <v>144</v>
      </c>
      <c r="B2545" t="s">
        <v>274</v>
      </c>
      <c r="C2545">
        <v>3</v>
      </c>
      <c r="D2545" t="s">
        <v>1711</v>
      </c>
      <c r="E2545">
        <v>4</v>
      </c>
      <c r="F2545">
        <v>29</v>
      </c>
      <c r="G2545">
        <v>34</v>
      </c>
      <c r="H2545">
        <v>37</v>
      </c>
      <c r="I2545">
        <v>22</v>
      </c>
      <c r="J2545">
        <v>27</v>
      </c>
      <c r="K2545">
        <v>30</v>
      </c>
      <c r="L2545">
        <v>0</v>
      </c>
      <c r="M2545" s="1">
        <v>26.082000000000001</v>
      </c>
      <c r="N2545" s="1">
        <v>102.024</v>
      </c>
    </row>
    <row r="2546" spans="1:14" ht="15" customHeight="1" x14ac:dyDescent="0.2">
      <c r="A2546" t="s">
        <v>144</v>
      </c>
      <c r="B2546" t="s">
        <v>285</v>
      </c>
      <c r="C2546">
        <v>3</v>
      </c>
      <c r="D2546" t="s">
        <v>2104</v>
      </c>
      <c r="E2546">
        <v>3</v>
      </c>
      <c r="F2546">
        <v>21</v>
      </c>
      <c r="G2546">
        <v>29</v>
      </c>
      <c r="H2546">
        <v>31</v>
      </c>
      <c r="I2546">
        <v>27</v>
      </c>
      <c r="J2546">
        <v>35</v>
      </c>
      <c r="K2546">
        <v>37</v>
      </c>
      <c r="L2546">
        <v>0</v>
      </c>
      <c r="M2546" s="1">
        <v>26.082999999999998</v>
      </c>
      <c r="N2546" s="1">
        <v>103.02200000000001</v>
      </c>
    </row>
    <row r="2547" spans="1:14" ht="15" customHeight="1" x14ac:dyDescent="0.2">
      <c r="A2547" t="s">
        <v>144</v>
      </c>
      <c r="B2547" t="s">
        <v>290</v>
      </c>
      <c r="C2547">
        <v>3</v>
      </c>
      <c r="D2547" t="s">
        <v>2270</v>
      </c>
      <c r="E2547">
        <v>3</v>
      </c>
      <c r="F2547">
        <v>26</v>
      </c>
      <c r="G2547">
        <v>34</v>
      </c>
      <c r="H2547">
        <v>36</v>
      </c>
      <c r="I2547">
        <v>22</v>
      </c>
      <c r="J2547">
        <v>30</v>
      </c>
      <c r="K2547">
        <v>32</v>
      </c>
      <c r="L2547">
        <v>0</v>
      </c>
      <c r="M2547" s="1">
        <v>26.084</v>
      </c>
      <c r="N2547" s="1">
        <v>104.02</v>
      </c>
    </row>
    <row r="2548" spans="1:14" ht="15" customHeight="1" x14ac:dyDescent="0.2">
      <c r="A2548" t="s">
        <v>144</v>
      </c>
      <c r="B2548" t="s">
        <v>294</v>
      </c>
      <c r="C2548">
        <v>3</v>
      </c>
      <c r="D2548" t="s">
        <v>1736</v>
      </c>
      <c r="E2548">
        <v>4</v>
      </c>
      <c r="F2548">
        <v>31</v>
      </c>
      <c r="G2548">
        <v>36</v>
      </c>
      <c r="H2548">
        <v>39</v>
      </c>
      <c r="I2548">
        <v>23</v>
      </c>
      <c r="J2548">
        <v>28</v>
      </c>
      <c r="K2548">
        <v>31</v>
      </c>
      <c r="L2548">
        <v>0</v>
      </c>
      <c r="M2548" s="1">
        <v>26.085000000000001</v>
      </c>
      <c r="N2548" s="1">
        <v>105.02200000000001</v>
      </c>
    </row>
    <row r="2549" spans="1:14" ht="15" customHeight="1" x14ac:dyDescent="0.2">
      <c r="A2549" t="s">
        <v>144</v>
      </c>
      <c r="B2549" t="s">
        <v>302</v>
      </c>
      <c r="C2549">
        <v>3</v>
      </c>
      <c r="D2549" t="s">
        <v>1935</v>
      </c>
      <c r="E2549">
        <v>4</v>
      </c>
      <c r="F2549">
        <v>30</v>
      </c>
      <c r="G2549">
        <v>35</v>
      </c>
      <c r="H2549">
        <v>38</v>
      </c>
      <c r="I2549">
        <v>23</v>
      </c>
      <c r="J2549">
        <v>28</v>
      </c>
      <c r="K2549">
        <v>31</v>
      </c>
      <c r="L2549">
        <v>0</v>
      </c>
      <c r="M2549" s="1">
        <v>26.085999999999999</v>
      </c>
      <c r="N2549" s="1">
        <v>107.018</v>
      </c>
    </row>
    <row r="2550" spans="1:14" ht="15" customHeight="1" x14ac:dyDescent="0.2">
      <c r="A2550" t="s">
        <v>144</v>
      </c>
      <c r="B2550" t="s">
        <v>124</v>
      </c>
      <c r="C2550">
        <v>3</v>
      </c>
      <c r="D2550" t="s">
        <v>337</v>
      </c>
      <c r="E2550">
        <v>4</v>
      </c>
      <c r="F2550">
        <v>30</v>
      </c>
      <c r="G2550">
        <v>35</v>
      </c>
      <c r="H2550">
        <v>38</v>
      </c>
      <c r="I2550">
        <v>25</v>
      </c>
      <c r="J2550">
        <v>30</v>
      </c>
      <c r="K2550">
        <v>33</v>
      </c>
      <c r="L2550">
        <v>0</v>
      </c>
      <c r="M2550" s="1">
        <v>26.087</v>
      </c>
      <c r="N2550" s="1">
        <v>110.02</v>
      </c>
    </row>
    <row r="2551" spans="1:14" ht="15" customHeight="1" x14ac:dyDescent="0.2">
      <c r="A2551" t="s">
        <v>144</v>
      </c>
      <c r="B2551" t="s">
        <v>703</v>
      </c>
      <c r="C2551">
        <v>3</v>
      </c>
      <c r="D2551" t="s">
        <v>756</v>
      </c>
      <c r="E2551">
        <v>4</v>
      </c>
      <c r="F2551">
        <v>26</v>
      </c>
      <c r="G2551">
        <v>31</v>
      </c>
      <c r="H2551">
        <v>34</v>
      </c>
      <c r="I2551">
        <v>24</v>
      </c>
      <c r="J2551">
        <v>29</v>
      </c>
      <c r="K2551">
        <v>32</v>
      </c>
      <c r="L2551">
        <v>0</v>
      </c>
      <c r="M2551" s="1">
        <v>26.088000000000001</v>
      </c>
      <c r="N2551" s="1">
        <v>111.021</v>
      </c>
    </row>
    <row r="2552" spans="1:14" ht="15" customHeight="1" x14ac:dyDescent="0.2">
      <c r="A2552" t="s">
        <v>144</v>
      </c>
      <c r="B2552" t="s">
        <v>470</v>
      </c>
      <c r="C2552">
        <v>3</v>
      </c>
      <c r="D2552" t="s">
        <v>2450</v>
      </c>
      <c r="E2552">
        <v>3</v>
      </c>
      <c r="F2552">
        <v>25</v>
      </c>
      <c r="G2552">
        <v>33</v>
      </c>
      <c r="H2552">
        <v>35</v>
      </c>
      <c r="I2552">
        <v>20</v>
      </c>
      <c r="J2552">
        <v>28</v>
      </c>
      <c r="K2552">
        <v>30</v>
      </c>
      <c r="L2552">
        <v>0</v>
      </c>
      <c r="M2552" s="1">
        <v>26.088999999999999</v>
      </c>
      <c r="N2552" s="1">
        <v>112.024</v>
      </c>
    </row>
    <row r="2553" spans="1:14" ht="15" customHeight="1" x14ac:dyDescent="0.2">
      <c r="A2553" t="s">
        <v>144</v>
      </c>
      <c r="B2553" t="s">
        <v>53</v>
      </c>
      <c r="C2553">
        <v>3</v>
      </c>
      <c r="D2553" t="s">
        <v>101</v>
      </c>
      <c r="E2553">
        <v>4</v>
      </c>
      <c r="F2553">
        <v>28</v>
      </c>
      <c r="G2553">
        <v>33</v>
      </c>
      <c r="H2553">
        <v>36</v>
      </c>
      <c r="I2553">
        <v>26</v>
      </c>
      <c r="J2553">
        <v>31</v>
      </c>
      <c r="K2553">
        <v>34</v>
      </c>
      <c r="L2553">
        <v>0</v>
      </c>
      <c r="M2553" s="1">
        <v>26.09</v>
      </c>
      <c r="N2553" s="1">
        <v>113.01900000000001</v>
      </c>
    </row>
    <row r="2554" spans="1:14" ht="15" customHeight="1" x14ac:dyDescent="0.2">
      <c r="A2554" t="s">
        <v>144</v>
      </c>
      <c r="B2554" t="s">
        <v>315</v>
      </c>
      <c r="C2554">
        <v>3</v>
      </c>
      <c r="D2554" t="s">
        <v>1935</v>
      </c>
      <c r="E2554">
        <v>4</v>
      </c>
      <c r="F2554">
        <v>30</v>
      </c>
      <c r="G2554">
        <v>35</v>
      </c>
      <c r="H2554">
        <v>38</v>
      </c>
      <c r="I2554">
        <v>23</v>
      </c>
      <c r="J2554">
        <v>28</v>
      </c>
      <c r="K2554">
        <v>31</v>
      </c>
      <c r="L2554">
        <v>0</v>
      </c>
      <c r="M2554" s="1">
        <v>26.091000000000001</v>
      </c>
      <c r="N2554" s="1">
        <v>115.02500000000001</v>
      </c>
    </row>
    <row r="2555" spans="1:14" ht="15" customHeight="1" x14ac:dyDescent="0.2">
      <c r="A2555" t="s">
        <v>144</v>
      </c>
      <c r="B2555" t="s">
        <v>321</v>
      </c>
      <c r="C2555">
        <v>3</v>
      </c>
      <c r="D2555" t="s">
        <v>2567</v>
      </c>
      <c r="E2555">
        <v>3</v>
      </c>
      <c r="F2555">
        <v>27</v>
      </c>
      <c r="G2555">
        <v>35</v>
      </c>
      <c r="H2555">
        <v>37</v>
      </c>
      <c r="I2555">
        <v>20</v>
      </c>
      <c r="J2555">
        <v>28</v>
      </c>
      <c r="K2555">
        <v>30</v>
      </c>
      <c r="L2555">
        <v>0</v>
      </c>
      <c r="M2555" s="1">
        <v>26.091999999999999</v>
      </c>
      <c r="N2555" s="1">
        <v>116.02200000000001</v>
      </c>
    </row>
    <row r="2556" spans="1:14" ht="15" customHeight="1" x14ac:dyDescent="0.2">
      <c r="A2556" t="s">
        <v>144</v>
      </c>
      <c r="B2556" t="s">
        <v>483</v>
      </c>
      <c r="C2556">
        <v>3</v>
      </c>
      <c r="D2556" t="s">
        <v>2977</v>
      </c>
      <c r="E2556">
        <v>3</v>
      </c>
      <c r="F2556">
        <v>33</v>
      </c>
      <c r="G2556">
        <v>41</v>
      </c>
      <c r="H2556">
        <v>43</v>
      </c>
      <c r="I2556">
        <v>15</v>
      </c>
      <c r="J2556">
        <v>23</v>
      </c>
      <c r="K2556">
        <v>25</v>
      </c>
      <c r="L2556">
        <v>0</v>
      </c>
      <c r="M2556" s="1">
        <v>26.093</v>
      </c>
      <c r="N2556" s="1">
        <v>117.02500000000001</v>
      </c>
    </row>
    <row r="2557" spans="1:14" ht="15" customHeight="1" x14ac:dyDescent="0.2">
      <c r="A2557" t="s">
        <v>144</v>
      </c>
      <c r="B2557" t="s">
        <v>326</v>
      </c>
      <c r="C2557">
        <v>3</v>
      </c>
      <c r="D2557" t="s">
        <v>2439</v>
      </c>
      <c r="E2557">
        <v>4</v>
      </c>
      <c r="F2557">
        <v>29</v>
      </c>
      <c r="G2557">
        <v>34</v>
      </c>
      <c r="H2557">
        <v>37</v>
      </c>
      <c r="I2557">
        <v>25</v>
      </c>
      <c r="J2557">
        <v>30</v>
      </c>
      <c r="K2557">
        <v>33</v>
      </c>
      <c r="L2557">
        <v>0</v>
      </c>
      <c r="M2557" s="1">
        <v>26.094000000000001</v>
      </c>
      <c r="N2557" s="1">
        <v>118.02500000000001</v>
      </c>
    </row>
    <row r="2558" spans="1:14" ht="15" customHeight="1" x14ac:dyDescent="0.2">
      <c r="A2558" t="s">
        <v>144</v>
      </c>
      <c r="B2558" t="s">
        <v>331</v>
      </c>
      <c r="C2558">
        <v>3</v>
      </c>
      <c r="D2558" t="s">
        <v>1935</v>
      </c>
      <c r="E2558">
        <v>4</v>
      </c>
      <c r="F2558">
        <v>30</v>
      </c>
      <c r="G2558">
        <v>35</v>
      </c>
      <c r="H2558">
        <v>38</v>
      </c>
      <c r="I2558">
        <v>23</v>
      </c>
      <c r="J2558">
        <v>28</v>
      </c>
      <c r="K2558">
        <v>31</v>
      </c>
      <c r="L2558">
        <v>0</v>
      </c>
      <c r="M2558" s="1">
        <v>26.094999999999999</v>
      </c>
      <c r="N2558" s="1">
        <v>119.015</v>
      </c>
    </row>
    <row r="2559" spans="1:14" ht="15" customHeight="1" x14ac:dyDescent="0.2">
      <c r="A2559" t="s">
        <v>144</v>
      </c>
      <c r="B2559" t="s">
        <v>488</v>
      </c>
      <c r="C2559">
        <v>3</v>
      </c>
      <c r="D2559" t="s">
        <v>2632</v>
      </c>
      <c r="E2559">
        <v>4</v>
      </c>
      <c r="F2559">
        <v>29</v>
      </c>
      <c r="G2559">
        <v>34</v>
      </c>
      <c r="H2559">
        <v>37</v>
      </c>
      <c r="I2559">
        <v>22</v>
      </c>
      <c r="J2559">
        <v>27</v>
      </c>
      <c r="K2559">
        <v>30</v>
      </c>
      <c r="L2559">
        <v>0</v>
      </c>
      <c r="M2559" s="1">
        <v>26.096</v>
      </c>
      <c r="N2559" s="1">
        <v>120.01900000000001</v>
      </c>
    </row>
    <row r="2560" spans="1:14" ht="15" customHeight="1" x14ac:dyDescent="0.2">
      <c r="A2560" t="s">
        <v>144</v>
      </c>
      <c r="B2560" t="s">
        <v>492</v>
      </c>
      <c r="C2560">
        <v>3</v>
      </c>
      <c r="D2560" t="s">
        <v>2567</v>
      </c>
      <c r="E2560">
        <v>3</v>
      </c>
      <c r="F2560">
        <v>27</v>
      </c>
      <c r="G2560">
        <v>35</v>
      </c>
      <c r="H2560">
        <v>37</v>
      </c>
      <c r="I2560">
        <v>20</v>
      </c>
      <c r="J2560">
        <v>28</v>
      </c>
      <c r="K2560">
        <v>30</v>
      </c>
      <c r="L2560">
        <v>0</v>
      </c>
      <c r="M2560" s="1">
        <v>26.097000000000001</v>
      </c>
      <c r="N2560" s="1">
        <v>121.026</v>
      </c>
    </row>
    <row r="2561" spans="1:14" ht="15" customHeight="1" x14ac:dyDescent="0.2">
      <c r="A2561" t="s">
        <v>144</v>
      </c>
      <c r="B2561" t="s">
        <v>335</v>
      </c>
      <c r="C2561">
        <v>3</v>
      </c>
      <c r="D2561" t="s">
        <v>1437</v>
      </c>
      <c r="E2561">
        <v>3</v>
      </c>
      <c r="F2561">
        <v>26</v>
      </c>
      <c r="G2561">
        <v>34</v>
      </c>
      <c r="H2561">
        <v>36</v>
      </c>
      <c r="I2561">
        <v>20</v>
      </c>
      <c r="J2561">
        <v>28</v>
      </c>
      <c r="K2561">
        <v>30</v>
      </c>
      <c r="L2561">
        <v>0</v>
      </c>
      <c r="M2561" s="1">
        <v>26.097999999999999</v>
      </c>
      <c r="N2561" s="1">
        <v>122.02</v>
      </c>
    </row>
    <row r="2562" spans="1:14" ht="15" customHeight="1" x14ac:dyDescent="0.2">
      <c r="A2562" t="s">
        <v>144</v>
      </c>
      <c r="B2562" t="s">
        <v>340</v>
      </c>
      <c r="C2562">
        <v>3</v>
      </c>
      <c r="D2562" t="s">
        <v>2607</v>
      </c>
      <c r="E2562">
        <v>4</v>
      </c>
      <c r="F2562">
        <v>28</v>
      </c>
      <c r="G2562">
        <v>33</v>
      </c>
      <c r="H2562">
        <v>36</v>
      </c>
      <c r="I2562">
        <v>27</v>
      </c>
      <c r="J2562">
        <v>32</v>
      </c>
      <c r="K2562">
        <v>35</v>
      </c>
      <c r="L2562">
        <v>0</v>
      </c>
      <c r="M2562" s="1">
        <v>26.099</v>
      </c>
      <c r="N2562" s="1">
        <v>123.021</v>
      </c>
    </row>
    <row r="2563" spans="1:14" ht="15" customHeight="1" x14ac:dyDescent="0.2">
      <c r="A2563" t="s">
        <v>144</v>
      </c>
      <c r="B2563" t="s">
        <v>346</v>
      </c>
      <c r="C2563">
        <v>3</v>
      </c>
      <c r="D2563" t="s">
        <v>552</v>
      </c>
      <c r="E2563">
        <v>3</v>
      </c>
      <c r="F2563">
        <v>23</v>
      </c>
      <c r="G2563">
        <v>31</v>
      </c>
      <c r="H2563">
        <v>33</v>
      </c>
      <c r="I2563">
        <v>27</v>
      </c>
      <c r="J2563">
        <v>35</v>
      </c>
      <c r="K2563">
        <v>37</v>
      </c>
      <c r="L2563">
        <v>0</v>
      </c>
      <c r="M2563" s="1">
        <v>26.1</v>
      </c>
      <c r="N2563" s="1">
        <v>124.02200000000001</v>
      </c>
    </row>
    <row r="2564" spans="1:14" ht="15" customHeight="1" x14ac:dyDescent="0.2">
      <c r="A2564" t="s">
        <v>144</v>
      </c>
      <c r="B2564" t="s">
        <v>498</v>
      </c>
      <c r="C2564">
        <v>3</v>
      </c>
      <c r="D2564" t="s">
        <v>928</v>
      </c>
      <c r="E2564">
        <v>3</v>
      </c>
      <c r="F2564">
        <v>25</v>
      </c>
      <c r="G2564">
        <v>33</v>
      </c>
      <c r="H2564">
        <v>35</v>
      </c>
      <c r="I2564">
        <v>25</v>
      </c>
      <c r="J2564">
        <v>33</v>
      </c>
      <c r="K2564">
        <v>35</v>
      </c>
      <c r="L2564">
        <v>0</v>
      </c>
      <c r="M2564" s="1">
        <v>26.100999999999999</v>
      </c>
      <c r="N2564" s="1">
        <v>125.024</v>
      </c>
    </row>
    <row r="2565" spans="1:14" ht="15" customHeight="1" x14ac:dyDescent="0.2">
      <c r="A2565" t="s">
        <v>144</v>
      </c>
      <c r="B2565" t="s">
        <v>351</v>
      </c>
      <c r="C2565">
        <v>3</v>
      </c>
      <c r="D2565" t="s">
        <v>1711</v>
      </c>
      <c r="E2565">
        <v>4</v>
      </c>
      <c r="F2565">
        <v>29</v>
      </c>
      <c r="G2565">
        <v>34</v>
      </c>
      <c r="H2565">
        <v>37</v>
      </c>
      <c r="I2565">
        <v>22</v>
      </c>
      <c r="J2565">
        <v>27</v>
      </c>
      <c r="K2565">
        <v>30</v>
      </c>
      <c r="L2565">
        <v>0</v>
      </c>
      <c r="M2565" s="1">
        <v>26.102</v>
      </c>
      <c r="N2565" s="1">
        <v>126.02500000000001</v>
      </c>
    </row>
    <row r="2566" spans="1:14" ht="15" customHeight="1" x14ac:dyDescent="0.2">
      <c r="A2566" t="s">
        <v>144</v>
      </c>
      <c r="B2566" t="s">
        <v>504</v>
      </c>
      <c r="C2566">
        <v>3</v>
      </c>
      <c r="D2566" t="s">
        <v>1906</v>
      </c>
      <c r="E2566">
        <v>3</v>
      </c>
      <c r="F2566">
        <v>29</v>
      </c>
      <c r="G2566">
        <v>37</v>
      </c>
      <c r="H2566">
        <v>39</v>
      </c>
      <c r="I2566">
        <v>19</v>
      </c>
      <c r="J2566">
        <v>27</v>
      </c>
      <c r="K2566">
        <v>29</v>
      </c>
      <c r="L2566">
        <v>0</v>
      </c>
      <c r="M2566" s="1">
        <v>26.103000000000002</v>
      </c>
      <c r="N2566" s="1">
        <v>127.02200000000001</v>
      </c>
    </row>
    <row r="2567" spans="1:14" ht="15" customHeight="1" x14ac:dyDescent="0.2">
      <c r="A2567" t="s">
        <v>144</v>
      </c>
      <c r="B2567" t="s">
        <v>355</v>
      </c>
      <c r="C2567">
        <v>3</v>
      </c>
      <c r="D2567" t="s">
        <v>1437</v>
      </c>
      <c r="E2567">
        <v>3</v>
      </c>
      <c r="F2567">
        <v>26</v>
      </c>
      <c r="G2567">
        <v>34</v>
      </c>
      <c r="H2567">
        <v>36</v>
      </c>
      <c r="I2567">
        <v>20</v>
      </c>
      <c r="J2567">
        <v>28</v>
      </c>
      <c r="K2567">
        <v>30</v>
      </c>
      <c r="L2567">
        <v>0</v>
      </c>
      <c r="M2567" s="1">
        <v>26.103999999999999</v>
      </c>
      <c r="N2567" s="1">
        <v>128.02099999999999</v>
      </c>
    </row>
    <row r="2568" spans="1:14" ht="15" customHeight="1" x14ac:dyDescent="0.2">
      <c r="A2568" t="s">
        <v>75</v>
      </c>
      <c r="B2568" t="s">
        <v>75</v>
      </c>
      <c r="C2568">
        <v>1</v>
      </c>
      <c r="D2568" t="s">
        <v>1639</v>
      </c>
      <c r="E2568">
        <v>3</v>
      </c>
      <c r="F2568">
        <v>14</v>
      </c>
      <c r="G2568">
        <v>32</v>
      </c>
      <c r="H2568">
        <v>34</v>
      </c>
      <c r="I2568">
        <v>12</v>
      </c>
      <c r="J2568">
        <v>30</v>
      </c>
      <c r="K2568">
        <v>32</v>
      </c>
      <c r="L2568">
        <v>0</v>
      </c>
      <c r="M2568" s="1">
        <v>27.021999999999998</v>
      </c>
      <c r="N2568" s="1">
        <v>27.021999999999998</v>
      </c>
    </row>
    <row r="2569" spans="1:14" ht="15" customHeight="1" x14ac:dyDescent="0.2">
      <c r="A2569" t="s">
        <v>75</v>
      </c>
      <c r="B2569" t="s">
        <v>99</v>
      </c>
      <c r="C2569">
        <v>1</v>
      </c>
      <c r="D2569" t="s">
        <v>1083</v>
      </c>
      <c r="E2569">
        <v>3</v>
      </c>
      <c r="F2569">
        <v>12</v>
      </c>
      <c r="G2569">
        <v>30</v>
      </c>
      <c r="H2569">
        <v>32</v>
      </c>
      <c r="I2569">
        <v>18</v>
      </c>
      <c r="J2569">
        <v>36</v>
      </c>
      <c r="K2569">
        <v>38</v>
      </c>
      <c r="L2569">
        <v>0</v>
      </c>
      <c r="M2569" s="1">
        <v>27.023</v>
      </c>
      <c r="N2569" s="1">
        <v>32.018999999999998</v>
      </c>
    </row>
    <row r="2570" spans="1:14" ht="15" customHeight="1" x14ac:dyDescent="0.2">
      <c r="A2570" t="s">
        <v>75</v>
      </c>
      <c r="B2570" t="s">
        <v>106</v>
      </c>
      <c r="C2570">
        <v>3</v>
      </c>
      <c r="D2570" t="s">
        <v>1092</v>
      </c>
      <c r="E2570">
        <v>4</v>
      </c>
      <c r="F2570">
        <v>22</v>
      </c>
      <c r="G2570">
        <v>27</v>
      </c>
      <c r="H2570">
        <v>30</v>
      </c>
      <c r="I2570">
        <v>29</v>
      </c>
      <c r="J2570">
        <v>34</v>
      </c>
      <c r="K2570">
        <v>37</v>
      </c>
      <c r="L2570">
        <v>0</v>
      </c>
      <c r="M2570" s="1">
        <v>27.024000000000001</v>
      </c>
      <c r="N2570" s="1">
        <v>33.024000000000001</v>
      </c>
    </row>
    <row r="2571" spans="1:14" ht="15" customHeight="1" x14ac:dyDescent="0.2">
      <c r="A2571" t="s">
        <v>75</v>
      </c>
      <c r="B2571" t="s">
        <v>175</v>
      </c>
      <c r="C2571">
        <v>3</v>
      </c>
      <c r="D2571" t="s">
        <v>909</v>
      </c>
      <c r="E2571">
        <v>3</v>
      </c>
      <c r="F2571">
        <v>22</v>
      </c>
      <c r="G2571">
        <v>30</v>
      </c>
      <c r="H2571">
        <v>32</v>
      </c>
      <c r="I2571">
        <v>25</v>
      </c>
      <c r="J2571">
        <v>33</v>
      </c>
      <c r="K2571">
        <v>35</v>
      </c>
      <c r="L2571">
        <v>0</v>
      </c>
      <c r="M2571" s="1">
        <v>27.024999999999999</v>
      </c>
      <c r="N2571" s="1">
        <v>35.023000000000003</v>
      </c>
    </row>
    <row r="2572" spans="1:14" ht="15" customHeight="1" x14ac:dyDescent="0.2">
      <c r="A2572" t="s">
        <v>75</v>
      </c>
      <c r="B2572" t="s">
        <v>116</v>
      </c>
      <c r="C2572">
        <v>3</v>
      </c>
      <c r="D2572" t="s">
        <v>1247</v>
      </c>
      <c r="E2572">
        <v>4</v>
      </c>
      <c r="F2572">
        <v>33</v>
      </c>
      <c r="G2572">
        <v>38</v>
      </c>
      <c r="H2572">
        <v>41</v>
      </c>
      <c r="I2572">
        <v>19</v>
      </c>
      <c r="J2572">
        <v>24</v>
      </c>
      <c r="K2572">
        <v>27</v>
      </c>
      <c r="L2572">
        <v>0</v>
      </c>
      <c r="M2572" s="1">
        <v>27.026</v>
      </c>
      <c r="N2572" s="1">
        <v>36.026000000000003</v>
      </c>
    </row>
    <row r="2573" spans="1:14" ht="15" customHeight="1" x14ac:dyDescent="0.2">
      <c r="A2573" t="s">
        <v>75</v>
      </c>
      <c r="B2573" t="s">
        <v>186</v>
      </c>
      <c r="C2573">
        <v>3</v>
      </c>
      <c r="D2573" t="s">
        <v>369</v>
      </c>
      <c r="E2573">
        <v>4</v>
      </c>
      <c r="F2573">
        <v>29</v>
      </c>
      <c r="G2573">
        <v>34</v>
      </c>
      <c r="H2573">
        <v>37</v>
      </c>
      <c r="I2573">
        <v>25</v>
      </c>
      <c r="J2573">
        <v>30</v>
      </c>
      <c r="K2573">
        <v>33</v>
      </c>
      <c r="L2573">
        <v>0</v>
      </c>
      <c r="M2573" s="1">
        <v>27.027000000000001</v>
      </c>
      <c r="N2573" s="1">
        <v>37.024000000000001</v>
      </c>
    </row>
    <row r="2574" spans="1:14" ht="15" customHeight="1" x14ac:dyDescent="0.2">
      <c r="A2574" t="s">
        <v>75</v>
      </c>
      <c r="B2574" t="s">
        <v>192</v>
      </c>
      <c r="C2574">
        <v>3</v>
      </c>
      <c r="D2574" t="s">
        <v>457</v>
      </c>
      <c r="E2574">
        <v>4</v>
      </c>
      <c r="F2574">
        <v>22</v>
      </c>
      <c r="G2574">
        <v>27</v>
      </c>
      <c r="H2574">
        <v>30</v>
      </c>
      <c r="I2574">
        <v>29</v>
      </c>
      <c r="J2574">
        <v>34</v>
      </c>
      <c r="K2574">
        <v>37</v>
      </c>
      <c r="L2574">
        <v>0</v>
      </c>
      <c r="M2574" s="1">
        <v>27.027999999999999</v>
      </c>
      <c r="N2574" s="1">
        <v>38.024999999999999</v>
      </c>
    </row>
    <row r="2575" spans="1:14" ht="15" customHeight="1" x14ac:dyDescent="0.2">
      <c r="A2575" t="s">
        <v>75</v>
      </c>
      <c r="B2575" t="s">
        <v>123</v>
      </c>
      <c r="C2575">
        <v>1</v>
      </c>
      <c r="D2575" t="s">
        <v>1374</v>
      </c>
      <c r="E2575">
        <v>2</v>
      </c>
      <c r="F2575">
        <v>9</v>
      </c>
      <c r="G2575">
        <v>30</v>
      </c>
      <c r="H2575">
        <v>32</v>
      </c>
      <c r="I2575">
        <v>12</v>
      </c>
      <c r="J2575">
        <v>33</v>
      </c>
      <c r="K2575">
        <v>35</v>
      </c>
      <c r="L2575">
        <v>0</v>
      </c>
      <c r="M2575" s="1">
        <v>27.029</v>
      </c>
      <c r="N2575" s="1">
        <v>39.021999999999998</v>
      </c>
    </row>
    <row r="2576" spans="1:14" ht="15" customHeight="1" x14ac:dyDescent="0.2">
      <c r="A2576" t="s">
        <v>75</v>
      </c>
      <c r="B2576" t="s">
        <v>202</v>
      </c>
      <c r="C2576">
        <v>3</v>
      </c>
      <c r="D2576" t="s">
        <v>1247</v>
      </c>
      <c r="E2576">
        <v>4</v>
      </c>
      <c r="F2576">
        <v>33</v>
      </c>
      <c r="G2576">
        <v>38</v>
      </c>
      <c r="H2576">
        <v>41</v>
      </c>
      <c r="I2576">
        <v>19</v>
      </c>
      <c r="J2576">
        <v>24</v>
      </c>
      <c r="K2576">
        <v>27</v>
      </c>
      <c r="L2576">
        <v>0</v>
      </c>
      <c r="M2576" s="1">
        <v>27.03</v>
      </c>
      <c r="N2576" s="1">
        <v>40.024000000000001</v>
      </c>
    </row>
    <row r="2577" spans="1:14" ht="15" customHeight="1" x14ac:dyDescent="0.2">
      <c r="A2577" t="s">
        <v>75</v>
      </c>
      <c r="B2577" t="s">
        <v>213</v>
      </c>
      <c r="C2577">
        <v>3</v>
      </c>
      <c r="D2577" t="s">
        <v>1083</v>
      </c>
      <c r="E2577">
        <v>3</v>
      </c>
      <c r="F2577">
        <v>22</v>
      </c>
      <c r="G2577">
        <v>30</v>
      </c>
      <c r="H2577">
        <v>32</v>
      </c>
      <c r="I2577">
        <v>28</v>
      </c>
      <c r="J2577">
        <v>36</v>
      </c>
      <c r="K2577">
        <v>38</v>
      </c>
      <c r="L2577">
        <v>0</v>
      </c>
      <c r="M2577" s="1">
        <v>27.030999999999999</v>
      </c>
      <c r="N2577" s="1">
        <v>42.021999999999998</v>
      </c>
    </row>
    <row r="2578" spans="1:14" ht="15" customHeight="1" x14ac:dyDescent="0.2">
      <c r="A2578" t="s">
        <v>75</v>
      </c>
      <c r="B2578" t="s">
        <v>231</v>
      </c>
      <c r="C2578">
        <v>3</v>
      </c>
      <c r="D2578" t="s">
        <v>1187</v>
      </c>
      <c r="E2578">
        <v>3</v>
      </c>
      <c r="F2578">
        <v>18</v>
      </c>
      <c r="G2578">
        <v>26</v>
      </c>
      <c r="H2578">
        <v>28</v>
      </c>
      <c r="I2578">
        <v>31</v>
      </c>
      <c r="J2578">
        <v>39</v>
      </c>
      <c r="K2578">
        <v>41</v>
      </c>
      <c r="L2578">
        <v>0</v>
      </c>
      <c r="M2578" s="1">
        <v>27.032</v>
      </c>
      <c r="N2578" s="1">
        <v>45.026000000000003</v>
      </c>
    </row>
    <row r="2579" spans="1:14" ht="15" customHeight="1" x14ac:dyDescent="0.2">
      <c r="A2579" t="s">
        <v>75</v>
      </c>
      <c r="B2579" t="s">
        <v>237</v>
      </c>
      <c r="C2579">
        <v>3</v>
      </c>
      <c r="D2579" t="s">
        <v>149</v>
      </c>
      <c r="E2579">
        <v>4</v>
      </c>
      <c r="F2579">
        <v>26</v>
      </c>
      <c r="G2579">
        <v>31</v>
      </c>
      <c r="H2579">
        <v>34</v>
      </c>
      <c r="I2579">
        <v>25</v>
      </c>
      <c r="J2579">
        <v>30</v>
      </c>
      <c r="K2579">
        <v>33</v>
      </c>
      <c r="L2579">
        <v>0</v>
      </c>
      <c r="M2579" s="1">
        <v>27.033000000000001</v>
      </c>
      <c r="N2579" s="1">
        <v>46.024999999999999</v>
      </c>
    </row>
    <row r="2580" spans="1:14" ht="15" customHeight="1" x14ac:dyDescent="0.2">
      <c r="A2580" t="s">
        <v>75</v>
      </c>
      <c r="B2580" t="s">
        <v>148</v>
      </c>
      <c r="C2580">
        <v>2</v>
      </c>
      <c r="D2580" t="s">
        <v>40</v>
      </c>
      <c r="E2580">
        <v>1</v>
      </c>
      <c r="F2580">
        <v>8</v>
      </c>
      <c r="G2580">
        <v>27</v>
      </c>
      <c r="H2580">
        <v>29</v>
      </c>
      <c r="I2580">
        <v>9</v>
      </c>
      <c r="J2580">
        <v>28</v>
      </c>
      <c r="K2580">
        <v>30</v>
      </c>
      <c r="L2580">
        <v>0</v>
      </c>
      <c r="M2580" s="1">
        <v>27.033999999999999</v>
      </c>
      <c r="N2580" s="1">
        <v>48.024999999999999</v>
      </c>
    </row>
    <row r="2581" spans="1:14" ht="15" customHeight="1" x14ac:dyDescent="0.2">
      <c r="A2581" t="s">
        <v>75</v>
      </c>
      <c r="B2581" t="s">
        <v>251</v>
      </c>
      <c r="C2581">
        <v>3</v>
      </c>
      <c r="D2581" t="s">
        <v>1097</v>
      </c>
      <c r="E2581">
        <v>4</v>
      </c>
      <c r="F2581">
        <v>30</v>
      </c>
      <c r="G2581">
        <v>35</v>
      </c>
      <c r="H2581">
        <v>38</v>
      </c>
      <c r="I2581">
        <v>23</v>
      </c>
      <c r="J2581">
        <v>28</v>
      </c>
      <c r="K2581">
        <v>31</v>
      </c>
      <c r="L2581">
        <v>0</v>
      </c>
      <c r="M2581" s="1">
        <v>27.035</v>
      </c>
      <c r="N2581" s="1">
        <v>49.027000000000001</v>
      </c>
    </row>
    <row r="2582" spans="1:14" ht="15" customHeight="1" x14ac:dyDescent="0.2">
      <c r="A2582" t="s">
        <v>75</v>
      </c>
      <c r="B2582" t="s">
        <v>259</v>
      </c>
      <c r="C2582">
        <v>3</v>
      </c>
      <c r="D2582" t="s">
        <v>1345</v>
      </c>
      <c r="E2582">
        <v>4</v>
      </c>
      <c r="F2582">
        <v>30</v>
      </c>
      <c r="G2582">
        <v>35</v>
      </c>
      <c r="H2582">
        <v>38</v>
      </c>
      <c r="I2582">
        <v>25</v>
      </c>
      <c r="J2582">
        <v>30</v>
      </c>
      <c r="K2582">
        <v>33</v>
      </c>
      <c r="L2582">
        <v>0</v>
      </c>
      <c r="M2582" s="1">
        <v>27.036000000000001</v>
      </c>
      <c r="N2582" s="1">
        <v>50.027000000000001</v>
      </c>
    </row>
    <row r="2583" spans="1:14" ht="15" customHeight="1" x14ac:dyDescent="0.2">
      <c r="A2583" t="s">
        <v>75</v>
      </c>
      <c r="B2583" t="s">
        <v>264</v>
      </c>
      <c r="C2583">
        <v>3</v>
      </c>
      <c r="D2583" t="s">
        <v>1187</v>
      </c>
      <c r="E2583">
        <v>3</v>
      </c>
      <c r="F2583">
        <v>18</v>
      </c>
      <c r="G2583">
        <v>26</v>
      </c>
      <c r="H2583">
        <v>28</v>
      </c>
      <c r="I2583">
        <v>31</v>
      </c>
      <c r="J2583">
        <v>39</v>
      </c>
      <c r="K2583">
        <v>41</v>
      </c>
      <c r="L2583">
        <v>0</v>
      </c>
      <c r="M2583" s="1">
        <v>27.036999999999999</v>
      </c>
      <c r="N2583" s="1">
        <v>51.024000000000001</v>
      </c>
    </row>
    <row r="2584" spans="1:14" ht="15" customHeight="1" x14ac:dyDescent="0.2">
      <c r="A2584" t="s">
        <v>75</v>
      </c>
      <c r="B2584" t="s">
        <v>153</v>
      </c>
      <c r="C2584">
        <v>3</v>
      </c>
      <c r="D2584" t="s">
        <v>1100</v>
      </c>
      <c r="E2584">
        <v>4</v>
      </c>
      <c r="F2584">
        <v>30</v>
      </c>
      <c r="G2584">
        <v>35</v>
      </c>
      <c r="H2584">
        <v>38</v>
      </c>
      <c r="I2584">
        <v>23</v>
      </c>
      <c r="J2584">
        <v>28</v>
      </c>
      <c r="K2584">
        <v>31</v>
      </c>
      <c r="L2584">
        <v>0</v>
      </c>
      <c r="M2584" s="1">
        <v>27.038</v>
      </c>
      <c r="N2584" s="1">
        <v>52.024000000000001</v>
      </c>
    </row>
    <row r="2585" spans="1:14" ht="15" customHeight="1" x14ac:dyDescent="0.2">
      <c r="A2585" t="s">
        <v>75</v>
      </c>
      <c r="B2585" t="s">
        <v>158</v>
      </c>
      <c r="C2585">
        <v>3</v>
      </c>
      <c r="D2585" t="s">
        <v>1085</v>
      </c>
      <c r="E2585">
        <v>4</v>
      </c>
      <c r="F2585">
        <v>35</v>
      </c>
      <c r="G2585">
        <v>40</v>
      </c>
      <c r="H2585">
        <v>43</v>
      </c>
      <c r="I2585">
        <v>18</v>
      </c>
      <c r="J2585">
        <v>23</v>
      </c>
      <c r="K2585">
        <v>26</v>
      </c>
      <c r="L2585">
        <v>0</v>
      </c>
      <c r="M2585" s="1">
        <v>27.039000000000001</v>
      </c>
      <c r="N2585" s="1">
        <v>53.027000000000001</v>
      </c>
    </row>
    <row r="2586" spans="1:14" ht="15" customHeight="1" x14ac:dyDescent="0.2">
      <c r="A2586" t="s">
        <v>75</v>
      </c>
      <c r="B2586" t="s">
        <v>280</v>
      </c>
      <c r="C2586">
        <v>3</v>
      </c>
      <c r="D2586" t="s">
        <v>2231</v>
      </c>
      <c r="E2586">
        <v>4</v>
      </c>
      <c r="F2586">
        <v>31</v>
      </c>
      <c r="G2586">
        <v>36</v>
      </c>
      <c r="H2586">
        <v>39</v>
      </c>
      <c r="I2586">
        <v>24</v>
      </c>
      <c r="J2586">
        <v>29</v>
      </c>
      <c r="K2586">
        <v>32</v>
      </c>
      <c r="L2586">
        <v>0</v>
      </c>
      <c r="M2586" s="1">
        <v>27.04</v>
      </c>
      <c r="N2586" s="1">
        <v>54.024999999999999</v>
      </c>
    </row>
    <row r="2587" spans="1:14" ht="15" customHeight="1" x14ac:dyDescent="0.2">
      <c r="A2587" t="s">
        <v>75</v>
      </c>
      <c r="B2587" t="s">
        <v>164</v>
      </c>
      <c r="C2587">
        <v>2</v>
      </c>
      <c r="D2587" t="s">
        <v>1094</v>
      </c>
      <c r="E2587">
        <v>3</v>
      </c>
      <c r="F2587">
        <v>21</v>
      </c>
      <c r="G2587">
        <v>34</v>
      </c>
      <c r="H2587">
        <v>36</v>
      </c>
      <c r="I2587">
        <v>16</v>
      </c>
      <c r="J2587">
        <v>29</v>
      </c>
      <c r="K2587">
        <v>31</v>
      </c>
      <c r="L2587">
        <v>0</v>
      </c>
      <c r="M2587" s="1">
        <v>27.041</v>
      </c>
      <c r="N2587" s="1">
        <v>55.027000000000001</v>
      </c>
    </row>
    <row r="2588" spans="1:14" ht="15" customHeight="1" x14ac:dyDescent="0.2">
      <c r="A2588" t="s">
        <v>75</v>
      </c>
      <c r="B2588" t="s">
        <v>169</v>
      </c>
      <c r="C2588">
        <v>2</v>
      </c>
      <c r="D2588" t="s">
        <v>554</v>
      </c>
      <c r="E2588">
        <v>3</v>
      </c>
      <c r="F2588">
        <v>20</v>
      </c>
      <c r="G2588">
        <v>33</v>
      </c>
      <c r="H2588">
        <v>35</v>
      </c>
      <c r="I2588">
        <v>17</v>
      </c>
      <c r="J2588">
        <v>30</v>
      </c>
      <c r="K2588">
        <v>32</v>
      </c>
      <c r="L2588">
        <v>0</v>
      </c>
      <c r="M2588" s="1">
        <v>27.042000000000002</v>
      </c>
      <c r="N2588" s="1">
        <v>56.027000000000001</v>
      </c>
    </row>
    <row r="2589" spans="1:14" ht="15" customHeight="1" x14ac:dyDescent="0.2">
      <c r="A2589" t="s">
        <v>75</v>
      </c>
      <c r="B2589" t="s">
        <v>174</v>
      </c>
      <c r="C2589">
        <v>3</v>
      </c>
      <c r="D2589" t="s">
        <v>554</v>
      </c>
      <c r="E2589">
        <v>3</v>
      </c>
      <c r="F2589">
        <v>25</v>
      </c>
      <c r="G2589">
        <v>33</v>
      </c>
      <c r="H2589">
        <v>35</v>
      </c>
      <c r="I2589">
        <v>22</v>
      </c>
      <c r="J2589">
        <v>30</v>
      </c>
      <c r="K2589">
        <v>32</v>
      </c>
      <c r="L2589">
        <v>0</v>
      </c>
      <c r="M2589" s="1">
        <v>27.042999999999999</v>
      </c>
      <c r="N2589" s="1">
        <v>57.026000000000003</v>
      </c>
    </row>
    <row r="2590" spans="1:14" ht="15" customHeight="1" x14ac:dyDescent="0.2">
      <c r="A2590" t="s">
        <v>75</v>
      </c>
      <c r="B2590" t="s">
        <v>303</v>
      </c>
      <c r="C2590">
        <v>3</v>
      </c>
      <c r="D2590" t="s">
        <v>1089</v>
      </c>
      <c r="E2590">
        <v>4</v>
      </c>
      <c r="F2590">
        <v>28</v>
      </c>
      <c r="G2590">
        <v>33</v>
      </c>
      <c r="H2590">
        <v>36</v>
      </c>
      <c r="I2590">
        <v>26</v>
      </c>
      <c r="J2590">
        <v>31</v>
      </c>
      <c r="K2590">
        <v>34</v>
      </c>
      <c r="L2590">
        <v>0</v>
      </c>
      <c r="M2590" s="1">
        <v>27.044</v>
      </c>
      <c r="N2590" s="1">
        <v>59.024999999999999</v>
      </c>
    </row>
    <row r="2591" spans="1:14" ht="15" customHeight="1" x14ac:dyDescent="0.2">
      <c r="A2591" t="s">
        <v>75</v>
      </c>
      <c r="B2591" t="s">
        <v>185</v>
      </c>
      <c r="C2591">
        <v>3</v>
      </c>
      <c r="D2591" t="s">
        <v>417</v>
      </c>
      <c r="E2591">
        <v>4</v>
      </c>
      <c r="F2591">
        <v>27</v>
      </c>
      <c r="G2591">
        <v>32</v>
      </c>
      <c r="H2591">
        <v>35</v>
      </c>
      <c r="I2591">
        <v>26</v>
      </c>
      <c r="J2591">
        <v>31</v>
      </c>
      <c r="K2591">
        <v>34</v>
      </c>
      <c r="L2591">
        <v>0</v>
      </c>
      <c r="M2591" s="1">
        <v>27.045000000000002</v>
      </c>
      <c r="N2591" s="1">
        <v>60.024999999999999</v>
      </c>
    </row>
    <row r="2592" spans="1:14" ht="15" customHeight="1" x14ac:dyDescent="0.2">
      <c r="A2592" t="s">
        <v>75</v>
      </c>
      <c r="B2592" t="s">
        <v>191</v>
      </c>
      <c r="C2592">
        <v>2</v>
      </c>
      <c r="D2592" t="s">
        <v>2294</v>
      </c>
      <c r="E2592">
        <v>2</v>
      </c>
      <c r="F2592">
        <v>16</v>
      </c>
      <c r="G2592">
        <v>33</v>
      </c>
      <c r="H2592">
        <v>35</v>
      </c>
      <c r="I2592">
        <v>14</v>
      </c>
      <c r="J2592">
        <v>31</v>
      </c>
      <c r="K2592">
        <v>33</v>
      </c>
      <c r="L2592">
        <v>0</v>
      </c>
      <c r="M2592" s="1">
        <v>27.045999999999999</v>
      </c>
      <c r="N2592" s="1">
        <v>61.024999999999999</v>
      </c>
    </row>
    <row r="2593" spans="1:14" ht="15" customHeight="1" x14ac:dyDescent="0.2">
      <c r="A2593" t="s">
        <v>75</v>
      </c>
      <c r="B2593" t="s">
        <v>316</v>
      </c>
      <c r="C2593">
        <v>3</v>
      </c>
      <c r="D2593" t="s">
        <v>1104</v>
      </c>
      <c r="E2593">
        <v>4</v>
      </c>
      <c r="F2593">
        <v>29</v>
      </c>
      <c r="G2593">
        <v>34</v>
      </c>
      <c r="H2593">
        <v>37</v>
      </c>
      <c r="I2593">
        <v>24</v>
      </c>
      <c r="J2593">
        <v>29</v>
      </c>
      <c r="K2593">
        <v>32</v>
      </c>
      <c r="L2593">
        <v>0</v>
      </c>
      <c r="M2593" s="1">
        <v>27.047000000000001</v>
      </c>
      <c r="N2593" s="1">
        <v>62.021999999999998</v>
      </c>
    </row>
    <row r="2594" spans="1:14" ht="15" customHeight="1" x14ac:dyDescent="0.2">
      <c r="A2594" t="s">
        <v>75</v>
      </c>
      <c r="B2594" t="s">
        <v>322</v>
      </c>
      <c r="C2594">
        <v>3</v>
      </c>
      <c r="D2594" t="s">
        <v>1094</v>
      </c>
      <c r="E2594">
        <v>3</v>
      </c>
      <c r="F2594">
        <v>26</v>
      </c>
      <c r="G2594">
        <v>34</v>
      </c>
      <c r="H2594">
        <v>36</v>
      </c>
      <c r="I2594">
        <v>21</v>
      </c>
      <c r="J2594">
        <v>29</v>
      </c>
      <c r="K2594">
        <v>31</v>
      </c>
      <c r="L2594">
        <v>0</v>
      </c>
      <c r="M2594" s="1">
        <v>27.047999999999998</v>
      </c>
      <c r="N2594" s="1">
        <v>63.024000000000001</v>
      </c>
    </row>
    <row r="2595" spans="1:14" ht="15" customHeight="1" x14ac:dyDescent="0.2">
      <c r="A2595" t="s">
        <v>75</v>
      </c>
      <c r="B2595" t="s">
        <v>197</v>
      </c>
      <c r="C2595">
        <v>1</v>
      </c>
      <c r="D2595" t="s">
        <v>409</v>
      </c>
      <c r="E2595">
        <v>2</v>
      </c>
      <c r="F2595">
        <v>10</v>
      </c>
      <c r="G2595">
        <v>31</v>
      </c>
      <c r="H2595">
        <v>33</v>
      </c>
      <c r="I2595">
        <v>10</v>
      </c>
      <c r="J2595">
        <v>31</v>
      </c>
      <c r="K2595">
        <v>33</v>
      </c>
      <c r="L2595">
        <v>0</v>
      </c>
      <c r="M2595" s="1">
        <v>27.048999999999999</v>
      </c>
      <c r="N2595" s="1">
        <v>64.025999999999996</v>
      </c>
    </row>
    <row r="2596" spans="1:14" ht="15" customHeight="1" x14ac:dyDescent="0.2">
      <c r="A2596" t="s">
        <v>75</v>
      </c>
      <c r="B2596" t="s">
        <v>332</v>
      </c>
      <c r="C2596">
        <v>3</v>
      </c>
      <c r="D2596" t="s">
        <v>188</v>
      </c>
      <c r="E2596">
        <v>4</v>
      </c>
      <c r="F2596">
        <v>28</v>
      </c>
      <c r="G2596">
        <v>33</v>
      </c>
      <c r="H2596">
        <v>36</v>
      </c>
      <c r="I2596">
        <v>27</v>
      </c>
      <c r="J2596">
        <v>32</v>
      </c>
      <c r="K2596">
        <v>35</v>
      </c>
      <c r="L2596">
        <v>0</v>
      </c>
      <c r="M2596" s="1">
        <v>27.05</v>
      </c>
      <c r="N2596" s="1">
        <v>65.024000000000001</v>
      </c>
    </row>
    <row r="2597" spans="1:14" ht="15" customHeight="1" x14ac:dyDescent="0.2">
      <c r="A2597" t="s">
        <v>75</v>
      </c>
      <c r="B2597" t="s">
        <v>336</v>
      </c>
      <c r="C2597">
        <v>3</v>
      </c>
      <c r="D2597" t="s">
        <v>1166</v>
      </c>
      <c r="E2597">
        <v>4</v>
      </c>
      <c r="F2597">
        <v>29</v>
      </c>
      <c r="G2597">
        <v>34</v>
      </c>
      <c r="H2597">
        <v>37</v>
      </c>
      <c r="I2597">
        <v>23</v>
      </c>
      <c r="J2597">
        <v>28</v>
      </c>
      <c r="K2597">
        <v>31</v>
      </c>
      <c r="L2597">
        <v>0</v>
      </c>
      <c r="M2597" s="1">
        <v>27.050999999999998</v>
      </c>
      <c r="N2597" s="1">
        <v>66.024000000000001</v>
      </c>
    </row>
    <row r="2598" spans="1:14" ht="15" customHeight="1" x14ac:dyDescent="0.2">
      <c r="A2598" t="s">
        <v>75</v>
      </c>
      <c r="B2598" t="s">
        <v>201</v>
      </c>
      <c r="C2598">
        <v>3</v>
      </c>
      <c r="D2598" t="s">
        <v>1455</v>
      </c>
      <c r="E2598">
        <v>3</v>
      </c>
      <c r="F2598">
        <v>25</v>
      </c>
      <c r="G2598">
        <v>33</v>
      </c>
      <c r="H2598">
        <v>35</v>
      </c>
      <c r="I2598">
        <v>22</v>
      </c>
      <c r="J2598">
        <v>30</v>
      </c>
      <c r="K2598">
        <v>32</v>
      </c>
      <c r="L2598">
        <v>0</v>
      </c>
      <c r="M2598" s="1">
        <v>27.052</v>
      </c>
      <c r="N2598" s="1">
        <v>68.027000000000001</v>
      </c>
    </row>
    <row r="2599" spans="1:14" ht="15" customHeight="1" x14ac:dyDescent="0.2">
      <c r="A2599" t="s">
        <v>75</v>
      </c>
      <c r="B2599" t="s">
        <v>352</v>
      </c>
      <c r="C2599">
        <v>3</v>
      </c>
      <c r="D2599" t="s">
        <v>2091</v>
      </c>
      <c r="E2599">
        <v>3</v>
      </c>
      <c r="F2599">
        <v>28</v>
      </c>
      <c r="G2599">
        <v>36</v>
      </c>
      <c r="H2599">
        <v>38</v>
      </c>
      <c r="I2599">
        <v>21</v>
      </c>
      <c r="J2599">
        <v>29</v>
      </c>
      <c r="K2599">
        <v>31</v>
      </c>
      <c r="L2599">
        <v>0</v>
      </c>
      <c r="M2599" s="1">
        <v>27.053000000000001</v>
      </c>
      <c r="N2599" s="1">
        <v>69.025999999999996</v>
      </c>
    </row>
    <row r="2600" spans="1:14" ht="15" customHeight="1" x14ac:dyDescent="0.2">
      <c r="A2600" t="s">
        <v>75</v>
      </c>
      <c r="B2600" t="s">
        <v>356</v>
      </c>
      <c r="C2600">
        <v>3</v>
      </c>
      <c r="D2600" t="s">
        <v>1639</v>
      </c>
      <c r="E2600">
        <v>3</v>
      </c>
      <c r="F2600">
        <v>24</v>
      </c>
      <c r="G2600">
        <v>32</v>
      </c>
      <c r="H2600">
        <v>34</v>
      </c>
      <c r="I2600">
        <v>22</v>
      </c>
      <c r="J2600">
        <v>30</v>
      </c>
      <c r="K2600">
        <v>32</v>
      </c>
      <c r="L2600">
        <v>0</v>
      </c>
      <c r="M2600" s="1">
        <v>27.053999999999998</v>
      </c>
      <c r="N2600" s="1">
        <v>70.027000000000001</v>
      </c>
    </row>
    <row r="2601" spans="1:14" ht="15" customHeight="1" x14ac:dyDescent="0.2">
      <c r="A2601" t="s">
        <v>75</v>
      </c>
      <c r="B2601" t="s">
        <v>359</v>
      </c>
      <c r="C2601">
        <v>3</v>
      </c>
      <c r="D2601" t="s">
        <v>2294</v>
      </c>
      <c r="E2601">
        <v>2</v>
      </c>
      <c r="F2601">
        <v>20</v>
      </c>
      <c r="G2601">
        <v>33</v>
      </c>
      <c r="H2601">
        <v>35</v>
      </c>
      <c r="I2601">
        <v>18</v>
      </c>
      <c r="J2601">
        <v>31</v>
      </c>
      <c r="K2601">
        <v>33</v>
      </c>
      <c r="L2601">
        <v>0</v>
      </c>
      <c r="M2601" s="1">
        <v>27.055</v>
      </c>
      <c r="N2601" s="1">
        <v>71.021000000000001</v>
      </c>
    </row>
    <row r="2602" spans="1:14" ht="15" customHeight="1" x14ac:dyDescent="0.2">
      <c r="A2602" t="s">
        <v>75</v>
      </c>
      <c r="B2602" t="s">
        <v>367</v>
      </c>
      <c r="C2602">
        <v>3</v>
      </c>
      <c r="D2602" t="s">
        <v>3001</v>
      </c>
      <c r="E2602">
        <v>2</v>
      </c>
      <c r="F2602">
        <v>18</v>
      </c>
      <c r="G2602">
        <v>31</v>
      </c>
      <c r="H2602">
        <v>33</v>
      </c>
      <c r="I2602">
        <v>17</v>
      </c>
      <c r="J2602">
        <v>30</v>
      </c>
      <c r="K2602">
        <v>32</v>
      </c>
      <c r="L2602">
        <v>0</v>
      </c>
      <c r="M2602" s="1">
        <v>27.056000000000001</v>
      </c>
      <c r="N2602" s="1">
        <v>73.024000000000001</v>
      </c>
    </row>
    <row r="2603" spans="1:14" ht="15" customHeight="1" x14ac:dyDescent="0.2">
      <c r="A2603" t="s">
        <v>75</v>
      </c>
      <c r="B2603" t="s">
        <v>378</v>
      </c>
      <c r="C2603">
        <v>3</v>
      </c>
      <c r="D2603" t="s">
        <v>2231</v>
      </c>
      <c r="E2603">
        <v>4</v>
      </c>
      <c r="F2603">
        <v>31</v>
      </c>
      <c r="G2603">
        <v>36</v>
      </c>
      <c r="H2603">
        <v>39</v>
      </c>
      <c r="I2603">
        <v>24</v>
      </c>
      <c r="J2603">
        <v>29</v>
      </c>
      <c r="K2603">
        <v>32</v>
      </c>
      <c r="L2603">
        <v>0</v>
      </c>
      <c r="M2603" s="1">
        <v>27.056999999999999</v>
      </c>
      <c r="N2603" s="1">
        <v>75.021000000000001</v>
      </c>
    </row>
    <row r="2604" spans="1:14" ht="15" customHeight="1" x14ac:dyDescent="0.2">
      <c r="A2604" t="s">
        <v>75</v>
      </c>
      <c r="B2604" t="s">
        <v>381</v>
      </c>
      <c r="C2604">
        <v>3</v>
      </c>
      <c r="D2604" t="s">
        <v>1168</v>
      </c>
      <c r="E2604">
        <v>3</v>
      </c>
      <c r="F2604">
        <v>25</v>
      </c>
      <c r="G2604">
        <v>33</v>
      </c>
      <c r="H2604">
        <v>35</v>
      </c>
      <c r="I2604">
        <v>23</v>
      </c>
      <c r="J2604">
        <v>31</v>
      </c>
      <c r="K2604">
        <v>33</v>
      </c>
      <c r="L2604">
        <v>0</v>
      </c>
      <c r="M2604" s="1">
        <v>27.058</v>
      </c>
      <c r="N2604" s="1">
        <v>76.025000000000006</v>
      </c>
    </row>
    <row r="2605" spans="1:14" ht="15" customHeight="1" x14ac:dyDescent="0.2">
      <c r="A2605" t="s">
        <v>75</v>
      </c>
      <c r="B2605" t="s">
        <v>207</v>
      </c>
      <c r="C2605">
        <v>1</v>
      </c>
      <c r="D2605" t="s">
        <v>2244</v>
      </c>
      <c r="E2605">
        <v>3</v>
      </c>
      <c r="F2605">
        <v>17</v>
      </c>
      <c r="G2605">
        <v>35</v>
      </c>
      <c r="H2605">
        <v>37</v>
      </c>
      <c r="I2605">
        <v>10</v>
      </c>
      <c r="J2605">
        <v>28</v>
      </c>
      <c r="K2605">
        <v>30</v>
      </c>
      <c r="L2605">
        <v>0</v>
      </c>
      <c r="M2605" s="1">
        <v>27.059000000000001</v>
      </c>
      <c r="N2605" s="1">
        <v>77.02</v>
      </c>
    </row>
    <row r="2606" spans="1:14" ht="15" customHeight="1" x14ac:dyDescent="0.2">
      <c r="A2606" t="s">
        <v>75</v>
      </c>
      <c r="B2606" t="s">
        <v>386</v>
      </c>
      <c r="C2606">
        <v>3</v>
      </c>
      <c r="D2606" t="s">
        <v>2534</v>
      </c>
      <c r="E2606">
        <v>4</v>
      </c>
      <c r="F2606">
        <v>30</v>
      </c>
      <c r="G2606">
        <v>35</v>
      </c>
      <c r="H2606">
        <v>38</v>
      </c>
      <c r="I2606">
        <v>25</v>
      </c>
      <c r="J2606">
        <v>30</v>
      </c>
      <c r="K2606">
        <v>33</v>
      </c>
      <c r="L2606">
        <v>0</v>
      </c>
      <c r="M2606" s="1">
        <v>27.06</v>
      </c>
      <c r="N2606" s="1">
        <v>78.021000000000001</v>
      </c>
    </row>
    <row r="2607" spans="1:14" ht="15" customHeight="1" x14ac:dyDescent="0.2">
      <c r="A2607" t="s">
        <v>75</v>
      </c>
      <c r="B2607" t="s">
        <v>212</v>
      </c>
      <c r="C2607">
        <v>2</v>
      </c>
      <c r="D2607" t="s">
        <v>1455</v>
      </c>
      <c r="E2607">
        <v>3</v>
      </c>
      <c r="F2607">
        <v>20</v>
      </c>
      <c r="G2607">
        <v>33</v>
      </c>
      <c r="H2607">
        <v>35</v>
      </c>
      <c r="I2607">
        <v>17</v>
      </c>
      <c r="J2607">
        <v>30</v>
      </c>
      <c r="K2607">
        <v>32</v>
      </c>
      <c r="L2607">
        <v>0</v>
      </c>
      <c r="M2607" s="1">
        <v>27.061</v>
      </c>
      <c r="N2607" s="1">
        <v>79.022999999999996</v>
      </c>
    </row>
    <row r="2608" spans="1:14" ht="15" customHeight="1" x14ac:dyDescent="0.2">
      <c r="A2608" t="s">
        <v>75</v>
      </c>
      <c r="B2608" t="s">
        <v>395</v>
      </c>
      <c r="C2608">
        <v>3</v>
      </c>
      <c r="D2608" t="s">
        <v>188</v>
      </c>
      <c r="E2608">
        <v>4</v>
      </c>
      <c r="F2608">
        <v>28</v>
      </c>
      <c r="G2608">
        <v>33</v>
      </c>
      <c r="H2608">
        <v>36</v>
      </c>
      <c r="I2608">
        <v>27</v>
      </c>
      <c r="J2608">
        <v>32</v>
      </c>
      <c r="K2608">
        <v>35</v>
      </c>
      <c r="L2608">
        <v>0</v>
      </c>
      <c r="M2608" s="1">
        <v>27.062000000000001</v>
      </c>
      <c r="N2608" s="1">
        <v>80.025000000000006</v>
      </c>
    </row>
    <row r="2609" spans="1:14" ht="15" customHeight="1" x14ac:dyDescent="0.2">
      <c r="A2609" t="s">
        <v>75</v>
      </c>
      <c r="B2609" t="s">
        <v>218</v>
      </c>
      <c r="C2609">
        <v>1</v>
      </c>
      <c r="D2609" t="s">
        <v>1455</v>
      </c>
      <c r="E2609">
        <v>3</v>
      </c>
      <c r="F2609">
        <v>15</v>
      </c>
      <c r="G2609">
        <v>33</v>
      </c>
      <c r="H2609">
        <v>35</v>
      </c>
      <c r="I2609">
        <v>12</v>
      </c>
      <c r="J2609">
        <v>30</v>
      </c>
      <c r="K2609">
        <v>32</v>
      </c>
      <c r="L2609">
        <v>0</v>
      </c>
      <c r="M2609" s="1">
        <v>27.062999999999999</v>
      </c>
      <c r="N2609" s="1">
        <v>81.02</v>
      </c>
    </row>
    <row r="2610" spans="1:14" ht="15" customHeight="1" x14ac:dyDescent="0.2">
      <c r="A2610" t="s">
        <v>75</v>
      </c>
      <c r="B2610" t="s">
        <v>225</v>
      </c>
      <c r="C2610">
        <v>1</v>
      </c>
      <c r="D2610" t="s">
        <v>2294</v>
      </c>
      <c r="E2610">
        <v>2</v>
      </c>
      <c r="F2610">
        <v>12</v>
      </c>
      <c r="G2610">
        <v>33</v>
      </c>
      <c r="H2610">
        <v>35</v>
      </c>
      <c r="I2610">
        <v>10</v>
      </c>
      <c r="J2610">
        <v>31</v>
      </c>
      <c r="K2610">
        <v>33</v>
      </c>
      <c r="L2610">
        <v>0</v>
      </c>
      <c r="M2610" s="1">
        <v>27.064</v>
      </c>
      <c r="N2610" s="1">
        <v>82.021000000000001</v>
      </c>
    </row>
    <row r="2611" spans="1:14" ht="15" customHeight="1" x14ac:dyDescent="0.2">
      <c r="A2611" t="s">
        <v>75</v>
      </c>
      <c r="B2611" t="s">
        <v>402</v>
      </c>
      <c r="C2611">
        <v>3</v>
      </c>
      <c r="D2611" t="s">
        <v>1255</v>
      </c>
      <c r="E2611">
        <v>4</v>
      </c>
      <c r="F2611">
        <v>18</v>
      </c>
      <c r="G2611">
        <v>23</v>
      </c>
      <c r="H2611">
        <v>26</v>
      </c>
      <c r="I2611">
        <v>36</v>
      </c>
      <c r="J2611">
        <v>41</v>
      </c>
      <c r="K2611">
        <v>44</v>
      </c>
      <c r="L2611">
        <v>0</v>
      </c>
      <c r="M2611" s="1">
        <v>27.065000000000001</v>
      </c>
      <c r="N2611" s="1">
        <v>83.022000000000006</v>
      </c>
    </row>
    <row r="2612" spans="1:14" ht="15" customHeight="1" x14ac:dyDescent="0.2">
      <c r="A2612" t="s">
        <v>75</v>
      </c>
      <c r="B2612" t="s">
        <v>405</v>
      </c>
      <c r="C2612">
        <v>3</v>
      </c>
      <c r="D2612" t="s">
        <v>1102</v>
      </c>
      <c r="E2612">
        <v>4</v>
      </c>
      <c r="F2612">
        <v>29</v>
      </c>
      <c r="G2612">
        <v>34</v>
      </c>
      <c r="H2612">
        <v>37</v>
      </c>
      <c r="I2612">
        <v>25</v>
      </c>
      <c r="J2612">
        <v>30</v>
      </c>
      <c r="K2612">
        <v>33</v>
      </c>
      <c r="L2612">
        <v>0</v>
      </c>
      <c r="M2612" s="1">
        <v>27.065999999999999</v>
      </c>
      <c r="N2612" s="1">
        <v>84.022000000000006</v>
      </c>
    </row>
    <row r="2613" spans="1:14" ht="15" customHeight="1" x14ac:dyDescent="0.2">
      <c r="A2613" t="s">
        <v>75</v>
      </c>
      <c r="B2613" t="s">
        <v>408</v>
      </c>
      <c r="C2613">
        <v>3</v>
      </c>
      <c r="D2613" t="s">
        <v>1641</v>
      </c>
      <c r="E2613">
        <v>3</v>
      </c>
      <c r="F2613">
        <v>29</v>
      </c>
      <c r="G2613">
        <v>37</v>
      </c>
      <c r="H2613">
        <v>39</v>
      </c>
      <c r="I2613">
        <v>24</v>
      </c>
      <c r="J2613">
        <v>32</v>
      </c>
      <c r="K2613">
        <v>34</v>
      </c>
      <c r="L2613">
        <v>0</v>
      </c>
      <c r="M2613" s="1">
        <v>27.067</v>
      </c>
      <c r="N2613" s="1">
        <v>85.024000000000001</v>
      </c>
    </row>
    <row r="2614" spans="1:14" ht="15" customHeight="1" x14ac:dyDescent="0.2">
      <c r="A2614" t="s">
        <v>75</v>
      </c>
      <c r="B2614" t="s">
        <v>414</v>
      </c>
      <c r="C2614">
        <v>3</v>
      </c>
      <c r="D2614" t="s">
        <v>1089</v>
      </c>
      <c r="E2614">
        <v>4</v>
      </c>
      <c r="F2614">
        <v>28</v>
      </c>
      <c r="G2614">
        <v>33</v>
      </c>
      <c r="H2614">
        <v>36</v>
      </c>
      <c r="I2614">
        <v>26</v>
      </c>
      <c r="J2614">
        <v>31</v>
      </c>
      <c r="K2614">
        <v>34</v>
      </c>
      <c r="L2614">
        <v>0</v>
      </c>
      <c r="M2614" s="1">
        <v>27.068000000000001</v>
      </c>
      <c r="N2614" s="1">
        <v>87.022000000000006</v>
      </c>
    </row>
    <row r="2615" spans="1:14" ht="15" customHeight="1" x14ac:dyDescent="0.2">
      <c r="A2615" t="s">
        <v>75</v>
      </c>
      <c r="B2615" t="s">
        <v>416</v>
      </c>
      <c r="C2615">
        <v>3</v>
      </c>
      <c r="D2615" t="s">
        <v>1092</v>
      </c>
      <c r="E2615">
        <v>4</v>
      </c>
      <c r="F2615">
        <v>22</v>
      </c>
      <c r="G2615">
        <v>27</v>
      </c>
      <c r="H2615">
        <v>30</v>
      </c>
      <c r="I2615">
        <v>29</v>
      </c>
      <c r="J2615">
        <v>34</v>
      </c>
      <c r="K2615">
        <v>37</v>
      </c>
      <c r="L2615">
        <v>0</v>
      </c>
      <c r="M2615" s="1">
        <v>27.068999999999999</v>
      </c>
      <c r="N2615" s="1">
        <v>88.025000000000006</v>
      </c>
    </row>
    <row r="2616" spans="1:14" ht="15" customHeight="1" x14ac:dyDescent="0.2">
      <c r="A2616" t="s">
        <v>75</v>
      </c>
      <c r="B2616" t="s">
        <v>230</v>
      </c>
      <c r="C2616">
        <v>3</v>
      </c>
      <c r="D2616" t="s">
        <v>1455</v>
      </c>
      <c r="E2616">
        <v>3</v>
      </c>
      <c r="F2616">
        <v>25</v>
      </c>
      <c r="G2616">
        <v>33</v>
      </c>
      <c r="H2616">
        <v>35</v>
      </c>
      <c r="I2616">
        <v>22</v>
      </c>
      <c r="J2616">
        <v>30</v>
      </c>
      <c r="K2616">
        <v>32</v>
      </c>
      <c r="L2616">
        <v>0</v>
      </c>
      <c r="M2616" s="1">
        <v>27.07</v>
      </c>
      <c r="N2616" s="1">
        <v>89.027000000000001</v>
      </c>
    </row>
    <row r="2617" spans="1:14" ht="15" customHeight="1" x14ac:dyDescent="0.2">
      <c r="A2617" t="s">
        <v>75</v>
      </c>
      <c r="B2617" t="s">
        <v>236</v>
      </c>
      <c r="C2617">
        <v>3</v>
      </c>
      <c r="D2617" t="s">
        <v>1641</v>
      </c>
      <c r="E2617">
        <v>3</v>
      </c>
      <c r="F2617">
        <v>29</v>
      </c>
      <c r="G2617">
        <v>37</v>
      </c>
      <c r="H2617">
        <v>39</v>
      </c>
      <c r="I2617">
        <v>24</v>
      </c>
      <c r="J2617">
        <v>32</v>
      </c>
      <c r="K2617">
        <v>34</v>
      </c>
      <c r="L2617">
        <v>0</v>
      </c>
      <c r="M2617" s="1">
        <v>27.071000000000002</v>
      </c>
      <c r="N2617" s="1">
        <v>90.024000000000001</v>
      </c>
    </row>
    <row r="2618" spans="1:14" ht="15" customHeight="1" x14ac:dyDescent="0.2">
      <c r="A2618" t="s">
        <v>75</v>
      </c>
      <c r="B2618" t="s">
        <v>425</v>
      </c>
      <c r="C2618">
        <v>3</v>
      </c>
      <c r="D2618" t="s">
        <v>1187</v>
      </c>
      <c r="E2618">
        <v>3</v>
      </c>
      <c r="F2618">
        <v>18</v>
      </c>
      <c r="G2618">
        <v>26</v>
      </c>
      <c r="H2618">
        <v>28</v>
      </c>
      <c r="I2618">
        <v>31</v>
      </c>
      <c r="J2618">
        <v>39</v>
      </c>
      <c r="K2618">
        <v>41</v>
      </c>
      <c r="L2618">
        <v>0</v>
      </c>
      <c r="M2618" s="1">
        <v>27.071999999999999</v>
      </c>
      <c r="N2618" s="1">
        <v>91.025000000000006</v>
      </c>
    </row>
    <row r="2619" spans="1:14" ht="15" customHeight="1" x14ac:dyDescent="0.2">
      <c r="A2619" t="s">
        <v>75</v>
      </c>
      <c r="B2619" t="s">
        <v>668</v>
      </c>
      <c r="C2619">
        <v>3</v>
      </c>
      <c r="D2619" t="s">
        <v>2918</v>
      </c>
      <c r="E2619">
        <v>4</v>
      </c>
      <c r="F2619">
        <v>28</v>
      </c>
      <c r="G2619">
        <v>33</v>
      </c>
      <c r="H2619">
        <v>36</v>
      </c>
      <c r="I2619">
        <v>26</v>
      </c>
      <c r="J2619">
        <v>31</v>
      </c>
      <c r="K2619">
        <v>34</v>
      </c>
      <c r="L2619">
        <v>0</v>
      </c>
      <c r="M2619" s="1">
        <v>27.073</v>
      </c>
      <c r="N2619" s="1">
        <v>92.024000000000001</v>
      </c>
    </row>
    <row r="2620" spans="1:14" ht="15" customHeight="1" x14ac:dyDescent="0.2">
      <c r="A2620" t="s">
        <v>75</v>
      </c>
      <c r="B2620" t="s">
        <v>429</v>
      </c>
      <c r="C2620">
        <v>3</v>
      </c>
      <c r="D2620" t="s">
        <v>2534</v>
      </c>
      <c r="E2620">
        <v>4</v>
      </c>
      <c r="F2620">
        <v>30</v>
      </c>
      <c r="G2620">
        <v>35</v>
      </c>
      <c r="H2620">
        <v>38</v>
      </c>
      <c r="I2620">
        <v>25</v>
      </c>
      <c r="J2620">
        <v>30</v>
      </c>
      <c r="K2620">
        <v>33</v>
      </c>
      <c r="L2620">
        <v>0</v>
      </c>
      <c r="M2620" s="1">
        <v>27.074000000000002</v>
      </c>
      <c r="N2620" s="1">
        <v>93.022000000000006</v>
      </c>
    </row>
    <row r="2621" spans="1:14" ht="15" customHeight="1" x14ac:dyDescent="0.2">
      <c r="A2621" t="s">
        <v>75</v>
      </c>
      <c r="B2621" t="s">
        <v>241</v>
      </c>
      <c r="C2621">
        <v>1</v>
      </c>
      <c r="D2621" t="s">
        <v>3001</v>
      </c>
      <c r="E2621">
        <v>2</v>
      </c>
      <c r="F2621">
        <v>10</v>
      </c>
      <c r="G2621">
        <v>31</v>
      </c>
      <c r="H2621">
        <v>33</v>
      </c>
      <c r="I2621">
        <v>9</v>
      </c>
      <c r="J2621">
        <v>30</v>
      </c>
      <c r="K2621">
        <v>32</v>
      </c>
      <c r="L2621">
        <v>0</v>
      </c>
      <c r="M2621" s="1">
        <v>27.074999999999999</v>
      </c>
      <c r="N2621" s="1">
        <v>94.021000000000001</v>
      </c>
    </row>
    <row r="2622" spans="1:14" ht="15" customHeight="1" x14ac:dyDescent="0.2">
      <c r="A2622" t="s">
        <v>75</v>
      </c>
      <c r="B2622" t="s">
        <v>246</v>
      </c>
      <c r="C2622">
        <v>3</v>
      </c>
      <c r="D2622" t="s">
        <v>2091</v>
      </c>
      <c r="E2622">
        <v>3</v>
      </c>
      <c r="F2622">
        <v>28</v>
      </c>
      <c r="G2622">
        <v>36</v>
      </c>
      <c r="H2622">
        <v>38</v>
      </c>
      <c r="I2622">
        <v>21</v>
      </c>
      <c r="J2622">
        <v>29</v>
      </c>
      <c r="K2622">
        <v>31</v>
      </c>
      <c r="L2622">
        <v>0</v>
      </c>
      <c r="M2622" s="1">
        <v>27.076000000000001</v>
      </c>
      <c r="N2622" s="1">
        <v>95.025999999999996</v>
      </c>
    </row>
    <row r="2623" spans="1:14" ht="15" customHeight="1" x14ac:dyDescent="0.2">
      <c r="A2623" t="s">
        <v>75</v>
      </c>
      <c r="B2623" t="s">
        <v>436</v>
      </c>
      <c r="C2623">
        <v>3</v>
      </c>
      <c r="D2623" t="s">
        <v>2091</v>
      </c>
      <c r="E2623">
        <v>3</v>
      </c>
      <c r="F2623">
        <v>28</v>
      </c>
      <c r="G2623">
        <v>36</v>
      </c>
      <c r="H2623">
        <v>38</v>
      </c>
      <c r="I2623">
        <v>21</v>
      </c>
      <c r="J2623">
        <v>29</v>
      </c>
      <c r="K2623">
        <v>31</v>
      </c>
      <c r="L2623">
        <v>0</v>
      </c>
      <c r="M2623" s="1">
        <v>27.077000000000002</v>
      </c>
      <c r="N2623" s="1">
        <v>96.025999999999996</v>
      </c>
    </row>
    <row r="2624" spans="1:14" ht="15" customHeight="1" x14ac:dyDescent="0.2">
      <c r="A2624" t="s">
        <v>75</v>
      </c>
      <c r="B2624" t="s">
        <v>250</v>
      </c>
      <c r="C2624">
        <v>3</v>
      </c>
      <c r="D2624" t="s">
        <v>2584</v>
      </c>
      <c r="E2624">
        <v>4</v>
      </c>
      <c r="F2624">
        <v>28</v>
      </c>
      <c r="G2624">
        <v>33</v>
      </c>
      <c r="H2624">
        <v>36</v>
      </c>
      <c r="I2624">
        <v>24</v>
      </c>
      <c r="J2624">
        <v>29</v>
      </c>
      <c r="K2624">
        <v>32</v>
      </c>
      <c r="L2624">
        <v>0</v>
      </c>
      <c r="M2624" s="1">
        <v>27.077999999999999</v>
      </c>
      <c r="N2624" s="1">
        <v>97.024000000000001</v>
      </c>
    </row>
    <row r="2625" spans="1:14" ht="15" customHeight="1" x14ac:dyDescent="0.2">
      <c r="A2625" t="s">
        <v>75</v>
      </c>
      <c r="B2625" t="s">
        <v>258</v>
      </c>
      <c r="C2625">
        <v>3</v>
      </c>
      <c r="D2625" t="s">
        <v>1455</v>
      </c>
      <c r="E2625">
        <v>3</v>
      </c>
      <c r="F2625">
        <v>25</v>
      </c>
      <c r="G2625">
        <v>33</v>
      </c>
      <c r="H2625">
        <v>35</v>
      </c>
      <c r="I2625">
        <v>22</v>
      </c>
      <c r="J2625">
        <v>30</v>
      </c>
      <c r="K2625">
        <v>32</v>
      </c>
      <c r="L2625">
        <v>0</v>
      </c>
      <c r="M2625" s="1">
        <v>27.079000000000001</v>
      </c>
      <c r="N2625" s="1">
        <v>98.027000000000001</v>
      </c>
    </row>
    <row r="2626" spans="1:14" ht="15" customHeight="1" x14ac:dyDescent="0.2">
      <c r="A2626" t="s">
        <v>75</v>
      </c>
      <c r="B2626" t="s">
        <v>263</v>
      </c>
      <c r="C2626">
        <v>1</v>
      </c>
      <c r="D2626" t="s">
        <v>1168</v>
      </c>
      <c r="E2626">
        <v>3</v>
      </c>
      <c r="F2626">
        <v>15</v>
      </c>
      <c r="G2626">
        <v>33</v>
      </c>
      <c r="H2626">
        <v>35</v>
      </c>
      <c r="I2626">
        <v>13</v>
      </c>
      <c r="J2626">
        <v>31</v>
      </c>
      <c r="K2626">
        <v>33</v>
      </c>
      <c r="L2626">
        <v>0</v>
      </c>
      <c r="M2626" s="1">
        <v>27.08</v>
      </c>
      <c r="N2626" s="1">
        <v>99.022000000000006</v>
      </c>
    </row>
    <row r="2627" spans="1:14" ht="15" customHeight="1" x14ac:dyDescent="0.2">
      <c r="A2627" t="s">
        <v>75</v>
      </c>
      <c r="B2627" t="s">
        <v>269</v>
      </c>
      <c r="C2627">
        <v>2</v>
      </c>
      <c r="D2627" t="s">
        <v>1187</v>
      </c>
      <c r="E2627">
        <v>3</v>
      </c>
      <c r="F2627">
        <v>13</v>
      </c>
      <c r="G2627">
        <v>26</v>
      </c>
      <c r="H2627">
        <v>28</v>
      </c>
      <c r="I2627">
        <v>26</v>
      </c>
      <c r="J2627">
        <v>39</v>
      </c>
      <c r="K2627">
        <v>41</v>
      </c>
      <c r="L2627">
        <v>0</v>
      </c>
      <c r="M2627" s="1">
        <v>27.081</v>
      </c>
      <c r="N2627" s="1">
        <v>100.027</v>
      </c>
    </row>
    <row r="2628" spans="1:14" ht="15" customHeight="1" x14ac:dyDescent="0.2">
      <c r="A2628" t="s">
        <v>75</v>
      </c>
      <c r="B2628" t="s">
        <v>279</v>
      </c>
      <c r="C2628">
        <v>3</v>
      </c>
      <c r="D2628" t="s">
        <v>1247</v>
      </c>
      <c r="E2628">
        <v>4</v>
      </c>
      <c r="F2628">
        <v>33</v>
      </c>
      <c r="G2628">
        <v>38</v>
      </c>
      <c r="H2628">
        <v>41</v>
      </c>
      <c r="I2628">
        <v>19</v>
      </c>
      <c r="J2628">
        <v>24</v>
      </c>
      <c r="K2628">
        <v>27</v>
      </c>
      <c r="L2628">
        <v>0</v>
      </c>
      <c r="M2628" s="1">
        <v>27.082000000000001</v>
      </c>
      <c r="N2628" s="1">
        <v>101.02</v>
      </c>
    </row>
    <row r="2629" spans="1:14" ht="15" customHeight="1" x14ac:dyDescent="0.2">
      <c r="A2629" t="s">
        <v>75</v>
      </c>
      <c r="B2629" t="s">
        <v>285</v>
      </c>
      <c r="C2629">
        <v>3</v>
      </c>
      <c r="D2629" t="s">
        <v>1087</v>
      </c>
      <c r="E2629">
        <v>4</v>
      </c>
      <c r="F2629">
        <v>28</v>
      </c>
      <c r="G2629">
        <v>33</v>
      </c>
      <c r="H2629">
        <v>36</v>
      </c>
      <c r="I2629">
        <v>25</v>
      </c>
      <c r="J2629">
        <v>30</v>
      </c>
      <c r="K2629">
        <v>33</v>
      </c>
      <c r="L2629">
        <v>0</v>
      </c>
      <c r="M2629" s="1">
        <v>27.082999999999998</v>
      </c>
      <c r="N2629" s="1">
        <v>103.023</v>
      </c>
    </row>
    <row r="2630" spans="1:14" ht="15" customHeight="1" x14ac:dyDescent="0.2">
      <c r="A2630" t="s">
        <v>75</v>
      </c>
      <c r="B2630" t="s">
        <v>290</v>
      </c>
      <c r="C2630">
        <v>3</v>
      </c>
      <c r="D2630" t="s">
        <v>238</v>
      </c>
      <c r="E2630">
        <v>4</v>
      </c>
      <c r="F2630">
        <v>28</v>
      </c>
      <c r="G2630">
        <v>33</v>
      </c>
      <c r="H2630">
        <v>36</v>
      </c>
      <c r="I2630">
        <v>27</v>
      </c>
      <c r="J2630">
        <v>32</v>
      </c>
      <c r="K2630">
        <v>35</v>
      </c>
      <c r="L2630">
        <v>0</v>
      </c>
      <c r="M2630" s="1">
        <v>27.084</v>
      </c>
      <c r="N2630" s="1">
        <v>104.021</v>
      </c>
    </row>
    <row r="2631" spans="1:14" ht="15" customHeight="1" x14ac:dyDescent="0.2">
      <c r="A2631" t="s">
        <v>75</v>
      </c>
      <c r="B2631" t="s">
        <v>699</v>
      </c>
      <c r="C2631">
        <v>3</v>
      </c>
      <c r="D2631" t="s">
        <v>1097</v>
      </c>
      <c r="E2631">
        <v>4</v>
      </c>
      <c r="F2631">
        <v>30</v>
      </c>
      <c r="G2631">
        <v>35</v>
      </c>
      <c r="H2631">
        <v>38</v>
      </c>
      <c r="I2631">
        <v>23</v>
      </c>
      <c r="J2631">
        <v>28</v>
      </c>
      <c r="K2631">
        <v>31</v>
      </c>
      <c r="L2631">
        <v>0</v>
      </c>
      <c r="M2631" s="1">
        <v>27.085000000000001</v>
      </c>
      <c r="N2631" s="1">
        <v>109.02</v>
      </c>
    </row>
    <row r="2632" spans="1:14" ht="15" customHeight="1" x14ac:dyDescent="0.2">
      <c r="A2632" t="s">
        <v>75</v>
      </c>
      <c r="B2632" t="s">
        <v>124</v>
      </c>
      <c r="C2632">
        <v>1</v>
      </c>
      <c r="D2632" t="s">
        <v>2503</v>
      </c>
      <c r="E2632">
        <v>3</v>
      </c>
      <c r="F2632">
        <v>15</v>
      </c>
      <c r="G2632">
        <v>33</v>
      </c>
      <c r="H2632">
        <v>35</v>
      </c>
      <c r="I2632">
        <v>11</v>
      </c>
      <c r="J2632">
        <v>29</v>
      </c>
      <c r="K2632">
        <v>31</v>
      </c>
      <c r="L2632">
        <v>0</v>
      </c>
      <c r="M2632" s="1">
        <v>27.085999999999999</v>
      </c>
      <c r="N2632" s="1">
        <v>110.021</v>
      </c>
    </row>
    <row r="2633" spans="1:14" ht="15" customHeight="1" x14ac:dyDescent="0.2">
      <c r="A2633" t="s">
        <v>75</v>
      </c>
      <c r="B2633" t="s">
        <v>703</v>
      </c>
      <c r="C2633">
        <v>3</v>
      </c>
      <c r="D2633" t="s">
        <v>2534</v>
      </c>
      <c r="E2633">
        <v>4</v>
      </c>
      <c r="F2633">
        <v>30</v>
      </c>
      <c r="G2633">
        <v>35</v>
      </c>
      <c r="H2633">
        <v>38</v>
      </c>
      <c r="I2633">
        <v>25</v>
      </c>
      <c r="J2633">
        <v>30</v>
      </c>
      <c r="K2633">
        <v>33</v>
      </c>
      <c r="L2633">
        <v>0</v>
      </c>
      <c r="M2633" s="1">
        <v>27.087</v>
      </c>
      <c r="N2633" s="1">
        <v>111.02200000000001</v>
      </c>
    </row>
    <row r="2634" spans="1:14" ht="15" customHeight="1" x14ac:dyDescent="0.2">
      <c r="A2634" t="s">
        <v>75</v>
      </c>
      <c r="B2634" t="s">
        <v>470</v>
      </c>
      <c r="C2634">
        <v>3</v>
      </c>
      <c r="D2634" t="s">
        <v>1639</v>
      </c>
      <c r="E2634">
        <v>3</v>
      </c>
      <c r="F2634">
        <v>24</v>
      </c>
      <c r="G2634">
        <v>32</v>
      </c>
      <c r="H2634">
        <v>34</v>
      </c>
      <c r="I2634">
        <v>22</v>
      </c>
      <c r="J2634">
        <v>30</v>
      </c>
      <c r="K2634">
        <v>32</v>
      </c>
      <c r="L2634">
        <v>0</v>
      </c>
      <c r="M2634" s="1">
        <v>27.088000000000001</v>
      </c>
      <c r="N2634" s="1">
        <v>112.02500000000001</v>
      </c>
    </row>
    <row r="2635" spans="1:14" ht="15" customHeight="1" x14ac:dyDescent="0.2">
      <c r="A2635" t="s">
        <v>75</v>
      </c>
      <c r="B2635" t="s">
        <v>476</v>
      </c>
      <c r="C2635">
        <v>3</v>
      </c>
      <c r="D2635" t="s">
        <v>1094</v>
      </c>
      <c r="E2635">
        <v>3</v>
      </c>
      <c r="F2635">
        <v>26</v>
      </c>
      <c r="G2635">
        <v>34</v>
      </c>
      <c r="H2635">
        <v>36</v>
      </c>
      <c r="I2635">
        <v>21</v>
      </c>
      <c r="J2635">
        <v>29</v>
      </c>
      <c r="K2635">
        <v>31</v>
      </c>
      <c r="L2635">
        <v>0</v>
      </c>
      <c r="M2635" s="1">
        <v>27.088999999999999</v>
      </c>
      <c r="N2635" s="1">
        <v>114.02</v>
      </c>
    </row>
    <row r="2636" spans="1:14" ht="15" customHeight="1" x14ac:dyDescent="0.2">
      <c r="A2636" t="s">
        <v>75</v>
      </c>
      <c r="B2636" t="s">
        <v>315</v>
      </c>
      <c r="C2636">
        <v>3</v>
      </c>
      <c r="D2636" t="s">
        <v>2534</v>
      </c>
      <c r="E2636">
        <v>4</v>
      </c>
      <c r="F2636">
        <v>30</v>
      </c>
      <c r="G2636">
        <v>35</v>
      </c>
      <c r="H2636">
        <v>38</v>
      </c>
      <c r="I2636">
        <v>25</v>
      </c>
      <c r="J2636">
        <v>30</v>
      </c>
      <c r="K2636">
        <v>33</v>
      </c>
      <c r="L2636">
        <v>0</v>
      </c>
      <c r="M2636" s="1">
        <v>27.09</v>
      </c>
      <c r="N2636" s="1">
        <v>115.026</v>
      </c>
    </row>
    <row r="2637" spans="1:14" ht="15" customHeight="1" x14ac:dyDescent="0.2">
      <c r="A2637" t="s">
        <v>75</v>
      </c>
      <c r="B2637" t="s">
        <v>321</v>
      </c>
      <c r="C2637">
        <v>2</v>
      </c>
      <c r="D2637" t="s">
        <v>2091</v>
      </c>
      <c r="E2637">
        <v>3</v>
      </c>
      <c r="F2637">
        <v>23</v>
      </c>
      <c r="G2637">
        <v>36</v>
      </c>
      <c r="H2637">
        <v>38</v>
      </c>
      <c r="I2637">
        <v>16</v>
      </c>
      <c r="J2637">
        <v>29</v>
      </c>
      <c r="K2637">
        <v>31</v>
      </c>
      <c r="L2637">
        <v>0</v>
      </c>
      <c r="M2637" s="1">
        <v>27.091000000000001</v>
      </c>
      <c r="N2637" s="1">
        <v>116.023</v>
      </c>
    </row>
    <row r="2638" spans="1:14" ht="15" customHeight="1" x14ac:dyDescent="0.2">
      <c r="A2638" t="s">
        <v>75</v>
      </c>
      <c r="B2638" t="s">
        <v>483</v>
      </c>
      <c r="C2638">
        <v>3</v>
      </c>
      <c r="D2638" t="s">
        <v>409</v>
      </c>
      <c r="E2638">
        <v>2</v>
      </c>
      <c r="F2638">
        <v>18</v>
      </c>
      <c r="G2638">
        <v>31</v>
      </c>
      <c r="H2638">
        <v>33</v>
      </c>
      <c r="I2638">
        <v>18</v>
      </c>
      <c r="J2638">
        <v>31</v>
      </c>
      <c r="K2638">
        <v>33</v>
      </c>
      <c r="L2638">
        <v>0</v>
      </c>
      <c r="M2638" s="1">
        <v>27.091999999999999</v>
      </c>
      <c r="N2638" s="1">
        <v>117.026</v>
      </c>
    </row>
    <row r="2639" spans="1:14" ht="15" customHeight="1" x14ac:dyDescent="0.2">
      <c r="A2639" t="s">
        <v>75</v>
      </c>
      <c r="B2639" t="s">
        <v>326</v>
      </c>
      <c r="C2639">
        <v>1</v>
      </c>
      <c r="D2639" t="s">
        <v>331</v>
      </c>
      <c r="E2639">
        <v>1</v>
      </c>
      <c r="F2639">
        <v>7</v>
      </c>
      <c r="G2639">
        <v>30</v>
      </c>
      <c r="H2639">
        <v>32</v>
      </c>
      <c r="I2639">
        <v>6</v>
      </c>
      <c r="J2639">
        <v>29</v>
      </c>
      <c r="K2639">
        <v>31</v>
      </c>
      <c r="L2639">
        <v>0</v>
      </c>
      <c r="M2639" s="1">
        <v>27.093</v>
      </c>
      <c r="N2639" s="1">
        <v>118.026</v>
      </c>
    </row>
    <row r="2640" spans="1:14" ht="15" customHeight="1" x14ac:dyDescent="0.2">
      <c r="A2640" t="s">
        <v>75</v>
      </c>
      <c r="B2640" t="s">
        <v>331</v>
      </c>
      <c r="C2640">
        <v>1</v>
      </c>
      <c r="D2640" t="s">
        <v>1639</v>
      </c>
      <c r="E2640">
        <v>3</v>
      </c>
      <c r="F2640">
        <v>14</v>
      </c>
      <c r="G2640">
        <v>32</v>
      </c>
      <c r="H2640">
        <v>34</v>
      </c>
      <c r="I2640">
        <v>12</v>
      </c>
      <c r="J2640">
        <v>30</v>
      </c>
      <c r="K2640">
        <v>32</v>
      </c>
      <c r="L2640">
        <v>0</v>
      </c>
      <c r="M2640" s="1">
        <v>27.094000000000001</v>
      </c>
      <c r="N2640" s="1">
        <v>119.01600000000001</v>
      </c>
    </row>
    <row r="2641" spans="1:14" ht="15" customHeight="1" x14ac:dyDescent="0.2">
      <c r="A2641" t="s">
        <v>75</v>
      </c>
      <c r="B2641" t="s">
        <v>488</v>
      </c>
      <c r="C2641">
        <v>3</v>
      </c>
      <c r="D2641" t="s">
        <v>2534</v>
      </c>
      <c r="E2641">
        <v>4</v>
      </c>
      <c r="F2641">
        <v>30</v>
      </c>
      <c r="G2641">
        <v>35</v>
      </c>
      <c r="H2641">
        <v>38</v>
      </c>
      <c r="I2641">
        <v>25</v>
      </c>
      <c r="J2641">
        <v>30</v>
      </c>
      <c r="K2641">
        <v>33</v>
      </c>
      <c r="L2641">
        <v>0</v>
      </c>
      <c r="M2641" s="1">
        <v>27.094999999999999</v>
      </c>
      <c r="N2641" s="1">
        <v>120.02</v>
      </c>
    </row>
    <row r="2642" spans="1:14" ht="15" customHeight="1" x14ac:dyDescent="0.2">
      <c r="A2642" t="s">
        <v>75</v>
      </c>
      <c r="B2642" t="s">
        <v>492</v>
      </c>
      <c r="C2642">
        <v>3</v>
      </c>
      <c r="D2642" t="s">
        <v>1081</v>
      </c>
      <c r="E2642">
        <v>4</v>
      </c>
      <c r="F2642">
        <v>29</v>
      </c>
      <c r="G2642">
        <v>34</v>
      </c>
      <c r="H2642">
        <v>37</v>
      </c>
      <c r="I2642">
        <v>26</v>
      </c>
      <c r="J2642">
        <v>31</v>
      </c>
      <c r="K2642">
        <v>34</v>
      </c>
      <c r="L2642">
        <v>0</v>
      </c>
      <c r="M2642" s="1">
        <v>27.096</v>
      </c>
      <c r="N2642" s="1">
        <v>121.027</v>
      </c>
    </row>
    <row r="2643" spans="1:14" ht="15" customHeight="1" x14ac:dyDescent="0.2">
      <c r="A2643" t="s">
        <v>75</v>
      </c>
      <c r="B2643" t="s">
        <v>340</v>
      </c>
      <c r="C2643">
        <v>3</v>
      </c>
      <c r="D2643" t="s">
        <v>2294</v>
      </c>
      <c r="E2643">
        <v>2</v>
      </c>
      <c r="F2643">
        <v>20</v>
      </c>
      <c r="G2643">
        <v>33</v>
      </c>
      <c r="H2643">
        <v>35</v>
      </c>
      <c r="I2643">
        <v>18</v>
      </c>
      <c r="J2643">
        <v>31</v>
      </c>
      <c r="K2643">
        <v>33</v>
      </c>
      <c r="L2643">
        <v>0</v>
      </c>
      <c r="M2643" s="1">
        <v>27.097000000000001</v>
      </c>
      <c r="N2643" s="1">
        <v>123.02200000000001</v>
      </c>
    </row>
    <row r="2644" spans="1:14" ht="15" customHeight="1" x14ac:dyDescent="0.2">
      <c r="A2644" t="s">
        <v>75</v>
      </c>
      <c r="B2644" t="s">
        <v>498</v>
      </c>
      <c r="C2644">
        <v>3</v>
      </c>
      <c r="D2644" t="s">
        <v>1345</v>
      </c>
      <c r="E2644">
        <v>4</v>
      </c>
      <c r="F2644">
        <v>30</v>
      </c>
      <c r="G2644">
        <v>35</v>
      </c>
      <c r="H2644">
        <v>38</v>
      </c>
      <c r="I2644">
        <v>25</v>
      </c>
      <c r="J2644">
        <v>30</v>
      </c>
      <c r="K2644">
        <v>33</v>
      </c>
      <c r="L2644">
        <v>0</v>
      </c>
      <c r="M2644" s="1">
        <v>27.097999999999999</v>
      </c>
      <c r="N2644" s="1">
        <v>125.02500000000001</v>
      </c>
    </row>
    <row r="2645" spans="1:14" ht="15" customHeight="1" x14ac:dyDescent="0.2">
      <c r="A2645" t="s">
        <v>75</v>
      </c>
      <c r="B2645" t="s">
        <v>351</v>
      </c>
      <c r="C2645">
        <v>2</v>
      </c>
      <c r="D2645" t="s">
        <v>2315</v>
      </c>
      <c r="E2645">
        <v>3</v>
      </c>
      <c r="F2645">
        <v>20</v>
      </c>
      <c r="G2645">
        <v>33</v>
      </c>
      <c r="H2645">
        <v>35</v>
      </c>
      <c r="I2645">
        <v>16</v>
      </c>
      <c r="J2645">
        <v>29</v>
      </c>
      <c r="K2645">
        <v>31</v>
      </c>
      <c r="L2645">
        <v>0</v>
      </c>
      <c r="M2645" s="1">
        <v>27.099</v>
      </c>
      <c r="N2645" s="1">
        <v>126.026</v>
      </c>
    </row>
    <row r="2646" spans="1:14" ht="15" customHeight="1" x14ac:dyDescent="0.2">
      <c r="A2646" t="s">
        <v>75</v>
      </c>
      <c r="B2646" t="s">
        <v>504</v>
      </c>
      <c r="C2646">
        <v>3</v>
      </c>
      <c r="D2646" t="s">
        <v>443</v>
      </c>
      <c r="E2646">
        <v>4</v>
      </c>
      <c r="F2646">
        <v>29</v>
      </c>
      <c r="G2646">
        <v>34</v>
      </c>
      <c r="H2646">
        <v>37</v>
      </c>
      <c r="I2646">
        <v>23</v>
      </c>
      <c r="J2646">
        <v>28</v>
      </c>
      <c r="K2646">
        <v>31</v>
      </c>
      <c r="L2646">
        <v>0</v>
      </c>
      <c r="M2646" s="1">
        <v>27.1</v>
      </c>
      <c r="N2646" s="1">
        <v>127.023</v>
      </c>
    </row>
    <row r="2647" spans="1:14" ht="15" customHeight="1" x14ac:dyDescent="0.2">
      <c r="A2647" t="s">
        <v>81</v>
      </c>
      <c r="B2647" t="s">
        <v>81</v>
      </c>
      <c r="C2647">
        <v>1</v>
      </c>
      <c r="D2647" t="s">
        <v>781</v>
      </c>
      <c r="E2647">
        <v>1</v>
      </c>
      <c r="F2647">
        <v>12</v>
      </c>
      <c r="G2647">
        <v>35</v>
      </c>
      <c r="H2647">
        <v>37</v>
      </c>
      <c r="I2647">
        <v>4</v>
      </c>
      <c r="J2647">
        <v>27</v>
      </c>
      <c r="K2647">
        <v>29</v>
      </c>
      <c r="L2647">
        <v>0</v>
      </c>
      <c r="M2647" s="1">
        <v>28.024000000000001</v>
      </c>
      <c r="N2647" s="1">
        <v>28.024000000000001</v>
      </c>
    </row>
    <row r="2648" spans="1:14" ht="15" customHeight="1" x14ac:dyDescent="0.2">
      <c r="A2648" t="s">
        <v>81</v>
      </c>
      <c r="B2648" t="s">
        <v>87</v>
      </c>
      <c r="C2648">
        <v>1</v>
      </c>
      <c r="D2648" t="s">
        <v>1423</v>
      </c>
      <c r="E2648">
        <v>2</v>
      </c>
      <c r="F2648">
        <v>8</v>
      </c>
      <c r="G2648">
        <v>29</v>
      </c>
      <c r="H2648">
        <v>31</v>
      </c>
      <c r="I2648">
        <v>11</v>
      </c>
      <c r="J2648">
        <v>32</v>
      </c>
      <c r="K2648">
        <v>34</v>
      </c>
      <c r="L2648">
        <v>0</v>
      </c>
      <c r="M2648" s="1">
        <v>28.024999999999999</v>
      </c>
      <c r="N2648" s="1">
        <v>29.016999999999999</v>
      </c>
    </row>
    <row r="2649" spans="1:14" ht="15" customHeight="1" x14ac:dyDescent="0.2">
      <c r="A2649" t="s">
        <v>81</v>
      </c>
      <c r="B2649" t="s">
        <v>93</v>
      </c>
      <c r="C2649">
        <v>3</v>
      </c>
      <c r="D2649" t="s">
        <v>781</v>
      </c>
      <c r="E2649">
        <v>1</v>
      </c>
      <c r="F2649">
        <v>20</v>
      </c>
      <c r="G2649">
        <v>35</v>
      </c>
      <c r="H2649">
        <v>37</v>
      </c>
      <c r="I2649">
        <v>12</v>
      </c>
      <c r="J2649">
        <v>27</v>
      </c>
      <c r="K2649">
        <v>29</v>
      </c>
      <c r="L2649">
        <v>0</v>
      </c>
      <c r="M2649" s="1">
        <v>28.026</v>
      </c>
      <c r="N2649" s="1">
        <v>30.021000000000001</v>
      </c>
    </row>
    <row r="2650" spans="1:14" ht="15" customHeight="1" x14ac:dyDescent="0.2">
      <c r="A2650" t="s">
        <v>81</v>
      </c>
      <c r="B2650" t="s">
        <v>159</v>
      </c>
      <c r="C2650">
        <v>3</v>
      </c>
      <c r="D2650" t="s">
        <v>1005</v>
      </c>
      <c r="E2650">
        <v>3</v>
      </c>
      <c r="F2650">
        <v>29</v>
      </c>
      <c r="G2650">
        <v>37</v>
      </c>
      <c r="H2650">
        <v>39</v>
      </c>
      <c r="I2650">
        <v>21</v>
      </c>
      <c r="J2650">
        <v>29</v>
      </c>
      <c r="K2650">
        <v>31</v>
      </c>
      <c r="L2650">
        <v>0</v>
      </c>
      <c r="M2650" s="1">
        <v>28.027000000000001</v>
      </c>
      <c r="N2650" s="1">
        <v>31.021000000000001</v>
      </c>
    </row>
    <row r="2651" spans="1:14" ht="15" customHeight="1" x14ac:dyDescent="0.2">
      <c r="A2651" t="s">
        <v>81</v>
      </c>
      <c r="B2651" t="s">
        <v>99</v>
      </c>
      <c r="C2651">
        <v>1</v>
      </c>
      <c r="D2651" t="s">
        <v>1423</v>
      </c>
      <c r="E2651">
        <v>2</v>
      </c>
      <c r="F2651">
        <v>8</v>
      </c>
      <c r="G2651">
        <v>29</v>
      </c>
      <c r="H2651">
        <v>31</v>
      </c>
      <c r="I2651">
        <v>11</v>
      </c>
      <c r="J2651">
        <v>32</v>
      </c>
      <c r="K2651">
        <v>34</v>
      </c>
      <c r="L2651">
        <v>0</v>
      </c>
      <c r="M2651" s="1">
        <v>28.027999999999999</v>
      </c>
      <c r="N2651" s="1">
        <v>32.020000000000003</v>
      </c>
    </row>
    <row r="2652" spans="1:14" ht="15" customHeight="1" x14ac:dyDescent="0.2">
      <c r="A2652" t="s">
        <v>81</v>
      </c>
      <c r="B2652" t="s">
        <v>106</v>
      </c>
      <c r="C2652">
        <v>3</v>
      </c>
      <c r="D2652" t="s">
        <v>717</v>
      </c>
      <c r="E2652">
        <v>3</v>
      </c>
      <c r="F2652">
        <v>18</v>
      </c>
      <c r="G2652">
        <v>26</v>
      </c>
      <c r="H2652">
        <v>28</v>
      </c>
      <c r="I2652">
        <v>30</v>
      </c>
      <c r="J2652">
        <v>38</v>
      </c>
      <c r="K2652">
        <v>40</v>
      </c>
      <c r="L2652">
        <v>0</v>
      </c>
      <c r="M2652" s="1">
        <v>28.029</v>
      </c>
      <c r="N2652" s="1">
        <v>33.024999999999999</v>
      </c>
    </row>
    <row r="2653" spans="1:14" ht="15" customHeight="1" x14ac:dyDescent="0.2">
      <c r="A2653" t="s">
        <v>81</v>
      </c>
      <c r="B2653" t="s">
        <v>111</v>
      </c>
      <c r="C2653">
        <v>1</v>
      </c>
      <c r="D2653" t="s">
        <v>1513</v>
      </c>
      <c r="E2653">
        <v>1</v>
      </c>
      <c r="F2653">
        <v>9</v>
      </c>
      <c r="G2653">
        <v>32</v>
      </c>
      <c r="H2653">
        <v>34</v>
      </c>
      <c r="I2653">
        <v>5</v>
      </c>
      <c r="J2653">
        <v>28</v>
      </c>
      <c r="K2653">
        <v>30</v>
      </c>
      <c r="L2653">
        <v>0</v>
      </c>
      <c r="M2653" s="1">
        <v>28.03</v>
      </c>
      <c r="N2653" s="1">
        <v>34.023000000000003</v>
      </c>
    </row>
    <row r="2654" spans="1:14" ht="15" customHeight="1" x14ac:dyDescent="0.2">
      <c r="A2654" t="s">
        <v>81</v>
      </c>
      <c r="B2654" t="s">
        <v>116</v>
      </c>
      <c r="C2654">
        <v>3</v>
      </c>
      <c r="D2654" t="s">
        <v>691</v>
      </c>
      <c r="E2654">
        <v>4</v>
      </c>
      <c r="F2654">
        <v>17</v>
      </c>
      <c r="G2654">
        <v>22</v>
      </c>
      <c r="H2654">
        <v>25</v>
      </c>
      <c r="I2654">
        <v>34</v>
      </c>
      <c r="J2654">
        <v>39</v>
      </c>
      <c r="K2654">
        <v>42</v>
      </c>
      <c r="L2654">
        <v>0</v>
      </c>
      <c r="M2654" s="1">
        <v>28.030999999999999</v>
      </c>
      <c r="N2654" s="1">
        <v>36.027000000000001</v>
      </c>
    </row>
    <row r="2655" spans="1:14" ht="15" customHeight="1" x14ac:dyDescent="0.2">
      <c r="A2655" t="s">
        <v>81</v>
      </c>
      <c r="B2655" t="s">
        <v>186</v>
      </c>
      <c r="C2655">
        <v>3</v>
      </c>
      <c r="D2655" t="s">
        <v>712</v>
      </c>
      <c r="E2655">
        <v>3</v>
      </c>
      <c r="F2655">
        <v>30</v>
      </c>
      <c r="G2655">
        <v>38</v>
      </c>
      <c r="H2655">
        <v>40</v>
      </c>
      <c r="I2655">
        <v>20</v>
      </c>
      <c r="J2655">
        <v>28</v>
      </c>
      <c r="K2655">
        <v>30</v>
      </c>
      <c r="L2655">
        <v>0</v>
      </c>
      <c r="M2655" s="1">
        <v>28.032</v>
      </c>
      <c r="N2655" s="1">
        <v>37.024999999999999</v>
      </c>
    </row>
    <row r="2656" spans="1:14" ht="15" customHeight="1" x14ac:dyDescent="0.2">
      <c r="A2656" t="s">
        <v>81</v>
      </c>
      <c r="B2656" t="s">
        <v>192</v>
      </c>
      <c r="C2656">
        <v>3</v>
      </c>
      <c r="D2656" t="s">
        <v>434</v>
      </c>
      <c r="E2656">
        <v>3</v>
      </c>
      <c r="F2656">
        <v>18</v>
      </c>
      <c r="G2656">
        <v>26</v>
      </c>
      <c r="H2656">
        <v>28</v>
      </c>
      <c r="I2656">
        <v>28</v>
      </c>
      <c r="J2656">
        <v>36</v>
      </c>
      <c r="K2656">
        <v>38</v>
      </c>
      <c r="L2656">
        <v>0</v>
      </c>
      <c r="M2656" s="1">
        <v>28.033000000000001</v>
      </c>
      <c r="N2656" s="1">
        <v>38.026000000000003</v>
      </c>
    </row>
    <row r="2657" spans="1:14" ht="15" customHeight="1" x14ac:dyDescent="0.2">
      <c r="A2657" t="s">
        <v>81</v>
      </c>
      <c r="B2657" t="s">
        <v>123</v>
      </c>
      <c r="C2657">
        <v>1</v>
      </c>
      <c r="D2657" t="s">
        <v>2738</v>
      </c>
      <c r="E2657">
        <v>2</v>
      </c>
      <c r="F2657">
        <v>9</v>
      </c>
      <c r="G2657">
        <v>30</v>
      </c>
      <c r="H2657">
        <v>32</v>
      </c>
      <c r="I2657">
        <v>13</v>
      </c>
      <c r="J2657">
        <v>34</v>
      </c>
      <c r="K2657">
        <v>36</v>
      </c>
      <c r="L2657">
        <v>0</v>
      </c>
      <c r="M2657" s="1">
        <v>28.033999999999999</v>
      </c>
      <c r="N2657" s="1">
        <v>39.023000000000003</v>
      </c>
    </row>
    <row r="2658" spans="1:14" ht="15" customHeight="1" x14ac:dyDescent="0.2">
      <c r="A2658" t="s">
        <v>81</v>
      </c>
      <c r="B2658" t="s">
        <v>202</v>
      </c>
      <c r="C2658">
        <v>3</v>
      </c>
      <c r="D2658" t="s">
        <v>1412</v>
      </c>
      <c r="E2658">
        <v>3</v>
      </c>
      <c r="F2658">
        <v>23</v>
      </c>
      <c r="G2658">
        <v>31</v>
      </c>
      <c r="H2658">
        <v>33</v>
      </c>
      <c r="I2658">
        <v>25</v>
      </c>
      <c r="J2658">
        <v>33</v>
      </c>
      <c r="K2658">
        <v>35</v>
      </c>
      <c r="L2658">
        <v>0</v>
      </c>
      <c r="M2658" s="1">
        <v>28.035</v>
      </c>
      <c r="N2658" s="1">
        <v>40.024999999999999</v>
      </c>
    </row>
    <row r="2659" spans="1:14" ht="15" customHeight="1" x14ac:dyDescent="0.2">
      <c r="A2659" t="s">
        <v>81</v>
      </c>
      <c r="B2659" t="s">
        <v>128</v>
      </c>
      <c r="C2659">
        <v>1</v>
      </c>
      <c r="D2659" t="s">
        <v>1963</v>
      </c>
      <c r="E2659">
        <v>3</v>
      </c>
      <c r="F2659">
        <v>16</v>
      </c>
      <c r="G2659">
        <v>34</v>
      </c>
      <c r="H2659">
        <v>36</v>
      </c>
      <c r="I2659">
        <v>13</v>
      </c>
      <c r="J2659">
        <v>31</v>
      </c>
      <c r="K2659">
        <v>33</v>
      </c>
      <c r="L2659">
        <v>0</v>
      </c>
      <c r="M2659" s="1">
        <v>28.036000000000001</v>
      </c>
      <c r="N2659" s="1">
        <v>41.018000000000001</v>
      </c>
    </row>
    <row r="2660" spans="1:14" ht="15" customHeight="1" x14ac:dyDescent="0.2">
      <c r="A2660" t="s">
        <v>81</v>
      </c>
      <c r="B2660" t="s">
        <v>213</v>
      </c>
      <c r="C2660">
        <v>3</v>
      </c>
      <c r="D2660" t="s">
        <v>1882</v>
      </c>
      <c r="E2660">
        <v>4</v>
      </c>
      <c r="F2660">
        <v>21</v>
      </c>
      <c r="G2660">
        <v>26</v>
      </c>
      <c r="H2660">
        <v>29</v>
      </c>
      <c r="I2660">
        <v>30</v>
      </c>
      <c r="J2660">
        <v>35</v>
      </c>
      <c r="K2660">
        <v>38</v>
      </c>
      <c r="L2660">
        <v>0</v>
      </c>
      <c r="M2660" s="1">
        <v>28.036999999999999</v>
      </c>
      <c r="N2660" s="1">
        <v>42.023000000000003</v>
      </c>
    </row>
    <row r="2661" spans="1:14" ht="15" customHeight="1" x14ac:dyDescent="0.2">
      <c r="A2661" t="s">
        <v>81</v>
      </c>
      <c r="B2661" t="s">
        <v>132</v>
      </c>
      <c r="C2661">
        <v>3</v>
      </c>
      <c r="D2661" t="s">
        <v>1106</v>
      </c>
      <c r="E2661">
        <v>4</v>
      </c>
      <c r="F2661">
        <v>27</v>
      </c>
      <c r="G2661">
        <v>32</v>
      </c>
      <c r="H2661">
        <v>35</v>
      </c>
      <c r="I2661">
        <v>24</v>
      </c>
      <c r="J2661">
        <v>29</v>
      </c>
      <c r="K2661">
        <v>32</v>
      </c>
      <c r="L2661">
        <v>0</v>
      </c>
      <c r="M2661" s="1">
        <v>28.038</v>
      </c>
      <c r="N2661" s="1">
        <v>43.024000000000001</v>
      </c>
    </row>
    <row r="2662" spans="1:14" ht="15" customHeight="1" x14ac:dyDescent="0.2">
      <c r="A2662" t="s">
        <v>81</v>
      </c>
      <c r="B2662" t="s">
        <v>231</v>
      </c>
      <c r="C2662">
        <v>3</v>
      </c>
      <c r="D2662" t="s">
        <v>1183</v>
      </c>
      <c r="E2662">
        <v>3</v>
      </c>
      <c r="F2662">
        <v>27</v>
      </c>
      <c r="G2662">
        <v>35</v>
      </c>
      <c r="H2662">
        <v>37</v>
      </c>
      <c r="I2662">
        <v>20</v>
      </c>
      <c r="J2662">
        <v>28</v>
      </c>
      <c r="K2662">
        <v>30</v>
      </c>
      <c r="L2662">
        <v>0</v>
      </c>
      <c r="M2662" s="1">
        <v>28.039000000000001</v>
      </c>
      <c r="N2662" s="1">
        <v>45.027000000000001</v>
      </c>
    </row>
    <row r="2663" spans="1:14" ht="15" customHeight="1" x14ac:dyDescent="0.2">
      <c r="A2663" t="s">
        <v>81</v>
      </c>
      <c r="B2663" t="s">
        <v>237</v>
      </c>
      <c r="C2663">
        <v>3</v>
      </c>
      <c r="D2663" t="s">
        <v>2397</v>
      </c>
      <c r="E2663">
        <v>4</v>
      </c>
      <c r="F2663">
        <v>27</v>
      </c>
      <c r="G2663">
        <v>32</v>
      </c>
      <c r="H2663">
        <v>35</v>
      </c>
      <c r="I2663">
        <v>27</v>
      </c>
      <c r="J2663">
        <v>32</v>
      </c>
      <c r="K2663">
        <v>35</v>
      </c>
      <c r="L2663">
        <v>0</v>
      </c>
      <c r="M2663" s="1">
        <v>28.04</v>
      </c>
      <c r="N2663" s="1">
        <v>46.026000000000003</v>
      </c>
    </row>
    <row r="2664" spans="1:14" ht="15" customHeight="1" x14ac:dyDescent="0.2">
      <c r="A2664" t="s">
        <v>81</v>
      </c>
      <c r="B2664" t="s">
        <v>148</v>
      </c>
      <c r="C2664">
        <v>2</v>
      </c>
      <c r="D2664" t="s">
        <v>1123</v>
      </c>
      <c r="E2664">
        <v>2</v>
      </c>
      <c r="F2664">
        <v>13</v>
      </c>
      <c r="G2664">
        <v>30</v>
      </c>
      <c r="H2664">
        <v>32</v>
      </c>
      <c r="I2664">
        <v>16</v>
      </c>
      <c r="J2664">
        <v>33</v>
      </c>
      <c r="K2664">
        <v>35</v>
      </c>
      <c r="L2664">
        <v>0</v>
      </c>
      <c r="M2664" s="1">
        <v>28.041</v>
      </c>
      <c r="N2664" s="1">
        <v>48.026000000000003</v>
      </c>
    </row>
    <row r="2665" spans="1:14" ht="15" customHeight="1" x14ac:dyDescent="0.2">
      <c r="A2665" t="s">
        <v>81</v>
      </c>
      <c r="B2665" t="s">
        <v>251</v>
      </c>
      <c r="C2665">
        <v>3</v>
      </c>
      <c r="D2665" t="s">
        <v>2507</v>
      </c>
      <c r="E2665">
        <v>3</v>
      </c>
      <c r="F2665">
        <v>26</v>
      </c>
      <c r="G2665">
        <v>34</v>
      </c>
      <c r="H2665">
        <v>36</v>
      </c>
      <c r="I2665">
        <v>20</v>
      </c>
      <c r="J2665">
        <v>28</v>
      </c>
      <c r="K2665">
        <v>30</v>
      </c>
      <c r="L2665">
        <v>0</v>
      </c>
      <c r="M2665" s="1">
        <v>28.042000000000002</v>
      </c>
      <c r="N2665" s="1">
        <v>49.027999999999999</v>
      </c>
    </row>
    <row r="2666" spans="1:14" ht="15" customHeight="1" x14ac:dyDescent="0.2">
      <c r="A2666" t="s">
        <v>81</v>
      </c>
      <c r="B2666" t="s">
        <v>259</v>
      </c>
      <c r="C2666">
        <v>3</v>
      </c>
      <c r="D2666" t="s">
        <v>448</v>
      </c>
      <c r="E2666">
        <v>3</v>
      </c>
      <c r="F2666">
        <v>31</v>
      </c>
      <c r="G2666">
        <v>39</v>
      </c>
      <c r="H2666">
        <v>41</v>
      </c>
      <c r="I2666">
        <v>19</v>
      </c>
      <c r="J2666">
        <v>27</v>
      </c>
      <c r="K2666">
        <v>29</v>
      </c>
      <c r="L2666">
        <v>0</v>
      </c>
      <c r="M2666" s="1">
        <v>28.042999999999999</v>
      </c>
      <c r="N2666" s="1">
        <v>50.027999999999999</v>
      </c>
    </row>
    <row r="2667" spans="1:14" ht="15" customHeight="1" x14ac:dyDescent="0.2">
      <c r="A2667" t="s">
        <v>81</v>
      </c>
      <c r="B2667" t="s">
        <v>264</v>
      </c>
      <c r="C2667">
        <v>3</v>
      </c>
      <c r="D2667" t="s">
        <v>2765</v>
      </c>
      <c r="E2667">
        <v>4</v>
      </c>
      <c r="F2667">
        <v>22</v>
      </c>
      <c r="G2667">
        <v>27</v>
      </c>
      <c r="H2667">
        <v>30</v>
      </c>
      <c r="I2667">
        <v>30</v>
      </c>
      <c r="J2667">
        <v>35</v>
      </c>
      <c r="K2667">
        <v>38</v>
      </c>
      <c r="L2667">
        <v>0</v>
      </c>
      <c r="M2667" s="1">
        <v>28.044</v>
      </c>
      <c r="N2667" s="1">
        <v>51.024999999999999</v>
      </c>
    </row>
    <row r="2668" spans="1:14" ht="15" customHeight="1" x14ac:dyDescent="0.2">
      <c r="A2668" t="s">
        <v>81</v>
      </c>
      <c r="B2668" t="s">
        <v>153</v>
      </c>
      <c r="C2668">
        <v>3</v>
      </c>
      <c r="D2668" t="s">
        <v>1134</v>
      </c>
      <c r="E2668">
        <v>3</v>
      </c>
      <c r="F2668">
        <v>21</v>
      </c>
      <c r="G2668">
        <v>29</v>
      </c>
      <c r="H2668">
        <v>31</v>
      </c>
      <c r="I2668">
        <v>25</v>
      </c>
      <c r="J2668">
        <v>33</v>
      </c>
      <c r="K2668">
        <v>35</v>
      </c>
      <c r="L2668">
        <v>0</v>
      </c>
      <c r="M2668" s="1">
        <v>28.045000000000002</v>
      </c>
      <c r="N2668" s="1">
        <v>52.024999999999999</v>
      </c>
    </row>
    <row r="2669" spans="1:14" ht="15" customHeight="1" x14ac:dyDescent="0.2">
      <c r="A2669" t="s">
        <v>81</v>
      </c>
      <c r="B2669" t="s">
        <v>158</v>
      </c>
      <c r="C2669">
        <v>3</v>
      </c>
      <c r="D2669" t="s">
        <v>113</v>
      </c>
      <c r="E2669">
        <v>4</v>
      </c>
      <c r="F2669">
        <v>31</v>
      </c>
      <c r="G2669">
        <v>36</v>
      </c>
      <c r="H2669">
        <v>39</v>
      </c>
      <c r="I2669">
        <v>23</v>
      </c>
      <c r="J2669">
        <v>28</v>
      </c>
      <c r="K2669">
        <v>31</v>
      </c>
      <c r="L2669">
        <v>0</v>
      </c>
      <c r="M2669" s="1">
        <v>28.045999999999999</v>
      </c>
      <c r="N2669" s="1">
        <v>53.027999999999999</v>
      </c>
    </row>
    <row r="2670" spans="1:14" ht="15" customHeight="1" x14ac:dyDescent="0.2">
      <c r="A2670" t="s">
        <v>81</v>
      </c>
      <c r="B2670" t="s">
        <v>280</v>
      </c>
      <c r="C2670">
        <v>3</v>
      </c>
      <c r="D2670" t="s">
        <v>343</v>
      </c>
      <c r="E2670">
        <v>3</v>
      </c>
      <c r="F2670">
        <v>19</v>
      </c>
      <c r="G2670">
        <v>27</v>
      </c>
      <c r="H2670">
        <v>29</v>
      </c>
      <c r="I2670">
        <v>26</v>
      </c>
      <c r="J2670">
        <v>34</v>
      </c>
      <c r="K2670">
        <v>36</v>
      </c>
      <c r="L2670">
        <v>0</v>
      </c>
      <c r="M2670" s="1">
        <v>28.047000000000001</v>
      </c>
      <c r="N2670" s="1">
        <v>54.026000000000003</v>
      </c>
    </row>
    <row r="2671" spans="1:14" ht="15" customHeight="1" x14ac:dyDescent="0.2">
      <c r="A2671" t="s">
        <v>81</v>
      </c>
      <c r="B2671" t="s">
        <v>164</v>
      </c>
      <c r="C2671">
        <v>2</v>
      </c>
      <c r="D2671" t="s">
        <v>2226</v>
      </c>
      <c r="E2671">
        <v>3</v>
      </c>
      <c r="F2671">
        <v>19</v>
      </c>
      <c r="G2671">
        <v>32</v>
      </c>
      <c r="H2671">
        <v>34</v>
      </c>
      <c r="I2671">
        <v>19</v>
      </c>
      <c r="J2671">
        <v>32</v>
      </c>
      <c r="K2671">
        <v>34</v>
      </c>
      <c r="L2671">
        <v>0</v>
      </c>
      <c r="M2671" s="1">
        <v>28.047999999999998</v>
      </c>
      <c r="N2671" s="1">
        <v>55.027999999999999</v>
      </c>
    </row>
    <row r="2672" spans="1:14" ht="15" customHeight="1" x14ac:dyDescent="0.2">
      <c r="A2672" t="s">
        <v>81</v>
      </c>
      <c r="B2672" t="s">
        <v>169</v>
      </c>
      <c r="C2672">
        <v>2</v>
      </c>
      <c r="D2672" t="s">
        <v>1392</v>
      </c>
      <c r="E2672">
        <v>3</v>
      </c>
      <c r="F2672">
        <v>15</v>
      </c>
      <c r="G2672">
        <v>28</v>
      </c>
      <c r="H2672">
        <v>30</v>
      </c>
      <c r="I2672">
        <v>21</v>
      </c>
      <c r="J2672">
        <v>34</v>
      </c>
      <c r="K2672">
        <v>36</v>
      </c>
      <c r="L2672">
        <v>0</v>
      </c>
      <c r="M2672" s="1">
        <v>28.048999999999999</v>
      </c>
      <c r="N2672" s="1">
        <v>56.027999999999999</v>
      </c>
    </row>
    <row r="2673" spans="1:14" ht="15" customHeight="1" x14ac:dyDescent="0.2">
      <c r="A2673" t="s">
        <v>81</v>
      </c>
      <c r="B2673" t="s">
        <v>174</v>
      </c>
      <c r="C2673">
        <v>3</v>
      </c>
      <c r="D2673" t="s">
        <v>1367</v>
      </c>
      <c r="E2673">
        <v>3</v>
      </c>
      <c r="F2673">
        <v>27</v>
      </c>
      <c r="G2673">
        <v>35</v>
      </c>
      <c r="H2673">
        <v>37</v>
      </c>
      <c r="I2673">
        <v>22</v>
      </c>
      <c r="J2673">
        <v>30</v>
      </c>
      <c r="K2673">
        <v>32</v>
      </c>
      <c r="L2673">
        <v>0</v>
      </c>
      <c r="M2673" s="1">
        <v>28.05</v>
      </c>
      <c r="N2673" s="1">
        <v>57.027000000000001</v>
      </c>
    </row>
    <row r="2674" spans="1:14" ht="15" customHeight="1" x14ac:dyDescent="0.2">
      <c r="A2674" t="s">
        <v>81</v>
      </c>
      <c r="B2674" t="s">
        <v>180</v>
      </c>
      <c r="C2674">
        <v>3</v>
      </c>
      <c r="D2674" t="s">
        <v>123</v>
      </c>
      <c r="E2674">
        <v>1</v>
      </c>
      <c r="F2674">
        <v>13</v>
      </c>
      <c r="G2674">
        <v>28</v>
      </c>
      <c r="H2674">
        <v>30</v>
      </c>
      <c r="I2674">
        <v>16</v>
      </c>
      <c r="J2674">
        <v>31</v>
      </c>
      <c r="K2674">
        <v>33</v>
      </c>
      <c r="L2674">
        <v>0</v>
      </c>
      <c r="M2674" s="1">
        <v>28.050999999999998</v>
      </c>
      <c r="N2674" s="1">
        <v>58.024000000000001</v>
      </c>
    </row>
    <row r="2675" spans="1:14" ht="15" customHeight="1" x14ac:dyDescent="0.2">
      <c r="A2675" t="s">
        <v>81</v>
      </c>
      <c r="B2675" t="s">
        <v>303</v>
      </c>
      <c r="C2675">
        <v>3</v>
      </c>
      <c r="D2675" t="s">
        <v>1017</v>
      </c>
      <c r="E2675">
        <v>4</v>
      </c>
      <c r="F2675">
        <v>27</v>
      </c>
      <c r="G2675">
        <v>32</v>
      </c>
      <c r="H2675">
        <v>35</v>
      </c>
      <c r="I2675">
        <v>26</v>
      </c>
      <c r="J2675">
        <v>31</v>
      </c>
      <c r="K2675">
        <v>34</v>
      </c>
      <c r="L2675">
        <v>0</v>
      </c>
      <c r="M2675" s="1">
        <v>28.052</v>
      </c>
      <c r="N2675" s="1">
        <v>59.026000000000003</v>
      </c>
    </row>
    <row r="2676" spans="1:14" ht="15" customHeight="1" x14ac:dyDescent="0.2">
      <c r="A2676" t="s">
        <v>81</v>
      </c>
      <c r="B2676" t="s">
        <v>185</v>
      </c>
      <c r="C2676">
        <v>3</v>
      </c>
      <c r="D2676" t="s">
        <v>2709</v>
      </c>
      <c r="E2676">
        <v>4</v>
      </c>
      <c r="F2676">
        <v>30</v>
      </c>
      <c r="G2676">
        <v>35</v>
      </c>
      <c r="H2676">
        <v>38</v>
      </c>
      <c r="I2676">
        <v>25</v>
      </c>
      <c r="J2676">
        <v>30</v>
      </c>
      <c r="K2676">
        <v>33</v>
      </c>
      <c r="L2676">
        <v>0</v>
      </c>
      <c r="M2676" s="1">
        <v>28.053000000000001</v>
      </c>
      <c r="N2676" s="1">
        <v>60.026000000000003</v>
      </c>
    </row>
    <row r="2677" spans="1:14" ht="15" customHeight="1" x14ac:dyDescent="0.2">
      <c r="A2677" t="s">
        <v>81</v>
      </c>
      <c r="B2677" t="s">
        <v>191</v>
      </c>
      <c r="C2677">
        <v>2</v>
      </c>
      <c r="D2677" t="s">
        <v>123</v>
      </c>
      <c r="E2677">
        <v>1</v>
      </c>
      <c r="F2677">
        <v>9</v>
      </c>
      <c r="G2677">
        <v>28</v>
      </c>
      <c r="H2677">
        <v>30</v>
      </c>
      <c r="I2677">
        <v>12</v>
      </c>
      <c r="J2677">
        <v>31</v>
      </c>
      <c r="K2677">
        <v>33</v>
      </c>
      <c r="L2677">
        <v>0</v>
      </c>
      <c r="M2677" s="1">
        <v>28.053999999999998</v>
      </c>
      <c r="N2677" s="1">
        <v>61.026000000000003</v>
      </c>
    </row>
    <row r="2678" spans="1:14" ht="15" customHeight="1" x14ac:dyDescent="0.2">
      <c r="A2678" t="s">
        <v>81</v>
      </c>
      <c r="B2678" t="s">
        <v>316</v>
      </c>
      <c r="C2678">
        <v>3</v>
      </c>
      <c r="D2678" t="s">
        <v>2765</v>
      </c>
      <c r="E2678">
        <v>4</v>
      </c>
      <c r="F2678">
        <v>22</v>
      </c>
      <c r="G2678">
        <v>27</v>
      </c>
      <c r="H2678">
        <v>30</v>
      </c>
      <c r="I2678">
        <v>30</v>
      </c>
      <c r="J2678">
        <v>35</v>
      </c>
      <c r="K2678">
        <v>38</v>
      </c>
      <c r="L2678">
        <v>0</v>
      </c>
      <c r="M2678" s="1">
        <v>28.055</v>
      </c>
      <c r="N2678" s="1">
        <v>62.023000000000003</v>
      </c>
    </row>
    <row r="2679" spans="1:14" ht="15" customHeight="1" x14ac:dyDescent="0.2">
      <c r="A2679" t="s">
        <v>81</v>
      </c>
      <c r="B2679" t="s">
        <v>322</v>
      </c>
      <c r="C2679">
        <v>3</v>
      </c>
      <c r="D2679" t="s">
        <v>717</v>
      </c>
      <c r="E2679">
        <v>3</v>
      </c>
      <c r="F2679">
        <v>18</v>
      </c>
      <c r="G2679">
        <v>26</v>
      </c>
      <c r="H2679">
        <v>28</v>
      </c>
      <c r="I2679">
        <v>30</v>
      </c>
      <c r="J2679">
        <v>38</v>
      </c>
      <c r="K2679">
        <v>40</v>
      </c>
      <c r="L2679">
        <v>0</v>
      </c>
      <c r="M2679" s="1">
        <v>28.056000000000001</v>
      </c>
      <c r="N2679" s="1">
        <v>63.024999999999999</v>
      </c>
    </row>
    <row r="2680" spans="1:14" ht="15" customHeight="1" x14ac:dyDescent="0.2">
      <c r="A2680" t="s">
        <v>81</v>
      </c>
      <c r="B2680" t="s">
        <v>197</v>
      </c>
      <c r="C2680">
        <v>1</v>
      </c>
      <c r="D2680" t="s">
        <v>1943</v>
      </c>
      <c r="E2680">
        <v>2</v>
      </c>
      <c r="F2680">
        <v>7</v>
      </c>
      <c r="G2680">
        <v>28</v>
      </c>
      <c r="H2680">
        <v>30</v>
      </c>
      <c r="I2680">
        <v>15</v>
      </c>
      <c r="J2680">
        <v>36</v>
      </c>
      <c r="K2680">
        <v>38</v>
      </c>
      <c r="L2680">
        <v>0</v>
      </c>
      <c r="M2680" s="1">
        <v>28.056999999999999</v>
      </c>
      <c r="N2680" s="1">
        <v>64.027000000000001</v>
      </c>
    </row>
    <row r="2681" spans="1:14" ht="15" customHeight="1" x14ac:dyDescent="0.2">
      <c r="A2681" t="s">
        <v>81</v>
      </c>
      <c r="B2681" t="s">
        <v>332</v>
      </c>
      <c r="C2681">
        <v>3</v>
      </c>
      <c r="D2681" t="s">
        <v>1959</v>
      </c>
      <c r="E2681">
        <v>4</v>
      </c>
      <c r="F2681">
        <v>30</v>
      </c>
      <c r="G2681">
        <v>35</v>
      </c>
      <c r="H2681">
        <v>38</v>
      </c>
      <c r="I2681">
        <v>24</v>
      </c>
      <c r="J2681">
        <v>29</v>
      </c>
      <c r="K2681">
        <v>32</v>
      </c>
      <c r="L2681">
        <v>0</v>
      </c>
      <c r="M2681" s="1">
        <v>28.058</v>
      </c>
      <c r="N2681" s="1">
        <v>65.025000000000006</v>
      </c>
    </row>
    <row r="2682" spans="1:14" ht="15" customHeight="1" x14ac:dyDescent="0.2">
      <c r="A2682" t="s">
        <v>81</v>
      </c>
      <c r="B2682" t="s">
        <v>336</v>
      </c>
      <c r="C2682">
        <v>3</v>
      </c>
      <c r="D2682" t="s">
        <v>421</v>
      </c>
      <c r="E2682">
        <v>3</v>
      </c>
      <c r="F2682">
        <v>22</v>
      </c>
      <c r="G2682">
        <v>30</v>
      </c>
      <c r="H2682">
        <v>32</v>
      </c>
      <c r="I2682">
        <v>28</v>
      </c>
      <c r="J2682">
        <v>36</v>
      </c>
      <c r="K2682">
        <v>38</v>
      </c>
      <c r="L2682">
        <v>0</v>
      </c>
      <c r="M2682" s="1">
        <v>28.059000000000001</v>
      </c>
      <c r="N2682" s="1">
        <v>66.025000000000006</v>
      </c>
    </row>
    <row r="2683" spans="1:14" ht="15" customHeight="1" x14ac:dyDescent="0.2">
      <c r="A2683" t="s">
        <v>81</v>
      </c>
      <c r="B2683" t="s">
        <v>341</v>
      </c>
      <c r="C2683">
        <v>3</v>
      </c>
      <c r="D2683" t="s">
        <v>1981</v>
      </c>
      <c r="E2683">
        <v>4</v>
      </c>
      <c r="F2683">
        <v>33</v>
      </c>
      <c r="G2683">
        <v>38</v>
      </c>
      <c r="H2683">
        <v>41</v>
      </c>
      <c r="I2683">
        <v>21</v>
      </c>
      <c r="J2683">
        <v>26</v>
      </c>
      <c r="K2683">
        <v>29</v>
      </c>
      <c r="L2683">
        <v>0</v>
      </c>
      <c r="M2683" s="1">
        <v>28.06</v>
      </c>
      <c r="N2683" s="1">
        <v>67.018000000000001</v>
      </c>
    </row>
    <row r="2684" spans="1:14" ht="15" customHeight="1" x14ac:dyDescent="0.2">
      <c r="A2684" t="s">
        <v>81</v>
      </c>
      <c r="B2684" t="s">
        <v>201</v>
      </c>
      <c r="C2684">
        <v>3</v>
      </c>
      <c r="D2684" t="s">
        <v>2666</v>
      </c>
      <c r="E2684">
        <v>4</v>
      </c>
      <c r="F2684">
        <v>27</v>
      </c>
      <c r="G2684">
        <v>32</v>
      </c>
      <c r="H2684">
        <v>35</v>
      </c>
      <c r="I2684">
        <v>27</v>
      </c>
      <c r="J2684">
        <v>32</v>
      </c>
      <c r="K2684">
        <v>35</v>
      </c>
      <c r="L2684">
        <v>0</v>
      </c>
      <c r="M2684" s="1">
        <v>28.061</v>
      </c>
      <c r="N2684" s="1">
        <v>68.028000000000006</v>
      </c>
    </row>
    <row r="2685" spans="1:14" ht="15" customHeight="1" x14ac:dyDescent="0.2">
      <c r="A2685" t="s">
        <v>81</v>
      </c>
      <c r="B2685" t="s">
        <v>352</v>
      </c>
      <c r="C2685">
        <v>3</v>
      </c>
      <c r="D2685" t="s">
        <v>1998</v>
      </c>
      <c r="E2685">
        <v>4</v>
      </c>
      <c r="F2685">
        <v>24</v>
      </c>
      <c r="G2685">
        <v>29</v>
      </c>
      <c r="H2685">
        <v>32</v>
      </c>
      <c r="I2685">
        <v>30</v>
      </c>
      <c r="J2685">
        <v>35</v>
      </c>
      <c r="K2685">
        <v>38</v>
      </c>
      <c r="L2685">
        <v>0</v>
      </c>
      <c r="M2685" s="1">
        <v>28.062000000000001</v>
      </c>
      <c r="N2685" s="1">
        <v>69.027000000000001</v>
      </c>
    </row>
    <row r="2686" spans="1:14" ht="15" customHeight="1" x14ac:dyDescent="0.2">
      <c r="A2686" t="s">
        <v>81</v>
      </c>
      <c r="B2686" t="s">
        <v>356</v>
      </c>
      <c r="C2686">
        <v>3</v>
      </c>
      <c r="D2686" t="s">
        <v>2042</v>
      </c>
      <c r="E2686">
        <v>3</v>
      </c>
      <c r="F2686">
        <v>24</v>
      </c>
      <c r="G2686">
        <v>32</v>
      </c>
      <c r="H2686">
        <v>34</v>
      </c>
      <c r="I2686">
        <v>23</v>
      </c>
      <c r="J2686">
        <v>31</v>
      </c>
      <c r="K2686">
        <v>33</v>
      </c>
      <c r="L2686">
        <v>0</v>
      </c>
      <c r="M2686" s="1">
        <v>28.062999999999999</v>
      </c>
      <c r="N2686" s="1">
        <v>70.028000000000006</v>
      </c>
    </row>
    <row r="2687" spans="1:14" ht="15" customHeight="1" x14ac:dyDescent="0.2">
      <c r="A2687" t="s">
        <v>81</v>
      </c>
      <c r="B2687" t="s">
        <v>359</v>
      </c>
      <c r="C2687">
        <v>3</v>
      </c>
      <c r="D2687" t="s">
        <v>2155</v>
      </c>
      <c r="E2687">
        <v>4</v>
      </c>
      <c r="F2687">
        <v>29</v>
      </c>
      <c r="G2687">
        <v>34</v>
      </c>
      <c r="H2687">
        <v>37</v>
      </c>
      <c r="I2687">
        <v>25</v>
      </c>
      <c r="J2687">
        <v>30</v>
      </c>
      <c r="K2687">
        <v>33</v>
      </c>
      <c r="L2687">
        <v>0</v>
      </c>
      <c r="M2687" s="1">
        <v>28.064</v>
      </c>
      <c r="N2687" s="1">
        <v>71.022000000000006</v>
      </c>
    </row>
    <row r="2688" spans="1:14" ht="15" customHeight="1" x14ac:dyDescent="0.2">
      <c r="A2688" t="s">
        <v>81</v>
      </c>
      <c r="B2688" t="s">
        <v>363</v>
      </c>
      <c r="C2688">
        <v>3</v>
      </c>
      <c r="D2688" t="s">
        <v>1014</v>
      </c>
      <c r="E2688">
        <v>3</v>
      </c>
      <c r="F2688">
        <v>20</v>
      </c>
      <c r="G2688">
        <v>28</v>
      </c>
      <c r="H2688">
        <v>30</v>
      </c>
      <c r="I2688">
        <v>28</v>
      </c>
      <c r="J2688">
        <v>36</v>
      </c>
      <c r="K2688">
        <v>38</v>
      </c>
      <c r="L2688">
        <v>0</v>
      </c>
      <c r="M2688" s="1">
        <v>28.065000000000001</v>
      </c>
      <c r="N2688" s="1">
        <v>72.022999999999996</v>
      </c>
    </row>
    <row r="2689" spans="1:14" ht="15" customHeight="1" x14ac:dyDescent="0.2">
      <c r="A2689" t="s">
        <v>81</v>
      </c>
      <c r="B2689" t="s">
        <v>367</v>
      </c>
      <c r="C2689">
        <v>3</v>
      </c>
      <c r="D2689" t="s">
        <v>1367</v>
      </c>
      <c r="E2689">
        <v>3</v>
      </c>
      <c r="F2689">
        <v>27</v>
      </c>
      <c r="G2689">
        <v>35</v>
      </c>
      <c r="H2689">
        <v>37</v>
      </c>
      <c r="I2689">
        <v>22</v>
      </c>
      <c r="J2689">
        <v>30</v>
      </c>
      <c r="K2689">
        <v>32</v>
      </c>
      <c r="L2689">
        <v>0</v>
      </c>
      <c r="M2689" s="1">
        <v>28.065999999999999</v>
      </c>
      <c r="N2689" s="1">
        <v>73.025000000000006</v>
      </c>
    </row>
    <row r="2690" spans="1:14" ht="15" customHeight="1" x14ac:dyDescent="0.2">
      <c r="A2690" t="s">
        <v>81</v>
      </c>
      <c r="B2690" t="s">
        <v>371</v>
      </c>
      <c r="C2690">
        <v>3</v>
      </c>
      <c r="D2690" t="s">
        <v>1005</v>
      </c>
      <c r="E2690">
        <v>3</v>
      </c>
      <c r="F2690">
        <v>29</v>
      </c>
      <c r="G2690">
        <v>37</v>
      </c>
      <c r="H2690">
        <v>39</v>
      </c>
      <c r="I2690">
        <v>21</v>
      </c>
      <c r="J2690">
        <v>29</v>
      </c>
      <c r="K2690">
        <v>31</v>
      </c>
      <c r="L2690">
        <v>0</v>
      </c>
      <c r="M2690" s="1">
        <v>28.067</v>
      </c>
      <c r="N2690" s="1">
        <v>74.025000000000006</v>
      </c>
    </row>
    <row r="2691" spans="1:14" ht="15" customHeight="1" x14ac:dyDescent="0.2">
      <c r="A2691" t="s">
        <v>81</v>
      </c>
      <c r="B2691" t="s">
        <v>378</v>
      </c>
      <c r="C2691">
        <v>3</v>
      </c>
      <c r="D2691" t="s">
        <v>1882</v>
      </c>
      <c r="E2691">
        <v>4</v>
      </c>
      <c r="F2691">
        <v>21</v>
      </c>
      <c r="G2691">
        <v>26</v>
      </c>
      <c r="H2691">
        <v>29</v>
      </c>
      <c r="I2691">
        <v>30</v>
      </c>
      <c r="J2691">
        <v>35</v>
      </c>
      <c r="K2691">
        <v>38</v>
      </c>
      <c r="L2691">
        <v>0</v>
      </c>
      <c r="M2691" s="1">
        <v>28.068000000000001</v>
      </c>
      <c r="N2691" s="1">
        <v>75.022000000000006</v>
      </c>
    </row>
    <row r="2692" spans="1:14" ht="15" customHeight="1" x14ac:dyDescent="0.2">
      <c r="A2692" t="s">
        <v>81</v>
      </c>
      <c r="B2692" t="s">
        <v>381</v>
      </c>
      <c r="C2692">
        <v>3</v>
      </c>
      <c r="D2692" t="s">
        <v>1390</v>
      </c>
      <c r="E2692">
        <v>3</v>
      </c>
      <c r="F2692">
        <v>27</v>
      </c>
      <c r="G2692">
        <v>35</v>
      </c>
      <c r="H2692">
        <v>37</v>
      </c>
      <c r="I2692">
        <v>20</v>
      </c>
      <c r="J2692">
        <v>28</v>
      </c>
      <c r="K2692">
        <v>30</v>
      </c>
      <c r="L2692">
        <v>0</v>
      </c>
      <c r="M2692" s="1">
        <v>28.068999999999999</v>
      </c>
      <c r="N2692" s="1">
        <v>76.025999999999996</v>
      </c>
    </row>
    <row r="2693" spans="1:14" ht="15" customHeight="1" x14ac:dyDescent="0.2">
      <c r="A2693" t="s">
        <v>81</v>
      </c>
      <c r="B2693" t="s">
        <v>386</v>
      </c>
      <c r="C2693">
        <v>3</v>
      </c>
      <c r="D2693" t="s">
        <v>2709</v>
      </c>
      <c r="E2693">
        <v>4</v>
      </c>
      <c r="F2693">
        <v>30</v>
      </c>
      <c r="G2693">
        <v>35</v>
      </c>
      <c r="H2693">
        <v>38</v>
      </c>
      <c r="I2693">
        <v>25</v>
      </c>
      <c r="J2693">
        <v>30</v>
      </c>
      <c r="K2693">
        <v>33</v>
      </c>
      <c r="L2693">
        <v>0</v>
      </c>
      <c r="M2693" s="1">
        <v>28.07</v>
      </c>
      <c r="N2693" s="1">
        <v>78.022000000000006</v>
      </c>
    </row>
    <row r="2694" spans="1:14" ht="15" customHeight="1" x14ac:dyDescent="0.2">
      <c r="A2694" t="s">
        <v>81</v>
      </c>
      <c r="B2694" t="s">
        <v>212</v>
      </c>
      <c r="C2694">
        <v>2</v>
      </c>
      <c r="D2694" t="s">
        <v>2803</v>
      </c>
      <c r="E2694">
        <v>3</v>
      </c>
      <c r="F2694">
        <v>17</v>
      </c>
      <c r="G2694">
        <v>30</v>
      </c>
      <c r="H2694">
        <v>32</v>
      </c>
      <c r="I2694">
        <v>17</v>
      </c>
      <c r="J2694">
        <v>30</v>
      </c>
      <c r="K2694">
        <v>32</v>
      </c>
      <c r="L2694">
        <v>0</v>
      </c>
      <c r="M2694" s="1">
        <v>28.071000000000002</v>
      </c>
      <c r="N2694" s="1">
        <v>79.024000000000001</v>
      </c>
    </row>
    <row r="2695" spans="1:14" ht="15" customHeight="1" x14ac:dyDescent="0.2">
      <c r="A2695" t="s">
        <v>81</v>
      </c>
      <c r="B2695" t="s">
        <v>395</v>
      </c>
      <c r="C2695">
        <v>3</v>
      </c>
      <c r="D2695" t="s">
        <v>2289</v>
      </c>
      <c r="E2695">
        <v>4</v>
      </c>
      <c r="F2695">
        <v>28</v>
      </c>
      <c r="G2695">
        <v>33</v>
      </c>
      <c r="H2695">
        <v>36</v>
      </c>
      <c r="I2695">
        <v>26</v>
      </c>
      <c r="J2695">
        <v>31</v>
      </c>
      <c r="K2695">
        <v>34</v>
      </c>
      <c r="L2695">
        <v>0</v>
      </c>
      <c r="M2695" s="1">
        <v>28.071999999999999</v>
      </c>
      <c r="N2695" s="1">
        <v>80.025999999999996</v>
      </c>
    </row>
    <row r="2696" spans="1:14" ht="15" customHeight="1" x14ac:dyDescent="0.2">
      <c r="A2696" t="s">
        <v>81</v>
      </c>
      <c r="B2696" t="s">
        <v>225</v>
      </c>
      <c r="C2696">
        <v>1</v>
      </c>
      <c r="D2696" t="s">
        <v>738</v>
      </c>
      <c r="E2696">
        <v>3</v>
      </c>
      <c r="F2696">
        <v>14</v>
      </c>
      <c r="G2696">
        <v>32</v>
      </c>
      <c r="H2696">
        <v>34</v>
      </c>
      <c r="I2696">
        <v>12</v>
      </c>
      <c r="J2696">
        <v>30</v>
      </c>
      <c r="K2696">
        <v>32</v>
      </c>
      <c r="L2696">
        <v>0</v>
      </c>
      <c r="M2696" s="1">
        <v>28.073</v>
      </c>
      <c r="N2696" s="1">
        <v>82.022000000000006</v>
      </c>
    </row>
    <row r="2697" spans="1:14" ht="15" customHeight="1" x14ac:dyDescent="0.2">
      <c r="A2697" t="s">
        <v>81</v>
      </c>
      <c r="B2697" t="s">
        <v>402</v>
      </c>
      <c r="C2697">
        <v>3</v>
      </c>
      <c r="D2697" t="s">
        <v>2705</v>
      </c>
      <c r="E2697">
        <v>3</v>
      </c>
      <c r="F2697">
        <v>32</v>
      </c>
      <c r="G2697">
        <v>40</v>
      </c>
      <c r="H2697">
        <v>42</v>
      </c>
      <c r="I2697">
        <v>15</v>
      </c>
      <c r="J2697">
        <v>23</v>
      </c>
      <c r="K2697">
        <v>25</v>
      </c>
      <c r="L2697">
        <v>0</v>
      </c>
      <c r="M2697" s="1">
        <v>28.074000000000002</v>
      </c>
      <c r="N2697" s="1">
        <v>83.022999999999996</v>
      </c>
    </row>
    <row r="2698" spans="1:14" ht="15" customHeight="1" x14ac:dyDescent="0.2">
      <c r="A2698" t="s">
        <v>81</v>
      </c>
      <c r="B2698" t="s">
        <v>405</v>
      </c>
      <c r="C2698">
        <v>3</v>
      </c>
      <c r="D2698" t="s">
        <v>2993</v>
      </c>
      <c r="E2698">
        <v>4</v>
      </c>
      <c r="F2698">
        <v>32</v>
      </c>
      <c r="G2698">
        <v>37</v>
      </c>
      <c r="H2698">
        <v>40</v>
      </c>
      <c r="I2698">
        <v>23</v>
      </c>
      <c r="J2698">
        <v>28</v>
      </c>
      <c r="K2698">
        <v>31</v>
      </c>
      <c r="L2698">
        <v>0</v>
      </c>
      <c r="M2698" s="1">
        <v>28.074999999999999</v>
      </c>
      <c r="N2698" s="1">
        <v>84.022999999999996</v>
      </c>
    </row>
    <row r="2699" spans="1:14" ht="15" customHeight="1" x14ac:dyDescent="0.2">
      <c r="A2699" t="s">
        <v>81</v>
      </c>
      <c r="B2699" t="s">
        <v>411</v>
      </c>
      <c r="C2699">
        <v>3</v>
      </c>
      <c r="D2699" t="s">
        <v>1482</v>
      </c>
      <c r="E2699">
        <v>3</v>
      </c>
      <c r="F2699">
        <v>27</v>
      </c>
      <c r="G2699">
        <v>35</v>
      </c>
      <c r="H2699">
        <v>37</v>
      </c>
      <c r="I2699">
        <v>20</v>
      </c>
      <c r="J2699">
        <v>28</v>
      </c>
      <c r="K2699">
        <v>30</v>
      </c>
      <c r="L2699">
        <v>0</v>
      </c>
      <c r="M2699" s="1">
        <v>28.076000000000001</v>
      </c>
      <c r="N2699" s="1">
        <v>86.02</v>
      </c>
    </row>
    <row r="2700" spans="1:14" ht="15" customHeight="1" x14ac:dyDescent="0.2">
      <c r="A2700" t="s">
        <v>81</v>
      </c>
      <c r="B2700" t="s">
        <v>414</v>
      </c>
      <c r="C2700">
        <v>3</v>
      </c>
      <c r="D2700" t="s">
        <v>900</v>
      </c>
      <c r="E2700">
        <v>3</v>
      </c>
      <c r="F2700">
        <v>30</v>
      </c>
      <c r="G2700">
        <v>38</v>
      </c>
      <c r="H2700">
        <v>40</v>
      </c>
      <c r="I2700">
        <v>15</v>
      </c>
      <c r="J2700">
        <v>23</v>
      </c>
      <c r="K2700">
        <v>25</v>
      </c>
      <c r="L2700">
        <v>0</v>
      </c>
      <c r="M2700" s="1">
        <v>28.077000000000002</v>
      </c>
      <c r="N2700" s="1">
        <v>87.022999999999996</v>
      </c>
    </row>
    <row r="2701" spans="1:14" ht="15" customHeight="1" x14ac:dyDescent="0.2">
      <c r="A2701" t="s">
        <v>81</v>
      </c>
      <c r="B2701" t="s">
        <v>416</v>
      </c>
      <c r="C2701">
        <v>3</v>
      </c>
      <c r="D2701" t="s">
        <v>421</v>
      </c>
      <c r="E2701">
        <v>3</v>
      </c>
      <c r="F2701">
        <v>22</v>
      </c>
      <c r="G2701">
        <v>30</v>
      </c>
      <c r="H2701">
        <v>32</v>
      </c>
      <c r="I2701">
        <v>28</v>
      </c>
      <c r="J2701">
        <v>36</v>
      </c>
      <c r="K2701">
        <v>38</v>
      </c>
      <c r="L2701">
        <v>0</v>
      </c>
      <c r="M2701" s="1">
        <v>28.077999999999999</v>
      </c>
      <c r="N2701" s="1">
        <v>88.025999999999996</v>
      </c>
    </row>
    <row r="2702" spans="1:14" ht="15" customHeight="1" x14ac:dyDescent="0.2">
      <c r="A2702" t="s">
        <v>81</v>
      </c>
      <c r="B2702" t="s">
        <v>230</v>
      </c>
      <c r="C2702">
        <v>3</v>
      </c>
      <c r="D2702" t="s">
        <v>2666</v>
      </c>
      <c r="E2702">
        <v>4</v>
      </c>
      <c r="F2702">
        <v>27</v>
      </c>
      <c r="G2702">
        <v>32</v>
      </c>
      <c r="H2702">
        <v>35</v>
      </c>
      <c r="I2702">
        <v>27</v>
      </c>
      <c r="J2702">
        <v>32</v>
      </c>
      <c r="K2702">
        <v>35</v>
      </c>
      <c r="L2702">
        <v>0</v>
      </c>
      <c r="M2702" s="1">
        <v>28.079000000000001</v>
      </c>
      <c r="N2702" s="1">
        <v>89.028000000000006</v>
      </c>
    </row>
    <row r="2703" spans="1:14" ht="15" customHeight="1" x14ac:dyDescent="0.2">
      <c r="A2703" t="s">
        <v>81</v>
      </c>
      <c r="B2703" t="s">
        <v>236</v>
      </c>
      <c r="C2703">
        <v>3</v>
      </c>
      <c r="D2703" t="s">
        <v>1467</v>
      </c>
      <c r="E2703">
        <v>3</v>
      </c>
      <c r="F2703">
        <v>15</v>
      </c>
      <c r="G2703">
        <v>23</v>
      </c>
      <c r="H2703">
        <v>25</v>
      </c>
      <c r="I2703">
        <v>33</v>
      </c>
      <c r="J2703">
        <v>41</v>
      </c>
      <c r="K2703">
        <v>43</v>
      </c>
      <c r="L2703">
        <v>0</v>
      </c>
      <c r="M2703" s="1">
        <v>28.08</v>
      </c>
      <c r="N2703" s="1">
        <v>90.025000000000006</v>
      </c>
    </row>
    <row r="2704" spans="1:14" ht="15" customHeight="1" x14ac:dyDescent="0.2">
      <c r="A2704" t="s">
        <v>81</v>
      </c>
      <c r="B2704" t="s">
        <v>425</v>
      </c>
      <c r="C2704">
        <v>3</v>
      </c>
      <c r="D2704" t="s">
        <v>2634</v>
      </c>
      <c r="E2704">
        <v>3</v>
      </c>
      <c r="F2704">
        <v>25</v>
      </c>
      <c r="G2704">
        <v>33</v>
      </c>
      <c r="H2704">
        <v>35</v>
      </c>
      <c r="I2704">
        <v>22</v>
      </c>
      <c r="J2704">
        <v>30</v>
      </c>
      <c r="K2704">
        <v>32</v>
      </c>
      <c r="L2704">
        <v>0</v>
      </c>
      <c r="M2704" s="1">
        <v>28.081</v>
      </c>
      <c r="N2704" s="1">
        <v>91.025999999999996</v>
      </c>
    </row>
    <row r="2705" spans="1:14" ht="15" customHeight="1" x14ac:dyDescent="0.2">
      <c r="A2705" t="s">
        <v>81</v>
      </c>
      <c r="B2705" t="s">
        <v>668</v>
      </c>
      <c r="C2705">
        <v>3</v>
      </c>
      <c r="D2705" t="s">
        <v>352</v>
      </c>
      <c r="E2705">
        <v>3</v>
      </c>
      <c r="F2705">
        <v>19</v>
      </c>
      <c r="G2705">
        <v>27</v>
      </c>
      <c r="H2705">
        <v>29</v>
      </c>
      <c r="I2705">
        <v>20</v>
      </c>
      <c r="J2705">
        <v>28</v>
      </c>
      <c r="K2705">
        <v>30</v>
      </c>
      <c r="L2705">
        <v>0</v>
      </c>
      <c r="M2705" s="1">
        <v>28.082000000000001</v>
      </c>
      <c r="N2705" s="1">
        <v>92.025000000000006</v>
      </c>
    </row>
    <row r="2706" spans="1:14" ht="15" customHeight="1" x14ac:dyDescent="0.2">
      <c r="A2706" t="s">
        <v>81</v>
      </c>
      <c r="B2706" t="s">
        <v>429</v>
      </c>
      <c r="C2706">
        <v>3</v>
      </c>
      <c r="D2706" t="s">
        <v>1537</v>
      </c>
      <c r="E2706">
        <v>4</v>
      </c>
      <c r="F2706">
        <v>21</v>
      </c>
      <c r="G2706">
        <v>26</v>
      </c>
      <c r="H2706">
        <v>29</v>
      </c>
      <c r="I2706">
        <v>31</v>
      </c>
      <c r="J2706">
        <v>36</v>
      </c>
      <c r="K2706">
        <v>39</v>
      </c>
      <c r="L2706">
        <v>0</v>
      </c>
      <c r="M2706" s="1">
        <v>28.082999999999998</v>
      </c>
      <c r="N2706" s="1">
        <v>93.022999999999996</v>
      </c>
    </row>
    <row r="2707" spans="1:14" ht="15" customHeight="1" x14ac:dyDescent="0.2">
      <c r="A2707" t="s">
        <v>81</v>
      </c>
      <c r="B2707" t="s">
        <v>241</v>
      </c>
      <c r="C2707">
        <v>1</v>
      </c>
      <c r="D2707" t="s">
        <v>1458</v>
      </c>
      <c r="E2707">
        <v>1</v>
      </c>
      <c r="F2707">
        <v>7</v>
      </c>
      <c r="G2707">
        <v>30</v>
      </c>
      <c r="H2707">
        <v>32</v>
      </c>
      <c r="I2707">
        <v>8</v>
      </c>
      <c r="J2707">
        <v>31</v>
      </c>
      <c r="K2707">
        <v>33</v>
      </c>
      <c r="L2707">
        <v>0</v>
      </c>
      <c r="M2707" s="1">
        <v>28.084</v>
      </c>
      <c r="N2707" s="1">
        <v>94.022000000000006</v>
      </c>
    </row>
    <row r="2708" spans="1:14" ht="15" customHeight="1" x14ac:dyDescent="0.2">
      <c r="A2708" t="s">
        <v>81</v>
      </c>
      <c r="B2708" t="s">
        <v>246</v>
      </c>
      <c r="C2708">
        <v>3</v>
      </c>
      <c r="D2708" t="s">
        <v>2224</v>
      </c>
      <c r="E2708">
        <v>3</v>
      </c>
      <c r="F2708">
        <v>20</v>
      </c>
      <c r="G2708">
        <v>28</v>
      </c>
      <c r="H2708">
        <v>30</v>
      </c>
      <c r="I2708">
        <v>27</v>
      </c>
      <c r="J2708">
        <v>35</v>
      </c>
      <c r="K2708">
        <v>37</v>
      </c>
      <c r="L2708">
        <v>0</v>
      </c>
      <c r="M2708" s="1">
        <v>28.085000000000001</v>
      </c>
      <c r="N2708" s="1">
        <v>95.027000000000001</v>
      </c>
    </row>
    <row r="2709" spans="1:14" ht="15" customHeight="1" x14ac:dyDescent="0.2">
      <c r="A2709" t="s">
        <v>81</v>
      </c>
      <c r="B2709" t="s">
        <v>436</v>
      </c>
      <c r="C2709">
        <v>3</v>
      </c>
      <c r="D2709" t="s">
        <v>1542</v>
      </c>
      <c r="E2709">
        <v>4</v>
      </c>
      <c r="F2709">
        <v>31</v>
      </c>
      <c r="G2709">
        <v>36</v>
      </c>
      <c r="H2709">
        <v>39</v>
      </c>
      <c r="I2709">
        <v>23</v>
      </c>
      <c r="J2709">
        <v>28</v>
      </c>
      <c r="K2709">
        <v>31</v>
      </c>
      <c r="L2709">
        <v>0</v>
      </c>
      <c r="M2709" s="1">
        <v>28.085999999999999</v>
      </c>
      <c r="N2709" s="1">
        <v>96.027000000000001</v>
      </c>
    </row>
    <row r="2710" spans="1:14" ht="15" customHeight="1" x14ac:dyDescent="0.2">
      <c r="A2710" t="s">
        <v>81</v>
      </c>
      <c r="B2710" t="s">
        <v>250</v>
      </c>
      <c r="C2710">
        <v>3</v>
      </c>
      <c r="D2710" t="s">
        <v>1412</v>
      </c>
      <c r="E2710">
        <v>3</v>
      </c>
      <c r="F2710">
        <v>23</v>
      </c>
      <c r="G2710">
        <v>31</v>
      </c>
      <c r="H2710">
        <v>33</v>
      </c>
      <c r="I2710">
        <v>25</v>
      </c>
      <c r="J2710">
        <v>33</v>
      </c>
      <c r="K2710">
        <v>35</v>
      </c>
      <c r="L2710">
        <v>0</v>
      </c>
      <c r="M2710" s="1">
        <v>28.087</v>
      </c>
      <c r="N2710" s="1">
        <v>97.025000000000006</v>
      </c>
    </row>
    <row r="2711" spans="1:14" ht="15" customHeight="1" x14ac:dyDescent="0.2">
      <c r="A2711" t="s">
        <v>81</v>
      </c>
      <c r="B2711" t="s">
        <v>258</v>
      </c>
      <c r="C2711">
        <v>3</v>
      </c>
      <c r="D2711" t="s">
        <v>1434</v>
      </c>
      <c r="E2711">
        <v>4</v>
      </c>
      <c r="F2711">
        <v>30</v>
      </c>
      <c r="G2711">
        <v>35</v>
      </c>
      <c r="H2711">
        <v>38</v>
      </c>
      <c r="I2711">
        <v>21</v>
      </c>
      <c r="J2711">
        <v>26</v>
      </c>
      <c r="K2711">
        <v>29</v>
      </c>
      <c r="L2711">
        <v>0</v>
      </c>
      <c r="M2711" s="1">
        <v>28.088000000000001</v>
      </c>
      <c r="N2711" s="1">
        <v>98.028000000000006</v>
      </c>
    </row>
    <row r="2712" spans="1:14" ht="15" customHeight="1" x14ac:dyDescent="0.2">
      <c r="A2712" t="s">
        <v>81</v>
      </c>
      <c r="B2712" t="s">
        <v>269</v>
      </c>
      <c r="C2712">
        <v>2</v>
      </c>
      <c r="D2712" t="s">
        <v>2738</v>
      </c>
      <c r="E2712">
        <v>2</v>
      </c>
      <c r="F2712">
        <v>13</v>
      </c>
      <c r="G2712">
        <v>30</v>
      </c>
      <c r="H2712">
        <v>32</v>
      </c>
      <c r="I2712">
        <v>17</v>
      </c>
      <c r="J2712">
        <v>34</v>
      </c>
      <c r="K2712">
        <v>36</v>
      </c>
      <c r="L2712">
        <v>0</v>
      </c>
      <c r="M2712" s="1">
        <v>28.088999999999999</v>
      </c>
      <c r="N2712" s="1">
        <v>100.02800000000001</v>
      </c>
    </row>
    <row r="2713" spans="1:14" ht="15" customHeight="1" x14ac:dyDescent="0.2">
      <c r="A2713" t="s">
        <v>81</v>
      </c>
      <c r="B2713" t="s">
        <v>279</v>
      </c>
      <c r="C2713">
        <v>3</v>
      </c>
      <c r="D2713" t="s">
        <v>691</v>
      </c>
      <c r="E2713">
        <v>4</v>
      </c>
      <c r="F2713">
        <v>17</v>
      </c>
      <c r="G2713">
        <v>22</v>
      </c>
      <c r="H2713">
        <v>25</v>
      </c>
      <c r="I2713">
        <v>34</v>
      </c>
      <c r="J2713">
        <v>39</v>
      </c>
      <c r="K2713">
        <v>42</v>
      </c>
      <c r="L2713">
        <v>0</v>
      </c>
      <c r="M2713" s="1">
        <v>28.09</v>
      </c>
      <c r="N2713" s="1">
        <v>101.021</v>
      </c>
    </row>
    <row r="2714" spans="1:14" ht="15" customHeight="1" x14ac:dyDescent="0.2">
      <c r="A2714" t="s">
        <v>81</v>
      </c>
      <c r="B2714" t="s">
        <v>274</v>
      </c>
      <c r="C2714">
        <v>2</v>
      </c>
      <c r="D2714" t="s">
        <v>128</v>
      </c>
      <c r="E2714">
        <v>1</v>
      </c>
      <c r="F2714">
        <v>12</v>
      </c>
      <c r="G2714">
        <v>31</v>
      </c>
      <c r="H2714">
        <v>33</v>
      </c>
      <c r="I2714">
        <v>9</v>
      </c>
      <c r="J2714">
        <v>28</v>
      </c>
      <c r="K2714">
        <v>30</v>
      </c>
      <c r="L2714">
        <v>0</v>
      </c>
      <c r="M2714" s="1">
        <v>28.091000000000001</v>
      </c>
      <c r="N2714" s="1">
        <v>102.02500000000001</v>
      </c>
    </row>
    <row r="2715" spans="1:14" ht="15" customHeight="1" x14ac:dyDescent="0.2">
      <c r="A2715" t="s">
        <v>81</v>
      </c>
      <c r="B2715" t="s">
        <v>285</v>
      </c>
      <c r="C2715">
        <v>3</v>
      </c>
      <c r="D2715" t="s">
        <v>493</v>
      </c>
      <c r="E2715">
        <v>4</v>
      </c>
      <c r="F2715">
        <v>29</v>
      </c>
      <c r="G2715">
        <v>34</v>
      </c>
      <c r="H2715">
        <v>37</v>
      </c>
      <c r="I2715">
        <v>23</v>
      </c>
      <c r="J2715">
        <v>28</v>
      </c>
      <c r="K2715">
        <v>31</v>
      </c>
      <c r="L2715">
        <v>0</v>
      </c>
      <c r="M2715" s="1">
        <v>28.091999999999999</v>
      </c>
      <c r="N2715" s="1">
        <v>103.024</v>
      </c>
    </row>
    <row r="2716" spans="1:14" ht="15" customHeight="1" x14ac:dyDescent="0.2">
      <c r="A2716" t="s">
        <v>81</v>
      </c>
      <c r="B2716" t="s">
        <v>290</v>
      </c>
      <c r="C2716">
        <v>3</v>
      </c>
      <c r="D2716" t="s">
        <v>1330</v>
      </c>
      <c r="E2716">
        <v>4</v>
      </c>
      <c r="F2716">
        <v>27</v>
      </c>
      <c r="G2716">
        <v>32</v>
      </c>
      <c r="H2716">
        <v>35</v>
      </c>
      <c r="I2716">
        <v>24</v>
      </c>
      <c r="J2716">
        <v>29</v>
      </c>
      <c r="K2716">
        <v>32</v>
      </c>
      <c r="L2716">
        <v>0</v>
      </c>
      <c r="M2716" s="1">
        <v>28.093</v>
      </c>
      <c r="N2716" s="1">
        <v>104.02200000000001</v>
      </c>
    </row>
    <row r="2717" spans="1:14" ht="15" customHeight="1" x14ac:dyDescent="0.2">
      <c r="A2717" t="s">
        <v>81</v>
      </c>
      <c r="B2717" t="s">
        <v>294</v>
      </c>
      <c r="C2717">
        <v>3</v>
      </c>
      <c r="D2717" t="s">
        <v>660</v>
      </c>
      <c r="E2717">
        <v>3</v>
      </c>
      <c r="F2717">
        <v>24</v>
      </c>
      <c r="G2717">
        <v>32</v>
      </c>
      <c r="H2717">
        <v>34</v>
      </c>
      <c r="I2717">
        <v>23</v>
      </c>
      <c r="J2717">
        <v>31</v>
      </c>
      <c r="K2717">
        <v>33</v>
      </c>
      <c r="L2717">
        <v>0</v>
      </c>
      <c r="M2717" s="1">
        <v>28.094000000000001</v>
      </c>
      <c r="N2717" s="1">
        <v>105.023</v>
      </c>
    </row>
    <row r="2718" spans="1:14" ht="15" customHeight="1" x14ac:dyDescent="0.2">
      <c r="A2718" t="s">
        <v>81</v>
      </c>
      <c r="B2718" t="s">
        <v>302</v>
      </c>
      <c r="C2718">
        <v>1</v>
      </c>
      <c r="D2718" t="s">
        <v>1226</v>
      </c>
      <c r="E2718">
        <v>3</v>
      </c>
      <c r="F2718">
        <v>12</v>
      </c>
      <c r="G2718">
        <v>30</v>
      </c>
      <c r="H2718">
        <v>32</v>
      </c>
      <c r="I2718">
        <v>12</v>
      </c>
      <c r="J2718">
        <v>30</v>
      </c>
      <c r="K2718">
        <v>32</v>
      </c>
      <c r="L2718">
        <v>0</v>
      </c>
      <c r="M2718" s="1">
        <v>28.094999999999999</v>
      </c>
      <c r="N2718" s="1">
        <v>107.01900000000001</v>
      </c>
    </row>
    <row r="2719" spans="1:14" ht="15" customHeight="1" x14ac:dyDescent="0.2">
      <c r="A2719" t="s">
        <v>81</v>
      </c>
      <c r="B2719" t="s">
        <v>464</v>
      </c>
      <c r="C2719">
        <v>3</v>
      </c>
      <c r="D2719" t="s">
        <v>2237</v>
      </c>
      <c r="E2719">
        <v>3</v>
      </c>
      <c r="F2719">
        <v>19</v>
      </c>
      <c r="G2719">
        <v>27</v>
      </c>
      <c r="H2719">
        <v>29</v>
      </c>
      <c r="I2719">
        <v>30</v>
      </c>
      <c r="J2719">
        <v>38</v>
      </c>
      <c r="K2719">
        <v>40</v>
      </c>
      <c r="L2719">
        <v>0</v>
      </c>
      <c r="M2719" s="1">
        <v>28.096</v>
      </c>
      <c r="N2719" s="1">
        <v>108.02200000000001</v>
      </c>
    </row>
    <row r="2720" spans="1:14" ht="15" customHeight="1" x14ac:dyDescent="0.2">
      <c r="A2720" t="s">
        <v>81</v>
      </c>
      <c r="B2720" t="s">
        <v>699</v>
      </c>
      <c r="C2720">
        <v>3</v>
      </c>
      <c r="D2720" t="s">
        <v>2993</v>
      </c>
      <c r="E2720">
        <v>4</v>
      </c>
      <c r="F2720">
        <v>32</v>
      </c>
      <c r="G2720">
        <v>37</v>
      </c>
      <c r="H2720">
        <v>40</v>
      </c>
      <c r="I2720">
        <v>23</v>
      </c>
      <c r="J2720">
        <v>28</v>
      </c>
      <c r="K2720">
        <v>31</v>
      </c>
      <c r="L2720">
        <v>0</v>
      </c>
      <c r="M2720" s="1">
        <v>28.097000000000001</v>
      </c>
      <c r="N2720" s="1">
        <v>109.021</v>
      </c>
    </row>
    <row r="2721" spans="1:14" ht="15" customHeight="1" x14ac:dyDescent="0.2">
      <c r="A2721" t="s">
        <v>81</v>
      </c>
      <c r="B2721" t="s">
        <v>124</v>
      </c>
      <c r="C2721">
        <v>1</v>
      </c>
      <c r="D2721" t="s">
        <v>2046</v>
      </c>
      <c r="E2721">
        <v>3</v>
      </c>
      <c r="F2721">
        <v>13</v>
      </c>
      <c r="G2721">
        <v>31</v>
      </c>
      <c r="H2721">
        <v>33</v>
      </c>
      <c r="I2721">
        <v>15</v>
      </c>
      <c r="J2721">
        <v>33</v>
      </c>
      <c r="K2721">
        <v>35</v>
      </c>
      <c r="L2721">
        <v>0</v>
      </c>
      <c r="M2721" s="1">
        <v>28.097999999999999</v>
      </c>
      <c r="N2721" s="1">
        <v>110.02200000000001</v>
      </c>
    </row>
    <row r="2722" spans="1:14" ht="15" customHeight="1" x14ac:dyDescent="0.2">
      <c r="A2722" t="s">
        <v>81</v>
      </c>
      <c r="B2722" t="s">
        <v>703</v>
      </c>
      <c r="C2722">
        <v>3</v>
      </c>
      <c r="D2722" t="s">
        <v>1542</v>
      </c>
      <c r="E2722">
        <v>4</v>
      </c>
      <c r="F2722">
        <v>31</v>
      </c>
      <c r="G2722">
        <v>36</v>
      </c>
      <c r="H2722">
        <v>39</v>
      </c>
      <c r="I2722">
        <v>23</v>
      </c>
      <c r="J2722">
        <v>28</v>
      </c>
      <c r="K2722">
        <v>31</v>
      </c>
      <c r="L2722">
        <v>0</v>
      </c>
      <c r="M2722" s="1">
        <v>28.099</v>
      </c>
      <c r="N2722" s="1">
        <v>111.023</v>
      </c>
    </row>
    <row r="2723" spans="1:14" ht="15" customHeight="1" x14ac:dyDescent="0.2">
      <c r="A2723" t="s">
        <v>81</v>
      </c>
      <c r="B2723" t="s">
        <v>470</v>
      </c>
      <c r="C2723">
        <v>3</v>
      </c>
      <c r="D2723" t="s">
        <v>432</v>
      </c>
      <c r="E2723">
        <v>4</v>
      </c>
      <c r="F2723">
        <v>27</v>
      </c>
      <c r="G2723">
        <v>32</v>
      </c>
      <c r="H2723">
        <v>35</v>
      </c>
      <c r="I2723">
        <v>27</v>
      </c>
      <c r="J2723">
        <v>32</v>
      </c>
      <c r="K2723">
        <v>35</v>
      </c>
      <c r="L2723">
        <v>0</v>
      </c>
      <c r="M2723" s="1">
        <v>28.1</v>
      </c>
      <c r="N2723" s="1">
        <v>112.026</v>
      </c>
    </row>
    <row r="2724" spans="1:14" ht="15" customHeight="1" x14ac:dyDescent="0.2">
      <c r="A2724" t="s">
        <v>81</v>
      </c>
      <c r="B2724" t="s">
        <v>53</v>
      </c>
      <c r="C2724">
        <v>1</v>
      </c>
      <c r="D2724" t="s">
        <v>1366</v>
      </c>
      <c r="E2724">
        <v>1</v>
      </c>
      <c r="F2724">
        <v>9</v>
      </c>
      <c r="G2724">
        <v>32</v>
      </c>
      <c r="H2724">
        <v>34</v>
      </c>
      <c r="I2724">
        <v>6</v>
      </c>
      <c r="J2724">
        <v>29</v>
      </c>
      <c r="K2724">
        <v>31</v>
      </c>
      <c r="L2724">
        <v>0</v>
      </c>
      <c r="M2724" s="1">
        <v>28.100999999999999</v>
      </c>
      <c r="N2724" s="1">
        <v>113.02</v>
      </c>
    </row>
    <row r="2725" spans="1:14" ht="15" customHeight="1" x14ac:dyDescent="0.2">
      <c r="A2725" t="s">
        <v>81</v>
      </c>
      <c r="B2725" t="s">
        <v>476</v>
      </c>
      <c r="C2725">
        <v>3</v>
      </c>
      <c r="D2725" t="s">
        <v>2636</v>
      </c>
      <c r="E2725">
        <v>3</v>
      </c>
      <c r="F2725">
        <v>27</v>
      </c>
      <c r="G2725">
        <v>35</v>
      </c>
      <c r="H2725">
        <v>37</v>
      </c>
      <c r="I2725">
        <v>20</v>
      </c>
      <c r="J2725">
        <v>28</v>
      </c>
      <c r="K2725">
        <v>30</v>
      </c>
      <c r="L2725">
        <v>0</v>
      </c>
      <c r="M2725" s="1">
        <v>28.102</v>
      </c>
      <c r="N2725" s="1">
        <v>114.021</v>
      </c>
    </row>
    <row r="2726" spans="1:14" ht="15" customHeight="1" x14ac:dyDescent="0.2">
      <c r="A2726" t="s">
        <v>81</v>
      </c>
      <c r="B2726" t="s">
        <v>315</v>
      </c>
      <c r="C2726">
        <v>3</v>
      </c>
      <c r="D2726" t="s">
        <v>1458</v>
      </c>
      <c r="E2726">
        <v>1</v>
      </c>
      <c r="F2726">
        <v>15</v>
      </c>
      <c r="G2726">
        <v>30</v>
      </c>
      <c r="H2726">
        <v>32</v>
      </c>
      <c r="I2726">
        <v>16</v>
      </c>
      <c r="J2726">
        <v>31</v>
      </c>
      <c r="K2726">
        <v>33</v>
      </c>
      <c r="L2726">
        <v>0</v>
      </c>
      <c r="M2726" s="1">
        <v>28.103000000000002</v>
      </c>
      <c r="N2726" s="1">
        <v>115.027</v>
      </c>
    </row>
    <row r="2727" spans="1:14" ht="15" customHeight="1" x14ac:dyDescent="0.2">
      <c r="A2727" t="s">
        <v>81</v>
      </c>
      <c r="B2727" t="s">
        <v>321</v>
      </c>
      <c r="C2727">
        <v>2</v>
      </c>
      <c r="D2727" t="s">
        <v>676</v>
      </c>
      <c r="E2727">
        <v>3</v>
      </c>
      <c r="F2727">
        <v>23</v>
      </c>
      <c r="G2727">
        <v>36</v>
      </c>
      <c r="H2727">
        <v>38</v>
      </c>
      <c r="I2727">
        <v>14</v>
      </c>
      <c r="J2727">
        <v>27</v>
      </c>
      <c r="K2727">
        <v>29</v>
      </c>
      <c r="L2727">
        <v>0</v>
      </c>
      <c r="M2727" s="1">
        <v>28.103999999999999</v>
      </c>
      <c r="N2727" s="1">
        <v>116.024</v>
      </c>
    </row>
    <row r="2728" spans="1:14" ht="15" customHeight="1" x14ac:dyDescent="0.2">
      <c r="A2728" t="s">
        <v>81</v>
      </c>
      <c r="B2728" t="s">
        <v>483</v>
      </c>
      <c r="C2728">
        <v>3</v>
      </c>
      <c r="D2728" t="s">
        <v>2698</v>
      </c>
      <c r="E2728">
        <v>4</v>
      </c>
      <c r="F2728">
        <v>20</v>
      </c>
      <c r="G2728">
        <v>25</v>
      </c>
      <c r="H2728">
        <v>28</v>
      </c>
      <c r="I2728">
        <v>33</v>
      </c>
      <c r="J2728">
        <v>38</v>
      </c>
      <c r="K2728">
        <v>41</v>
      </c>
      <c r="L2728">
        <v>0</v>
      </c>
      <c r="M2728" s="1">
        <v>28.105</v>
      </c>
      <c r="N2728" s="1">
        <v>117.027</v>
      </c>
    </row>
    <row r="2729" spans="1:14" ht="15" customHeight="1" x14ac:dyDescent="0.2">
      <c r="A2729" t="s">
        <v>81</v>
      </c>
      <c r="B2729" t="s">
        <v>326</v>
      </c>
      <c r="C2729">
        <v>1</v>
      </c>
      <c r="D2729" t="s">
        <v>298</v>
      </c>
      <c r="E2729">
        <v>1</v>
      </c>
      <c r="F2729">
        <v>4</v>
      </c>
      <c r="G2729">
        <v>27</v>
      </c>
      <c r="H2729">
        <v>29</v>
      </c>
      <c r="I2729">
        <v>8</v>
      </c>
      <c r="J2729">
        <v>31</v>
      </c>
      <c r="K2729">
        <v>33</v>
      </c>
      <c r="L2729">
        <v>0</v>
      </c>
      <c r="M2729" s="1">
        <v>28.106000000000002</v>
      </c>
      <c r="N2729" s="1">
        <v>118.027</v>
      </c>
    </row>
    <row r="2730" spans="1:14" ht="15" customHeight="1" x14ac:dyDescent="0.2">
      <c r="A2730" t="s">
        <v>81</v>
      </c>
      <c r="B2730" t="s">
        <v>488</v>
      </c>
      <c r="C2730">
        <v>3</v>
      </c>
      <c r="D2730" t="s">
        <v>1017</v>
      </c>
      <c r="E2730">
        <v>4</v>
      </c>
      <c r="F2730">
        <v>27</v>
      </c>
      <c r="G2730">
        <v>32</v>
      </c>
      <c r="H2730">
        <v>35</v>
      </c>
      <c r="I2730">
        <v>26</v>
      </c>
      <c r="J2730">
        <v>31</v>
      </c>
      <c r="K2730">
        <v>34</v>
      </c>
      <c r="L2730">
        <v>0</v>
      </c>
      <c r="M2730" s="1">
        <v>28.106999999999999</v>
      </c>
      <c r="N2730" s="1">
        <v>120.021</v>
      </c>
    </row>
    <row r="2731" spans="1:14" ht="15" customHeight="1" x14ac:dyDescent="0.2">
      <c r="A2731" t="s">
        <v>81</v>
      </c>
      <c r="B2731" t="s">
        <v>492</v>
      </c>
      <c r="C2731">
        <v>3</v>
      </c>
      <c r="D2731" t="s">
        <v>2598</v>
      </c>
      <c r="E2731">
        <v>4</v>
      </c>
      <c r="F2731">
        <v>31</v>
      </c>
      <c r="G2731">
        <v>36</v>
      </c>
      <c r="H2731">
        <v>39</v>
      </c>
      <c r="I2731">
        <v>20</v>
      </c>
      <c r="J2731">
        <v>25</v>
      </c>
      <c r="K2731">
        <v>28</v>
      </c>
      <c r="L2731">
        <v>0</v>
      </c>
      <c r="M2731" s="1">
        <v>28.108000000000001</v>
      </c>
      <c r="N2731" s="1">
        <v>121.02800000000001</v>
      </c>
    </row>
    <row r="2732" spans="1:14" ht="15" customHeight="1" x14ac:dyDescent="0.2">
      <c r="A2732" t="s">
        <v>81</v>
      </c>
      <c r="B2732" t="s">
        <v>340</v>
      </c>
      <c r="C2732">
        <v>3</v>
      </c>
      <c r="D2732" t="s">
        <v>1434</v>
      </c>
      <c r="E2732">
        <v>4</v>
      </c>
      <c r="F2732">
        <v>30</v>
      </c>
      <c r="G2732">
        <v>35</v>
      </c>
      <c r="H2732">
        <v>38</v>
      </c>
      <c r="I2732">
        <v>21</v>
      </c>
      <c r="J2732">
        <v>26</v>
      </c>
      <c r="K2732">
        <v>29</v>
      </c>
      <c r="L2732">
        <v>0</v>
      </c>
      <c r="M2732" s="1">
        <v>28.109000000000002</v>
      </c>
      <c r="N2732" s="1">
        <v>123.023</v>
      </c>
    </row>
    <row r="2733" spans="1:14" ht="15" customHeight="1" x14ac:dyDescent="0.2">
      <c r="A2733" t="s">
        <v>81</v>
      </c>
      <c r="B2733" t="s">
        <v>346</v>
      </c>
      <c r="C2733">
        <v>1</v>
      </c>
      <c r="D2733" t="s">
        <v>1627</v>
      </c>
      <c r="E2733">
        <v>3</v>
      </c>
      <c r="F2733">
        <v>19</v>
      </c>
      <c r="G2733">
        <v>37</v>
      </c>
      <c r="H2733">
        <v>39</v>
      </c>
      <c r="I2733">
        <v>10</v>
      </c>
      <c r="J2733">
        <v>28</v>
      </c>
      <c r="K2733">
        <v>30</v>
      </c>
      <c r="L2733">
        <v>0</v>
      </c>
      <c r="M2733" s="1">
        <v>28.11</v>
      </c>
      <c r="N2733" s="1">
        <v>124.023</v>
      </c>
    </row>
    <row r="2734" spans="1:14" ht="15" customHeight="1" x14ac:dyDescent="0.2">
      <c r="A2734" t="s">
        <v>81</v>
      </c>
      <c r="B2734" t="s">
        <v>498</v>
      </c>
      <c r="C2734">
        <v>3</v>
      </c>
      <c r="D2734" t="s">
        <v>1571</v>
      </c>
      <c r="E2734">
        <v>4</v>
      </c>
      <c r="F2734">
        <v>18</v>
      </c>
      <c r="G2734">
        <v>23</v>
      </c>
      <c r="H2734">
        <v>26</v>
      </c>
      <c r="I2734">
        <v>35</v>
      </c>
      <c r="J2734">
        <v>40</v>
      </c>
      <c r="K2734">
        <v>43</v>
      </c>
      <c r="L2734">
        <v>0</v>
      </c>
      <c r="M2734" s="1">
        <v>28.111000000000001</v>
      </c>
      <c r="N2734" s="1">
        <v>125.026</v>
      </c>
    </row>
    <row r="2735" spans="1:14" ht="15" customHeight="1" x14ac:dyDescent="0.2">
      <c r="A2735" t="s">
        <v>81</v>
      </c>
      <c r="B2735" t="s">
        <v>351</v>
      </c>
      <c r="C2735">
        <v>2</v>
      </c>
      <c r="D2735" t="s">
        <v>1392</v>
      </c>
      <c r="E2735">
        <v>3</v>
      </c>
      <c r="F2735">
        <v>15</v>
      </c>
      <c r="G2735">
        <v>28</v>
      </c>
      <c r="H2735">
        <v>30</v>
      </c>
      <c r="I2735">
        <v>21</v>
      </c>
      <c r="J2735">
        <v>34</v>
      </c>
      <c r="K2735">
        <v>36</v>
      </c>
      <c r="L2735">
        <v>0</v>
      </c>
      <c r="M2735" s="1">
        <v>28.111999999999998</v>
      </c>
      <c r="N2735" s="1">
        <v>126.027</v>
      </c>
    </row>
    <row r="2736" spans="1:14" ht="15" customHeight="1" x14ac:dyDescent="0.2">
      <c r="A2736" t="s">
        <v>81</v>
      </c>
      <c r="B2736" t="s">
        <v>504</v>
      </c>
      <c r="C2736">
        <v>3</v>
      </c>
      <c r="D2736" t="s">
        <v>1882</v>
      </c>
      <c r="E2736">
        <v>4</v>
      </c>
      <c r="F2736">
        <v>21</v>
      </c>
      <c r="G2736">
        <v>26</v>
      </c>
      <c r="H2736">
        <v>29</v>
      </c>
      <c r="I2736">
        <v>30</v>
      </c>
      <c r="J2736">
        <v>35</v>
      </c>
      <c r="K2736">
        <v>38</v>
      </c>
      <c r="L2736">
        <v>0</v>
      </c>
      <c r="M2736" s="1">
        <v>28.113</v>
      </c>
      <c r="N2736" s="1">
        <v>127.024</v>
      </c>
    </row>
    <row r="2737" spans="1:14" ht="15" customHeight="1" x14ac:dyDescent="0.2">
      <c r="A2737" t="s">
        <v>81</v>
      </c>
      <c r="B2737" t="s">
        <v>355</v>
      </c>
      <c r="C2737">
        <v>1</v>
      </c>
      <c r="D2737" t="s">
        <v>1374</v>
      </c>
      <c r="E2737">
        <v>2</v>
      </c>
      <c r="F2737">
        <v>9</v>
      </c>
      <c r="G2737">
        <v>30</v>
      </c>
      <c r="H2737">
        <v>32</v>
      </c>
      <c r="I2737">
        <v>12</v>
      </c>
      <c r="J2737">
        <v>33</v>
      </c>
      <c r="K2737">
        <v>35</v>
      </c>
      <c r="L2737">
        <v>0</v>
      </c>
      <c r="M2737" s="1">
        <v>28.114000000000001</v>
      </c>
      <c r="N2737" s="1">
        <v>128.02199999999999</v>
      </c>
    </row>
    <row r="2738" spans="1:14" ht="15" customHeight="1" x14ac:dyDescent="0.2">
      <c r="A2738" t="s">
        <v>87</v>
      </c>
      <c r="B2738" t="s">
        <v>93</v>
      </c>
      <c r="C2738">
        <v>3</v>
      </c>
      <c r="D2738" t="s">
        <v>1164</v>
      </c>
      <c r="E2738">
        <v>3</v>
      </c>
      <c r="F2738">
        <v>18</v>
      </c>
      <c r="G2738">
        <v>26</v>
      </c>
      <c r="H2738">
        <v>28</v>
      </c>
      <c r="I2738">
        <v>27</v>
      </c>
      <c r="J2738">
        <v>35</v>
      </c>
      <c r="K2738">
        <v>37</v>
      </c>
      <c r="L2738">
        <v>0</v>
      </c>
      <c r="M2738" s="1">
        <v>29.018000000000001</v>
      </c>
      <c r="N2738" s="1">
        <v>30.021999999999998</v>
      </c>
    </row>
    <row r="2739" spans="1:14" ht="15" customHeight="1" x14ac:dyDescent="0.2">
      <c r="A2739" t="s">
        <v>87</v>
      </c>
      <c r="B2739" t="s">
        <v>159</v>
      </c>
      <c r="C2739">
        <v>3</v>
      </c>
      <c r="D2739" t="s">
        <v>2569</v>
      </c>
      <c r="E2739">
        <v>4</v>
      </c>
      <c r="F2739">
        <v>26</v>
      </c>
      <c r="G2739">
        <v>31</v>
      </c>
      <c r="H2739">
        <v>34</v>
      </c>
      <c r="I2739">
        <v>26</v>
      </c>
      <c r="J2739">
        <v>31</v>
      </c>
      <c r="K2739">
        <v>34</v>
      </c>
      <c r="L2739">
        <v>0</v>
      </c>
      <c r="M2739" s="1">
        <v>29.018999999999998</v>
      </c>
      <c r="N2739" s="1">
        <v>31.021999999999998</v>
      </c>
    </row>
    <row r="2740" spans="1:14" ht="15" customHeight="1" x14ac:dyDescent="0.2">
      <c r="A2740" t="s">
        <v>87</v>
      </c>
      <c r="B2740" t="s">
        <v>99</v>
      </c>
      <c r="C2740">
        <v>1</v>
      </c>
      <c r="D2740" t="s">
        <v>587</v>
      </c>
      <c r="E2740">
        <v>3</v>
      </c>
      <c r="F2740">
        <v>9</v>
      </c>
      <c r="G2740">
        <v>27</v>
      </c>
      <c r="H2740">
        <v>29</v>
      </c>
      <c r="I2740">
        <v>17</v>
      </c>
      <c r="J2740">
        <v>35</v>
      </c>
      <c r="K2740">
        <v>37</v>
      </c>
      <c r="L2740">
        <v>0</v>
      </c>
      <c r="M2740" s="1">
        <v>29.02</v>
      </c>
      <c r="N2740" s="1">
        <v>32.021000000000001</v>
      </c>
    </row>
    <row r="2741" spans="1:14" ht="15" customHeight="1" x14ac:dyDescent="0.2">
      <c r="A2741" t="s">
        <v>87</v>
      </c>
      <c r="B2741" t="s">
        <v>106</v>
      </c>
      <c r="C2741">
        <v>3</v>
      </c>
      <c r="D2741" t="s">
        <v>2404</v>
      </c>
      <c r="E2741">
        <v>4</v>
      </c>
      <c r="F2741">
        <v>26</v>
      </c>
      <c r="G2741">
        <v>31</v>
      </c>
      <c r="H2741">
        <v>34</v>
      </c>
      <c r="I2741">
        <v>26</v>
      </c>
      <c r="J2741">
        <v>31</v>
      </c>
      <c r="K2741">
        <v>34</v>
      </c>
      <c r="L2741">
        <v>0</v>
      </c>
      <c r="M2741" s="1">
        <v>29.021000000000001</v>
      </c>
      <c r="N2741" s="1">
        <v>33.026000000000003</v>
      </c>
    </row>
    <row r="2742" spans="1:14" ht="15" customHeight="1" x14ac:dyDescent="0.2">
      <c r="A2742" t="s">
        <v>87</v>
      </c>
      <c r="B2742" t="s">
        <v>111</v>
      </c>
      <c r="C2742">
        <v>1</v>
      </c>
      <c r="D2742" t="s">
        <v>1880</v>
      </c>
      <c r="E2742">
        <v>3</v>
      </c>
      <c r="F2742">
        <v>17</v>
      </c>
      <c r="G2742">
        <v>35</v>
      </c>
      <c r="H2742">
        <v>37</v>
      </c>
      <c r="I2742">
        <v>8</v>
      </c>
      <c r="J2742">
        <v>26</v>
      </c>
      <c r="K2742">
        <v>28</v>
      </c>
      <c r="L2742">
        <v>0</v>
      </c>
      <c r="M2742" s="1">
        <v>29.021999999999998</v>
      </c>
      <c r="N2742" s="1">
        <v>34.024000000000001</v>
      </c>
    </row>
    <row r="2743" spans="1:14" ht="15" customHeight="1" x14ac:dyDescent="0.2">
      <c r="A2743" t="s">
        <v>87</v>
      </c>
      <c r="B2743" t="s">
        <v>175</v>
      </c>
      <c r="C2743">
        <v>3</v>
      </c>
      <c r="D2743" t="s">
        <v>799</v>
      </c>
      <c r="E2743">
        <v>3</v>
      </c>
      <c r="F2743">
        <v>28</v>
      </c>
      <c r="G2743">
        <v>36</v>
      </c>
      <c r="H2743">
        <v>38</v>
      </c>
      <c r="I2743">
        <v>19</v>
      </c>
      <c r="J2743">
        <v>27</v>
      </c>
      <c r="K2743">
        <v>29</v>
      </c>
      <c r="L2743">
        <v>0</v>
      </c>
      <c r="M2743" s="1">
        <v>29.023</v>
      </c>
      <c r="N2743" s="1">
        <v>35.024000000000001</v>
      </c>
    </row>
    <row r="2744" spans="1:14" ht="15" customHeight="1" x14ac:dyDescent="0.2">
      <c r="A2744" t="s">
        <v>87</v>
      </c>
      <c r="B2744" t="s">
        <v>116</v>
      </c>
      <c r="C2744">
        <v>3</v>
      </c>
      <c r="D2744" t="s">
        <v>1148</v>
      </c>
      <c r="E2744">
        <v>4</v>
      </c>
      <c r="F2744">
        <v>27</v>
      </c>
      <c r="G2744">
        <v>32</v>
      </c>
      <c r="H2744">
        <v>35</v>
      </c>
      <c r="I2744">
        <v>24</v>
      </c>
      <c r="J2744">
        <v>29</v>
      </c>
      <c r="K2744">
        <v>32</v>
      </c>
      <c r="L2744">
        <v>0</v>
      </c>
      <c r="M2744" s="1">
        <v>29.024000000000001</v>
      </c>
      <c r="N2744" s="1">
        <v>36.027999999999999</v>
      </c>
    </row>
    <row r="2745" spans="1:14" ht="15" customHeight="1" x14ac:dyDescent="0.2">
      <c r="A2745" t="s">
        <v>87</v>
      </c>
      <c r="B2745" t="s">
        <v>186</v>
      </c>
      <c r="C2745">
        <v>3</v>
      </c>
      <c r="D2745" t="s">
        <v>1904</v>
      </c>
      <c r="E2745">
        <v>4</v>
      </c>
      <c r="F2745">
        <v>30</v>
      </c>
      <c r="G2745">
        <v>35</v>
      </c>
      <c r="H2745">
        <v>38</v>
      </c>
      <c r="I2745">
        <v>22</v>
      </c>
      <c r="J2745">
        <v>27</v>
      </c>
      <c r="K2745">
        <v>30</v>
      </c>
      <c r="L2745">
        <v>0</v>
      </c>
      <c r="M2745" s="1">
        <v>29.024999999999999</v>
      </c>
      <c r="N2745" s="1">
        <v>37.026000000000003</v>
      </c>
    </row>
    <row r="2746" spans="1:14" ht="15" customHeight="1" x14ac:dyDescent="0.2">
      <c r="A2746" t="s">
        <v>87</v>
      </c>
      <c r="B2746" t="s">
        <v>202</v>
      </c>
      <c r="C2746">
        <v>3</v>
      </c>
      <c r="D2746" t="s">
        <v>1807</v>
      </c>
      <c r="E2746">
        <v>3</v>
      </c>
      <c r="F2746">
        <v>26</v>
      </c>
      <c r="G2746">
        <v>34</v>
      </c>
      <c r="H2746">
        <v>36</v>
      </c>
      <c r="I2746">
        <v>18</v>
      </c>
      <c r="J2746">
        <v>26</v>
      </c>
      <c r="K2746">
        <v>28</v>
      </c>
      <c r="L2746">
        <v>0</v>
      </c>
      <c r="M2746" s="1">
        <v>29.026</v>
      </c>
      <c r="N2746" s="1">
        <v>40.026000000000003</v>
      </c>
    </row>
    <row r="2747" spans="1:14" ht="15" customHeight="1" x14ac:dyDescent="0.2">
      <c r="A2747" t="s">
        <v>87</v>
      </c>
      <c r="B2747" t="s">
        <v>213</v>
      </c>
      <c r="C2747">
        <v>3</v>
      </c>
      <c r="D2747" t="s">
        <v>1157</v>
      </c>
      <c r="E2747">
        <v>3</v>
      </c>
      <c r="F2747">
        <v>23</v>
      </c>
      <c r="G2747">
        <v>31</v>
      </c>
      <c r="H2747">
        <v>33</v>
      </c>
      <c r="I2747">
        <v>25</v>
      </c>
      <c r="J2747">
        <v>33</v>
      </c>
      <c r="K2747">
        <v>35</v>
      </c>
      <c r="L2747">
        <v>0</v>
      </c>
      <c r="M2747" s="1">
        <v>29.027000000000001</v>
      </c>
      <c r="N2747" s="1">
        <v>42.024000000000001</v>
      </c>
    </row>
    <row r="2748" spans="1:14" ht="15" customHeight="1" x14ac:dyDescent="0.2">
      <c r="A2748" t="s">
        <v>87</v>
      </c>
      <c r="B2748" t="s">
        <v>132</v>
      </c>
      <c r="C2748">
        <v>3</v>
      </c>
      <c r="D2748" t="s">
        <v>2424</v>
      </c>
      <c r="E2748">
        <v>4</v>
      </c>
      <c r="F2748">
        <v>27</v>
      </c>
      <c r="G2748">
        <v>32</v>
      </c>
      <c r="H2748">
        <v>35</v>
      </c>
      <c r="I2748">
        <v>25</v>
      </c>
      <c r="J2748">
        <v>30</v>
      </c>
      <c r="K2748">
        <v>33</v>
      </c>
      <c r="L2748">
        <v>0</v>
      </c>
      <c r="M2748" s="1">
        <v>29.027999999999999</v>
      </c>
      <c r="N2748" s="1">
        <v>43.024999999999999</v>
      </c>
    </row>
    <row r="2749" spans="1:14" ht="15" customHeight="1" x14ac:dyDescent="0.2">
      <c r="A2749" t="s">
        <v>87</v>
      </c>
      <c r="B2749" t="s">
        <v>231</v>
      </c>
      <c r="C2749">
        <v>3</v>
      </c>
      <c r="D2749" t="s">
        <v>232</v>
      </c>
      <c r="E2749">
        <v>4</v>
      </c>
      <c r="F2749">
        <v>23</v>
      </c>
      <c r="G2749">
        <v>28</v>
      </c>
      <c r="H2749">
        <v>31</v>
      </c>
      <c r="I2749">
        <v>31</v>
      </c>
      <c r="J2749">
        <v>36</v>
      </c>
      <c r="K2749">
        <v>39</v>
      </c>
      <c r="L2749">
        <v>0</v>
      </c>
      <c r="M2749" s="1">
        <v>29.029</v>
      </c>
      <c r="N2749" s="1">
        <v>45.027999999999999</v>
      </c>
    </row>
    <row r="2750" spans="1:14" ht="15" customHeight="1" x14ac:dyDescent="0.2">
      <c r="A2750" t="s">
        <v>87</v>
      </c>
      <c r="B2750" t="s">
        <v>237</v>
      </c>
      <c r="C2750">
        <v>3</v>
      </c>
      <c r="D2750" t="s">
        <v>768</v>
      </c>
      <c r="E2750">
        <v>4</v>
      </c>
      <c r="F2750">
        <v>33</v>
      </c>
      <c r="G2750">
        <v>38</v>
      </c>
      <c r="H2750">
        <v>41</v>
      </c>
      <c r="I2750">
        <v>21</v>
      </c>
      <c r="J2750">
        <v>26</v>
      </c>
      <c r="K2750">
        <v>29</v>
      </c>
      <c r="L2750">
        <v>0</v>
      </c>
      <c r="M2750" s="1">
        <v>29.03</v>
      </c>
      <c r="N2750" s="1">
        <v>46.027000000000001</v>
      </c>
    </row>
    <row r="2751" spans="1:14" ht="15" customHeight="1" x14ac:dyDescent="0.2">
      <c r="A2751" t="s">
        <v>87</v>
      </c>
      <c r="B2751" t="s">
        <v>143</v>
      </c>
      <c r="C2751">
        <v>1</v>
      </c>
      <c r="D2751" t="s">
        <v>323</v>
      </c>
      <c r="E2751">
        <v>3</v>
      </c>
      <c r="F2751">
        <v>5</v>
      </c>
      <c r="G2751">
        <v>23</v>
      </c>
      <c r="H2751">
        <v>25</v>
      </c>
      <c r="I2751">
        <v>20</v>
      </c>
      <c r="J2751">
        <v>38</v>
      </c>
      <c r="K2751">
        <v>40</v>
      </c>
      <c r="L2751">
        <v>0</v>
      </c>
      <c r="M2751" s="1">
        <v>29.030999999999999</v>
      </c>
      <c r="N2751" s="1">
        <v>47.018999999999998</v>
      </c>
    </row>
    <row r="2752" spans="1:14" ht="15" customHeight="1" x14ac:dyDescent="0.2">
      <c r="A2752" t="s">
        <v>87</v>
      </c>
      <c r="B2752" t="s">
        <v>251</v>
      </c>
      <c r="C2752">
        <v>3</v>
      </c>
      <c r="D2752" t="s">
        <v>1510</v>
      </c>
      <c r="E2752">
        <v>3</v>
      </c>
      <c r="F2752">
        <v>26</v>
      </c>
      <c r="G2752">
        <v>34</v>
      </c>
      <c r="H2752">
        <v>36</v>
      </c>
      <c r="I2752">
        <v>19</v>
      </c>
      <c r="J2752">
        <v>27</v>
      </c>
      <c r="K2752">
        <v>29</v>
      </c>
      <c r="L2752">
        <v>0</v>
      </c>
      <c r="M2752" s="1">
        <v>29.032</v>
      </c>
      <c r="N2752" s="1">
        <v>49.029000000000003</v>
      </c>
    </row>
    <row r="2753" spans="1:14" ht="15" customHeight="1" x14ac:dyDescent="0.2">
      <c r="A2753" t="s">
        <v>87</v>
      </c>
      <c r="B2753" t="s">
        <v>259</v>
      </c>
      <c r="C2753">
        <v>3</v>
      </c>
      <c r="D2753" t="s">
        <v>2424</v>
      </c>
      <c r="E2753">
        <v>4</v>
      </c>
      <c r="F2753">
        <v>27</v>
      </c>
      <c r="G2753">
        <v>32</v>
      </c>
      <c r="H2753">
        <v>35</v>
      </c>
      <c r="I2753">
        <v>25</v>
      </c>
      <c r="J2753">
        <v>30</v>
      </c>
      <c r="K2753">
        <v>33</v>
      </c>
      <c r="L2753">
        <v>0</v>
      </c>
      <c r="M2753" s="1">
        <v>29.033000000000001</v>
      </c>
      <c r="N2753" s="1">
        <v>50.029000000000003</v>
      </c>
    </row>
    <row r="2754" spans="1:14" ht="15" customHeight="1" x14ac:dyDescent="0.2">
      <c r="A2754" t="s">
        <v>87</v>
      </c>
      <c r="B2754" t="s">
        <v>264</v>
      </c>
      <c r="C2754">
        <v>3</v>
      </c>
      <c r="D2754" t="s">
        <v>1185</v>
      </c>
      <c r="E2754">
        <v>3</v>
      </c>
      <c r="F2754">
        <v>15</v>
      </c>
      <c r="G2754">
        <v>23</v>
      </c>
      <c r="H2754">
        <v>25</v>
      </c>
      <c r="I2754">
        <v>31</v>
      </c>
      <c r="J2754">
        <v>39</v>
      </c>
      <c r="K2754">
        <v>41</v>
      </c>
      <c r="L2754">
        <v>0</v>
      </c>
      <c r="M2754" s="1">
        <v>29.033999999999999</v>
      </c>
      <c r="N2754" s="1">
        <v>51.026000000000003</v>
      </c>
    </row>
    <row r="2755" spans="1:14" ht="15" customHeight="1" x14ac:dyDescent="0.2">
      <c r="A2755" t="s">
        <v>87</v>
      </c>
      <c r="B2755" t="s">
        <v>153</v>
      </c>
      <c r="C2755">
        <v>3</v>
      </c>
      <c r="D2755" t="s">
        <v>2629</v>
      </c>
      <c r="E2755">
        <v>3</v>
      </c>
      <c r="F2755">
        <v>29</v>
      </c>
      <c r="G2755">
        <v>37</v>
      </c>
      <c r="H2755">
        <v>39</v>
      </c>
      <c r="I2755">
        <v>20</v>
      </c>
      <c r="J2755">
        <v>28</v>
      </c>
      <c r="K2755">
        <v>30</v>
      </c>
      <c r="L2755">
        <v>0</v>
      </c>
      <c r="M2755" s="1">
        <v>29.035</v>
      </c>
      <c r="N2755" s="1">
        <v>52.026000000000003</v>
      </c>
    </row>
    <row r="2756" spans="1:14" ht="15" customHeight="1" x14ac:dyDescent="0.2">
      <c r="A2756" t="s">
        <v>87</v>
      </c>
      <c r="B2756" t="s">
        <v>158</v>
      </c>
      <c r="C2756">
        <v>3</v>
      </c>
      <c r="D2756" t="s">
        <v>2424</v>
      </c>
      <c r="E2756">
        <v>4</v>
      </c>
      <c r="F2756">
        <v>27</v>
      </c>
      <c r="G2756">
        <v>32</v>
      </c>
      <c r="H2756">
        <v>35</v>
      </c>
      <c r="I2756">
        <v>25</v>
      </c>
      <c r="J2756">
        <v>30</v>
      </c>
      <c r="K2756">
        <v>33</v>
      </c>
      <c r="L2756">
        <v>0</v>
      </c>
      <c r="M2756" s="1">
        <v>29.036000000000001</v>
      </c>
      <c r="N2756" s="1">
        <v>53.029000000000003</v>
      </c>
    </row>
    <row r="2757" spans="1:14" ht="15" customHeight="1" x14ac:dyDescent="0.2">
      <c r="A2757" t="s">
        <v>87</v>
      </c>
      <c r="B2757" t="s">
        <v>280</v>
      </c>
      <c r="C2757">
        <v>3</v>
      </c>
      <c r="D2757" t="s">
        <v>1324</v>
      </c>
      <c r="E2757">
        <v>4</v>
      </c>
      <c r="F2757">
        <v>28</v>
      </c>
      <c r="G2757">
        <v>33</v>
      </c>
      <c r="H2757">
        <v>36</v>
      </c>
      <c r="I2757">
        <v>25</v>
      </c>
      <c r="J2757">
        <v>30</v>
      </c>
      <c r="K2757">
        <v>33</v>
      </c>
      <c r="L2757">
        <v>0</v>
      </c>
      <c r="M2757" s="1">
        <v>29.036999999999999</v>
      </c>
      <c r="N2757" s="1">
        <v>54.027000000000001</v>
      </c>
    </row>
    <row r="2758" spans="1:14" ht="15" customHeight="1" x14ac:dyDescent="0.2">
      <c r="A2758" t="s">
        <v>87</v>
      </c>
      <c r="B2758" t="s">
        <v>164</v>
      </c>
      <c r="C2758">
        <v>2</v>
      </c>
      <c r="D2758" t="s">
        <v>1225</v>
      </c>
      <c r="E2758">
        <v>3</v>
      </c>
      <c r="F2758">
        <v>19</v>
      </c>
      <c r="G2758">
        <v>32</v>
      </c>
      <c r="H2758">
        <v>34</v>
      </c>
      <c r="I2758">
        <v>18</v>
      </c>
      <c r="J2758">
        <v>31</v>
      </c>
      <c r="K2758">
        <v>33</v>
      </c>
      <c r="L2758">
        <v>0</v>
      </c>
      <c r="M2758" s="1">
        <v>29.038</v>
      </c>
      <c r="N2758" s="1">
        <v>55.029000000000003</v>
      </c>
    </row>
    <row r="2759" spans="1:14" ht="15" customHeight="1" x14ac:dyDescent="0.2">
      <c r="A2759" t="s">
        <v>87</v>
      </c>
      <c r="B2759" t="s">
        <v>169</v>
      </c>
      <c r="C2759">
        <v>2</v>
      </c>
      <c r="D2759" t="s">
        <v>1157</v>
      </c>
      <c r="E2759">
        <v>3</v>
      </c>
      <c r="F2759">
        <v>18</v>
      </c>
      <c r="G2759">
        <v>31</v>
      </c>
      <c r="H2759">
        <v>33</v>
      </c>
      <c r="I2759">
        <v>20</v>
      </c>
      <c r="J2759">
        <v>33</v>
      </c>
      <c r="K2759">
        <v>35</v>
      </c>
      <c r="L2759">
        <v>0</v>
      </c>
      <c r="M2759" s="1">
        <v>29.039000000000001</v>
      </c>
      <c r="N2759" s="1">
        <v>56.029000000000003</v>
      </c>
    </row>
    <row r="2760" spans="1:14" ht="15" customHeight="1" x14ac:dyDescent="0.2">
      <c r="A2760" t="s">
        <v>87</v>
      </c>
      <c r="B2760" t="s">
        <v>174</v>
      </c>
      <c r="C2760">
        <v>3</v>
      </c>
      <c r="D2760" t="s">
        <v>1150</v>
      </c>
      <c r="E2760">
        <v>3</v>
      </c>
      <c r="F2760">
        <v>29</v>
      </c>
      <c r="G2760">
        <v>37</v>
      </c>
      <c r="H2760">
        <v>39</v>
      </c>
      <c r="I2760">
        <v>21</v>
      </c>
      <c r="J2760">
        <v>29</v>
      </c>
      <c r="K2760">
        <v>31</v>
      </c>
      <c r="L2760">
        <v>0</v>
      </c>
      <c r="M2760" s="1">
        <v>29.04</v>
      </c>
      <c r="N2760" s="1">
        <v>57.027999999999999</v>
      </c>
    </row>
    <row r="2761" spans="1:14" ht="15" customHeight="1" x14ac:dyDescent="0.2">
      <c r="A2761" t="s">
        <v>87</v>
      </c>
      <c r="B2761" t="s">
        <v>180</v>
      </c>
      <c r="C2761">
        <v>3</v>
      </c>
      <c r="D2761" t="s">
        <v>1157</v>
      </c>
      <c r="E2761">
        <v>3</v>
      </c>
      <c r="F2761">
        <v>23</v>
      </c>
      <c r="G2761">
        <v>31</v>
      </c>
      <c r="H2761">
        <v>33</v>
      </c>
      <c r="I2761">
        <v>25</v>
      </c>
      <c r="J2761">
        <v>33</v>
      </c>
      <c r="K2761">
        <v>35</v>
      </c>
      <c r="L2761">
        <v>0</v>
      </c>
      <c r="M2761" s="1">
        <v>29.041</v>
      </c>
      <c r="N2761" s="1">
        <v>58.024999999999999</v>
      </c>
    </row>
    <row r="2762" spans="1:14" ht="15" customHeight="1" x14ac:dyDescent="0.2">
      <c r="A2762" t="s">
        <v>87</v>
      </c>
      <c r="B2762" t="s">
        <v>303</v>
      </c>
      <c r="C2762">
        <v>3</v>
      </c>
      <c r="D2762" t="s">
        <v>615</v>
      </c>
      <c r="E2762">
        <v>4</v>
      </c>
      <c r="F2762">
        <v>35</v>
      </c>
      <c r="G2762">
        <v>40</v>
      </c>
      <c r="H2762">
        <v>43</v>
      </c>
      <c r="I2762">
        <v>19</v>
      </c>
      <c r="J2762">
        <v>24</v>
      </c>
      <c r="K2762">
        <v>27</v>
      </c>
      <c r="L2762">
        <v>0</v>
      </c>
      <c r="M2762" s="1">
        <v>29.042000000000002</v>
      </c>
      <c r="N2762" s="1">
        <v>59.027000000000001</v>
      </c>
    </row>
    <row r="2763" spans="1:14" ht="15" customHeight="1" x14ac:dyDescent="0.2">
      <c r="A2763" t="s">
        <v>87</v>
      </c>
      <c r="B2763" t="s">
        <v>185</v>
      </c>
      <c r="C2763">
        <v>3</v>
      </c>
      <c r="D2763" t="s">
        <v>2262</v>
      </c>
      <c r="E2763">
        <v>3</v>
      </c>
      <c r="F2763">
        <v>28</v>
      </c>
      <c r="G2763">
        <v>36</v>
      </c>
      <c r="H2763">
        <v>38</v>
      </c>
      <c r="I2763">
        <v>22</v>
      </c>
      <c r="J2763">
        <v>30</v>
      </c>
      <c r="K2763">
        <v>32</v>
      </c>
      <c r="L2763">
        <v>0</v>
      </c>
      <c r="M2763" s="1">
        <v>29.042999999999999</v>
      </c>
      <c r="N2763" s="1">
        <v>60.027000000000001</v>
      </c>
    </row>
    <row r="2764" spans="1:14" ht="15" customHeight="1" x14ac:dyDescent="0.2">
      <c r="A2764" t="s">
        <v>87</v>
      </c>
      <c r="B2764" t="s">
        <v>191</v>
      </c>
      <c r="C2764">
        <v>2</v>
      </c>
      <c r="D2764" t="s">
        <v>1157</v>
      </c>
      <c r="E2764">
        <v>3</v>
      </c>
      <c r="F2764">
        <v>18</v>
      </c>
      <c r="G2764">
        <v>31</v>
      </c>
      <c r="H2764">
        <v>33</v>
      </c>
      <c r="I2764">
        <v>20</v>
      </c>
      <c r="J2764">
        <v>33</v>
      </c>
      <c r="K2764">
        <v>35</v>
      </c>
      <c r="L2764">
        <v>0</v>
      </c>
      <c r="M2764" s="1">
        <v>29.044</v>
      </c>
      <c r="N2764" s="1">
        <v>61.027000000000001</v>
      </c>
    </row>
    <row r="2765" spans="1:14" ht="15" customHeight="1" x14ac:dyDescent="0.2">
      <c r="A2765" t="s">
        <v>87</v>
      </c>
      <c r="B2765" t="s">
        <v>316</v>
      </c>
      <c r="C2765">
        <v>3</v>
      </c>
      <c r="D2765" t="s">
        <v>956</v>
      </c>
      <c r="E2765">
        <v>4</v>
      </c>
      <c r="F2765">
        <v>29</v>
      </c>
      <c r="G2765">
        <v>34</v>
      </c>
      <c r="H2765">
        <v>37</v>
      </c>
      <c r="I2765">
        <v>25</v>
      </c>
      <c r="J2765">
        <v>30</v>
      </c>
      <c r="K2765">
        <v>33</v>
      </c>
      <c r="L2765">
        <v>0</v>
      </c>
      <c r="M2765" s="1">
        <v>29.045000000000002</v>
      </c>
      <c r="N2765" s="1">
        <v>62.024000000000001</v>
      </c>
    </row>
    <row r="2766" spans="1:14" ht="15" customHeight="1" x14ac:dyDescent="0.2">
      <c r="A2766" t="s">
        <v>87</v>
      </c>
      <c r="B2766" t="s">
        <v>322</v>
      </c>
      <c r="C2766">
        <v>3</v>
      </c>
      <c r="D2766" t="s">
        <v>1154</v>
      </c>
      <c r="E2766">
        <v>4</v>
      </c>
      <c r="F2766">
        <v>31</v>
      </c>
      <c r="G2766">
        <v>36</v>
      </c>
      <c r="H2766">
        <v>39</v>
      </c>
      <c r="I2766">
        <v>23</v>
      </c>
      <c r="J2766">
        <v>28</v>
      </c>
      <c r="K2766">
        <v>31</v>
      </c>
      <c r="L2766">
        <v>0</v>
      </c>
      <c r="M2766" s="1">
        <v>29.045999999999999</v>
      </c>
      <c r="N2766" s="1">
        <v>63.026000000000003</v>
      </c>
    </row>
    <row r="2767" spans="1:14" ht="15" customHeight="1" x14ac:dyDescent="0.2">
      <c r="A2767" t="s">
        <v>87</v>
      </c>
      <c r="B2767" t="s">
        <v>197</v>
      </c>
      <c r="C2767">
        <v>1</v>
      </c>
      <c r="D2767" t="s">
        <v>2262</v>
      </c>
      <c r="E2767">
        <v>3</v>
      </c>
      <c r="F2767">
        <v>18</v>
      </c>
      <c r="G2767">
        <v>36</v>
      </c>
      <c r="H2767">
        <v>38</v>
      </c>
      <c r="I2767">
        <v>12</v>
      </c>
      <c r="J2767">
        <v>30</v>
      </c>
      <c r="K2767">
        <v>32</v>
      </c>
      <c r="L2767">
        <v>0</v>
      </c>
      <c r="M2767" s="1">
        <v>29.047000000000001</v>
      </c>
      <c r="N2767" s="1">
        <v>64.028000000000006</v>
      </c>
    </row>
    <row r="2768" spans="1:14" ht="15" customHeight="1" x14ac:dyDescent="0.2">
      <c r="A2768" t="s">
        <v>87</v>
      </c>
      <c r="B2768" t="s">
        <v>332</v>
      </c>
      <c r="C2768">
        <v>3</v>
      </c>
      <c r="D2768" t="s">
        <v>462</v>
      </c>
      <c r="E2768">
        <v>4</v>
      </c>
      <c r="F2768">
        <v>33</v>
      </c>
      <c r="G2768">
        <v>38</v>
      </c>
      <c r="H2768">
        <v>41</v>
      </c>
      <c r="I2768">
        <v>20</v>
      </c>
      <c r="J2768">
        <v>25</v>
      </c>
      <c r="K2768">
        <v>28</v>
      </c>
      <c r="L2768">
        <v>0</v>
      </c>
      <c r="M2768" s="1">
        <v>29.047999999999998</v>
      </c>
      <c r="N2768" s="1">
        <v>65.025999999999996</v>
      </c>
    </row>
    <row r="2769" spans="1:14" ht="15" customHeight="1" x14ac:dyDescent="0.2">
      <c r="A2769" t="s">
        <v>87</v>
      </c>
      <c r="B2769" t="s">
        <v>336</v>
      </c>
      <c r="C2769">
        <v>3</v>
      </c>
      <c r="D2769" t="s">
        <v>587</v>
      </c>
      <c r="E2769">
        <v>3</v>
      </c>
      <c r="F2769">
        <v>19</v>
      </c>
      <c r="G2769">
        <v>27</v>
      </c>
      <c r="H2769">
        <v>29</v>
      </c>
      <c r="I2769">
        <v>27</v>
      </c>
      <c r="J2769">
        <v>35</v>
      </c>
      <c r="K2769">
        <v>37</v>
      </c>
      <c r="L2769">
        <v>0</v>
      </c>
      <c r="M2769" s="1">
        <v>29.048999999999999</v>
      </c>
      <c r="N2769" s="1">
        <v>66.025999999999996</v>
      </c>
    </row>
    <row r="2770" spans="1:14" ht="15" customHeight="1" x14ac:dyDescent="0.2">
      <c r="A2770" t="s">
        <v>87</v>
      </c>
      <c r="B2770" t="s">
        <v>341</v>
      </c>
      <c r="C2770">
        <v>3</v>
      </c>
      <c r="D2770" t="s">
        <v>323</v>
      </c>
      <c r="E2770">
        <v>3</v>
      </c>
      <c r="F2770">
        <v>15</v>
      </c>
      <c r="G2770">
        <v>23</v>
      </c>
      <c r="H2770">
        <v>25</v>
      </c>
      <c r="I2770">
        <v>30</v>
      </c>
      <c r="J2770">
        <v>38</v>
      </c>
      <c r="K2770">
        <v>40</v>
      </c>
      <c r="L2770">
        <v>0</v>
      </c>
      <c r="M2770" s="1">
        <v>29.05</v>
      </c>
      <c r="N2770" s="1">
        <v>67.019000000000005</v>
      </c>
    </row>
    <row r="2771" spans="1:14" ht="15" customHeight="1" x14ac:dyDescent="0.2">
      <c r="A2771" t="s">
        <v>87</v>
      </c>
      <c r="B2771" t="s">
        <v>201</v>
      </c>
      <c r="C2771">
        <v>3</v>
      </c>
      <c r="D2771" t="s">
        <v>1427</v>
      </c>
      <c r="E2771">
        <v>3</v>
      </c>
      <c r="F2771">
        <v>24</v>
      </c>
      <c r="G2771">
        <v>32</v>
      </c>
      <c r="H2771">
        <v>34</v>
      </c>
      <c r="I2771">
        <v>20</v>
      </c>
      <c r="J2771">
        <v>28</v>
      </c>
      <c r="K2771">
        <v>30</v>
      </c>
      <c r="L2771">
        <v>0</v>
      </c>
      <c r="M2771" s="1">
        <v>29.050999999999998</v>
      </c>
      <c r="N2771" s="1">
        <v>68.028999999999996</v>
      </c>
    </row>
    <row r="2772" spans="1:14" ht="15" customHeight="1" x14ac:dyDescent="0.2">
      <c r="A2772" t="s">
        <v>87</v>
      </c>
      <c r="B2772" t="s">
        <v>352</v>
      </c>
      <c r="C2772">
        <v>3</v>
      </c>
      <c r="D2772" t="s">
        <v>956</v>
      </c>
      <c r="E2772">
        <v>4</v>
      </c>
      <c r="F2772">
        <v>29</v>
      </c>
      <c r="G2772">
        <v>34</v>
      </c>
      <c r="H2772">
        <v>37</v>
      </c>
      <c r="I2772">
        <v>25</v>
      </c>
      <c r="J2772">
        <v>30</v>
      </c>
      <c r="K2772">
        <v>33</v>
      </c>
      <c r="L2772">
        <v>0</v>
      </c>
      <c r="M2772" s="1">
        <v>29.052</v>
      </c>
      <c r="N2772" s="1">
        <v>69.028000000000006</v>
      </c>
    </row>
    <row r="2773" spans="1:14" ht="15" customHeight="1" x14ac:dyDescent="0.2">
      <c r="A2773" t="s">
        <v>87</v>
      </c>
      <c r="B2773" t="s">
        <v>356</v>
      </c>
      <c r="C2773">
        <v>3</v>
      </c>
      <c r="D2773" t="s">
        <v>1216</v>
      </c>
      <c r="E2773">
        <v>4</v>
      </c>
      <c r="F2773">
        <v>20</v>
      </c>
      <c r="G2773">
        <v>25</v>
      </c>
      <c r="H2773">
        <v>28</v>
      </c>
      <c r="I2773">
        <v>31</v>
      </c>
      <c r="J2773">
        <v>36</v>
      </c>
      <c r="K2773">
        <v>39</v>
      </c>
      <c r="L2773">
        <v>0</v>
      </c>
      <c r="M2773" s="1">
        <v>29.053000000000001</v>
      </c>
      <c r="N2773" s="1">
        <v>70.028999999999996</v>
      </c>
    </row>
    <row r="2774" spans="1:14" ht="15" customHeight="1" x14ac:dyDescent="0.2">
      <c r="A2774" t="s">
        <v>87</v>
      </c>
      <c r="B2774" t="s">
        <v>359</v>
      </c>
      <c r="C2774">
        <v>3</v>
      </c>
      <c r="D2774" t="s">
        <v>2195</v>
      </c>
      <c r="E2774">
        <v>4</v>
      </c>
      <c r="F2774">
        <v>32</v>
      </c>
      <c r="G2774">
        <v>37</v>
      </c>
      <c r="H2774">
        <v>40</v>
      </c>
      <c r="I2774">
        <v>23</v>
      </c>
      <c r="J2774">
        <v>28</v>
      </c>
      <c r="K2774">
        <v>31</v>
      </c>
      <c r="L2774">
        <v>0</v>
      </c>
      <c r="M2774" s="1">
        <v>29.053999999999998</v>
      </c>
      <c r="N2774" s="1">
        <v>71.022999999999996</v>
      </c>
    </row>
    <row r="2775" spans="1:14" ht="15" customHeight="1" x14ac:dyDescent="0.2">
      <c r="A2775" t="s">
        <v>87</v>
      </c>
      <c r="B2775" t="s">
        <v>363</v>
      </c>
      <c r="C2775">
        <v>3</v>
      </c>
      <c r="D2775" t="s">
        <v>1304</v>
      </c>
      <c r="E2775">
        <v>4</v>
      </c>
      <c r="F2775">
        <v>31</v>
      </c>
      <c r="G2775">
        <v>36</v>
      </c>
      <c r="H2775">
        <v>39</v>
      </c>
      <c r="I2775">
        <v>21</v>
      </c>
      <c r="J2775">
        <v>26</v>
      </c>
      <c r="K2775">
        <v>29</v>
      </c>
      <c r="L2775">
        <v>0</v>
      </c>
      <c r="M2775" s="1">
        <v>29.055</v>
      </c>
      <c r="N2775" s="1">
        <v>72.024000000000001</v>
      </c>
    </row>
    <row r="2776" spans="1:14" ht="15" customHeight="1" x14ac:dyDescent="0.2">
      <c r="A2776" t="s">
        <v>87</v>
      </c>
      <c r="B2776" t="s">
        <v>367</v>
      </c>
      <c r="C2776">
        <v>3</v>
      </c>
      <c r="D2776" t="s">
        <v>2424</v>
      </c>
      <c r="E2776">
        <v>4</v>
      </c>
      <c r="F2776">
        <v>27</v>
      </c>
      <c r="G2776">
        <v>32</v>
      </c>
      <c r="H2776">
        <v>35</v>
      </c>
      <c r="I2776">
        <v>25</v>
      </c>
      <c r="J2776">
        <v>30</v>
      </c>
      <c r="K2776">
        <v>33</v>
      </c>
      <c r="L2776">
        <v>0</v>
      </c>
      <c r="M2776" s="1">
        <v>29.056000000000001</v>
      </c>
      <c r="N2776" s="1">
        <v>73.025999999999996</v>
      </c>
    </row>
    <row r="2777" spans="1:14" ht="15" customHeight="1" x14ac:dyDescent="0.2">
      <c r="A2777" t="s">
        <v>87</v>
      </c>
      <c r="B2777" t="s">
        <v>371</v>
      </c>
      <c r="C2777">
        <v>3</v>
      </c>
      <c r="D2777" t="s">
        <v>1878</v>
      </c>
      <c r="E2777">
        <v>4</v>
      </c>
      <c r="F2777">
        <v>29</v>
      </c>
      <c r="G2777">
        <v>34</v>
      </c>
      <c r="H2777">
        <v>37</v>
      </c>
      <c r="I2777">
        <v>23</v>
      </c>
      <c r="J2777">
        <v>28</v>
      </c>
      <c r="K2777">
        <v>31</v>
      </c>
      <c r="L2777">
        <v>0</v>
      </c>
      <c r="M2777" s="1">
        <v>29.056999999999999</v>
      </c>
      <c r="N2777" s="1">
        <v>74.025999999999996</v>
      </c>
    </row>
    <row r="2778" spans="1:14" ht="15" customHeight="1" x14ac:dyDescent="0.2">
      <c r="A2778" t="s">
        <v>87</v>
      </c>
      <c r="B2778" t="s">
        <v>378</v>
      </c>
      <c r="C2778">
        <v>3</v>
      </c>
      <c r="D2778" t="s">
        <v>1324</v>
      </c>
      <c r="E2778">
        <v>4</v>
      </c>
      <c r="F2778">
        <v>28</v>
      </c>
      <c r="G2778">
        <v>33</v>
      </c>
      <c r="H2778">
        <v>36</v>
      </c>
      <c r="I2778">
        <v>25</v>
      </c>
      <c r="J2778">
        <v>30</v>
      </c>
      <c r="K2778">
        <v>33</v>
      </c>
      <c r="L2778">
        <v>0</v>
      </c>
      <c r="M2778" s="1">
        <v>29.058</v>
      </c>
      <c r="N2778" s="1">
        <v>75.022999999999996</v>
      </c>
    </row>
    <row r="2779" spans="1:14" ht="15" customHeight="1" x14ac:dyDescent="0.2">
      <c r="A2779" t="s">
        <v>87</v>
      </c>
      <c r="B2779" t="s">
        <v>386</v>
      </c>
      <c r="C2779">
        <v>3</v>
      </c>
      <c r="D2779" t="s">
        <v>1150</v>
      </c>
      <c r="E2779">
        <v>3</v>
      </c>
      <c r="F2779">
        <v>29</v>
      </c>
      <c r="G2779">
        <v>37</v>
      </c>
      <c r="H2779">
        <v>39</v>
      </c>
      <c r="I2779">
        <v>21</v>
      </c>
      <c r="J2779">
        <v>29</v>
      </c>
      <c r="K2779">
        <v>31</v>
      </c>
      <c r="L2779">
        <v>0</v>
      </c>
      <c r="M2779" s="1">
        <v>29.059000000000001</v>
      </c>
      <c r="N2779" s="1">
        <v>78.022999999999996</v>
      </c>
    </row>
    <row r="2780" spans="1:14" ht="15" customHeight="1" x14ac:dyDescent="0.2">
      <c r="A2780" t="s">
        <v>87</v>
      </c>
      <c r="B2780" t="s">
        <v>212</v>
      </c>
      <c r="C2780">
        <v>2</v>
      </c>
      <c r="D2780" t="s">
        <v>1326</v>
      </c>
      <c r="E2780">
        <v>3</v>
      </c>
      <c r="F2780">
        <v>22</v>
      </c>
      <c r="G2780">
        <v>35</v>
      </c>
      <c r="H2780">
        <v>37</v>
      </c>
      <c r="I2780">
        <v>18</v>
      </c>
      <c r="J2780">
        <v>31</v>
      </c>
      <c r="K2780">
        <v>33</v>
      </c>
      <c r="L2780">
        <v>0</v>
      </c>
      <c r="M2780" s="1">
        <v>29.06</v>
      </c>
      <c r="N2780" s="1">
        <v>79.025000000000006</v>
      </c>
    </row>
    <row r="2781" spans="1:14" ht="15" customHeight="1" x14ac:dyDescent="0.2">
      <c r="A2781" t="s">
        <v>87</v>
      </c>
      <c r="B2781" t="s">
        <v>402</v>
      </c>
      <c r="C2781">
        <v>3</v>
      </c>
      <c r="D2781" t="s">
        <v>2629</v>
      </c>
      <c r="E2781">
        <v>3</v>
      </c>
      <c r="F2781">
        <v>29</v>
      </c>
      <c r="G2781">
        <v>37</v>
      </c>
      <c r="H2781">
        <v>39</v>
      </c>
      <c r="I2781">
        <v>20</v>
      </c>
      <c r="J2781">
        <v>28</v>
      </c>
      <c r="K2781">
        <v>30</v>
      </c>
      <c r="L2781">
        <v>0</v>
      </c>
      <c r="M2781" s="1">
        <v>29.061</v>
      </c>
      <c r="N2781" s="1">
        <v>83.024000000000001</v>
      </c>
    </row>
    <row r="2782" spans="1:14" ht="15" customHeight="1" x14ac:dyDescent="0.2">
      <c r="A2782" t="s">
        <v>87</v>
      </c>
      <c r="B2782" t="s">
        <v>405</v>
      </c>
      <c r="C2782">
        <v>3</v>
      </c>
      <c r="D2782" t="s">
        <v>1825</v>
      </c>
      <c r="E2782">
        <v>4</v>
      </c>
      <c r="F2782">
        <v>30</v>
      </c>
      <c r="G2782">
        <v>35</v>
      </c>
      <c r="H2782">
        <v>38</v>
      </c>
      <c r="I2782">
        <v>21</v>
      </c>
      <c r="J2782">
        <v>26</v>
      </c>
      <c r="K2782">
        <v>29</v>
      </c>
      <c r="L2782">
        <v>0</v>
      </c>
      <c r="M2782" s="1">
        <v>29.062000000000001</v>
      </c>
      <c r="N2782" s="1">
        <v>84.024000000000001</v>
      </c>
    </row>
    <row r="2783" spans="1:14" ht="15" customHeight="1" x14ac:dyDescent="0.2">
      <c r="A2783" t="s">
        <v>87</v>
      </c>
      <c r="B2783" t="s">
        <v>411</v>
      </c>
      <c r="C2783">
        <v>3</v>
      </c>
      <c r="D2783" t="s">
        <v>2195</v>
      </c>
      <c r="E2783">
        <v>4</v>
      </c>
      <c r="F2783">
        <v>32</v>
      </c>
      <c r="G2783">
        <v>37</v>
      </c>
      <c r="H2783">
        <v>40</v>
      </c>
      <c r="I2783">
        <v>23</v>
      </c>
      <c r="J2783">
        <v>28</v>
      </c>
      <c r="K2783">
        <v>31</v>
      </c>
      <c r="L2783">
        <v>0</v>
      </c>
      <c r="M2783" s="1">
        <v>29.062999999999999</v>
      </c>
      <c r="N2783" s="1">
        <v>86.021000000000001</v>
      </c>
    </row>
    <row r="2784" spans="1:14" ht="15" customHeight="1" x14ac:dyDescent="0.2">
      <c r="A2784" t="s">
        <v>87</v>
      </c>
      <c r="B2784" t="s">
        <v>414</v>
      </c>
      <c r="C2784">
        <v>3</v>
      </c>
      <c r="D2784" t="s">
        <v>1326</v>
      </c>
      <c r="E2784">
        <v>3</v>
      </c>
      <c r="F2784">
        <v>27</v>
      </c>
      <c r="G2784">
        <v>35</v>
      </c>
      <c r="H2784">
        <v>37</v>
      </c>
      <c r="I2784">
        <v>23</v>
      </c>
      <c r="J2784">
        <v>31</v>
      </c>
      <c r="K2784">
        <v>33</v>
      </c>
      <c r="L2784">
        <v>0</v>
      </c>
      <c r="M2784" s="1">
        <v>29.064</v>
      </c>
      <c r="N2784" s="1">
        <v>87.024000000000001</v>
      </c>
    </row>
    <row r="2785" spans="1:14" ht="15" customHeight="1" x14ac:dyDescent="0.2">
      <c r="A2785" t="s">
        <v>87</v>
      </c>
      <c r="B2785" t="s">
        <v>416</v>
      </c>
      <c r="C2785">
        <v>3</v>
      </c>
      <c r="D2785" t="s">
        <v>1150</v>
      </c>
      <c r="E2785">
        <v>3</v>
      </c>
      <c r="F2785">
        <v>29</v>
      </c>
      <c r="G2785">
        <v>37</v>
      </c>
      <c r="H2785">
        <v>39</v>
      </c>
      <c r="I2785">
        <v>21</v>
      </c>
      <c r="J2785">
        <v>29</v>
      </c>
      <c r="K2785">
        <v>31</v>
      </c>
      <c r="L2785">
        <v>0</v>
      </c>
      <c r="M2785" s="1">
        <v>29.065000000000001</v>
      </c>
      <c r="N2785" s="1">
        <v>88.027000000000001</v>
      </c>
    </row>
    <row r="2786" spans="1:14" ht="15" customHeight="1" x14ac:dyDescent="0.2">
      <c r="A2786" t="s">
        <v>87</v>
      </c>
      <c r="B2786" t="s">
        <v>230</v>
      </c>
      <c r="C2786">
        <v>3</v>
      </c>
      <c r="D2786" t="s">
        <v>2569</v>
      </c>
      <c r="E2786">
        <v>4</v>
      </c>
      <c r="F2786">
        <v>26</v>
      </c>
      <c r="G2786">
        <v>31</v>
      </c>
      <c r="H2786">
        <v>34</v>
      </c>
      <c r="I2786">
        <v>26</v>
      </c>
      <c r="J2786">
        <v>31</v>
      </c>
      <c r="K2786">
        <v>34</v>
      </c>
      <c r="L2786">
        <v>0</v>
      </c>
      <c r="M2786" s="1">
        <v>29.065999999999999</v>
      </c>
      <c r="N2786" s="1">
        <v>89.028999999999996</v>
      </c>
    </row>
    <row r="2787" spans="1:14" ht="15" customHeight="1" x14ac:dyDescent="0.2">
      <c r="A2787" t="s">
        <v>87</v>
      </c>
      <c r="B2787" t="s">
        <v>236</v>
      </c>
      <c r="C2787">
        <v>3</v>
      </c>
      <c r="D2787" t="s">
        <v>2569</v>
      </c>
      <c r="E2787">
        <v>4</v>
      </c>
      <c r="F2787">
        <v>26</v>
      </c>
      <c r="G2787">
        <v>31</v>
      </c>
      <c r="H2787">
        <v>34</v>
      </c>
      <c r="I2787">
        <v>26</v>
      </c>
      <c r="J2787">
        <v>31</v>
      </c>
      <c r="K2787">
        <v>34</v>
      </c>
      <c r="L2787">
        <v>0</v>
      </c>
      <c r="M2787" s="1">
        <v>29.067</v>
      </c>
      <c r="N2787" s="1">
        <v>90.025999999999996</v>
      </c>
    </row>
    <row r="2788" spans="1:14" ht="15" customHeight="1" x14ac:dyDescent="0.2">
      <c r="A2788" t="s">
        <v>87</v>
      </c>
      <c r="B2788" t="s">
        <v>668</v>
      </c>
      <c r="C2788">
        <v>3</v>
      </c>
      <c r="D2788" t="s">
        <v>2569</v>
      </c>
      <c r="E2788">
        <v>4</v>
      </c>
      <c r="F2788">
        <v>26</v>
      </c>
      <c r="G2788">
        <v>31</v>
      </c>
      <c r="H2788">
        <v>34</v>
      </c>
      <c r="I2788">
        <v>26</v>
      </c>
      <c r="J2788">
        <v>31</v>
      </c>
      <c r="K2788">
        <v>34</v>
      </c>
      <c r="L2788">
        <v>0</v>
      </c>
      <c r="M2788" s="1">
        <v>29.068000000000001</v>
      </c>
      <c r="N2788" s="1">
        <v>92.025999999999996</v>
      </c>
    </row>
    <row r="2789" spans="1:14" ht="15" customHeight="1" x14ac:dyDescent="0.2">
      <c r="A2789" t="s">
        <v>87</v>
      </c>
      <c r="B2789" t="s">
        <v>429</v>
      </c>
      <c r="C2789">
        <v>3</v>
      </c>
      <c r="D2789" t="s">
        <v>1216</v>
      </c>
      <c r="E2789">
        <v>4</v>
      </c>
      <c r="F2789">
        <v>20</v>
      </c>
      <c r="G2789">
        <v>25</v>
      </c>
      <c r="H2789">
        <v>28</v>
      </c>
      <c r="I2789">
        <v>31</v>
      </c>
      <c r="J2789">
        <v>36</v>
      </c>
      <c r="K2789">
        <v>39</v>
      </c>
      <c r="L2789">
        <v>0</v>
      </c>
      <c r="M2789" s="1">
        <v>29.068999999999999</v>
      </c>
      <c r="N2789" s="1">
        <v>93.024000000000001</v>
      </c>
    </row>
    <row r="2790" spans="1:14" ht="15" customHeight="1" x14ac:dyDescent="0.2">
      <c r="A2790" t="s">
        <v>87</v>
      </c>
      <c r="B2790" t="s">
        <v>246</v>
      </c>
      <c r="C2790">
        <v>3</v>
      </c>
      <c r="D2790" t="s">
        <v>2569</v>
      </c>
      <c r="E2790">
        <v>4</v>
      </c>
      <c r="F2790">
        <v>26</v>
      </c>
      <c r="G2790">
        <v>31</v>
      </c>
      <c r="H2790">
        <v>34</v>
      </c>
      <c r="I2790">
        <v>26</v>
      </c>
      <c r="J2790">
        <v>31</v>
      </c>
      <c r="K2790">
        <v>34</v>
      </c>
      <c r="L2790">
        <v>0</v>
      </c>
      <c r="M2790" s="1">
        <v>29.07</v>
      </c>
      <c r="N2790" s="1">
        <v>95.028000000000006</v>
      </c>
    </row>
    <row r="2791" spans="1:14" ht="15" customHeight="1" x14ac:dyDescent="0.2">
      <c r="A2791" t="s">
        <v>87</v>
      </c>
      <c r="B2791" t="s">
        <v>250</v>
      </c>
      <c r="C2791">
        <v>3</v>
      </c>
      <c r="D2791" t="s">
        <v>2875</v>
      </c>
      <c r="E2791">
        <v>3</v>
      </c>
      <c r="F2791">
        <v>15</v>
      </c>
      <c r="G2791">
        <v>23</v>
      </c>
      <c r="H2791">
        <v>25</v>
      </c>
      <c r="I2791">
        <v>31</v>
      </c>
      <c r="J2791">
        <v>39</v>
      </c>
      <c r="K2791">
        <v>41</v>
      </c>
      <c r="L2791">
        <v>0</v>
      </c>
      <c r="M2791" s="1">
        <v>29.071000000000002</v>
      </c>
      <c r="N2791" s="1">
        <v>97.025999999999996</v>
      </c>
    </row>
    <row r="2792" spans="1:14" ht="15" customHeight="1" x14ac:dyDescent="0.2">
      <c r="A2792" t="s">
        <v>87</v>
      </c>
      <c r="B2792" t="s">
        <v>258</v>
      </c>
      <c r="C2792">
        <v>3</v>
      </c>
      <c r="D2792" t="s">
        <v>1154</v>
      </c>
      <c r="E2792">
        <v>4</v>
      </c>
      <c r="F2792">
        <v>31</v>
      </c>
      <c r="G2792">
        <v>36</v>
      </c>
      <c r="H2792">
        <v>39</v>
      </c>
      <c r="I2792">
        <v>23</v>
      </c>
      <c r="J2792">
        <v>28</v>
      </c>
      <c r="K2792">
        <v>31</v>
      </c>
      <c r="L2792">
        <v>0</v>
      </c>
      <c r="M2792" s="1">
        <v>29.071999999999999</v>
      </c>
      <c r="N2792" s="1">
        <v>98.028999999999996</v>
      </c>
    </row>
    <row r="2793" spans="1:14" ht="15" customHeight="1" x14ac:dyDescent="0.2">
      <c r="A2793" t="s">
        <v>87</v>
      </c>
      <c r="B2793" t="s">
        <v>269</v>
      </c>
      <c r="C2793">
        <v>2</v>
      </c>
      <c r="D2793" t="s">
        <v>1225</v>
      </c>
      <c r="E2793">
        <v>3</v>
      </c>
      <c r="F2793">
        <v>19</v>
      </c>
      <c r="G2793">
        <v>32</v>
      </c>
      <c r="H2793">
        <v>34</v>
      </c>
      <c r="I2793">
        <v>18</v>
      </c>
      <c r="J2793">
        <v>31</v>
      </c>
      <c r="K2793">
        <v>33</v>
      </c>
      <c r="L2793">
        <v>0</v>
      </c>
      <c r="M2793" s="1">
        <v>29.073</v>
      </c>
      <c r="N2793" s="1">
        <v>100.029</v>
      </c>
    </row>
    <row r="2794" spans="1:14" ht="15" customHeight="1" x14ac:dyDescent="0.2">
      <c r="A2794" t="s">
        <v>87</v>
      </c>
      <c r="B2794" t="s">
        <v>279</v>
      </c>
      <c r="C2794">
        <v>3</v>
      </c>
      <c r="D2794" t="s">
        <v>1148</v>
      </c>
      <c r="E2794">
        <v>4</v>
      </c>
      <c r="F2794">
        <v>27</v>
      </c>
      <c r="G2794">
        <v>32</v>
      </c>
      <c r="H2794">
        <v>35</v>
      </c>
      <c r="I2794">
        <v>24</v>
      </c>
      <c r="J2794">
        <v>29</v>
      </c>
      <c r="K2794">
        <v>32</v>
      </c>
      <c r="L2794">
        <v>0</v>
      </c>
      <c r="M2794" s="1">
        <v>29.074000000000002</v>
      </c>
      <c r="N2794" s="1">
        <v>101.02200000000001</v>
      </c>
    </row>
    <row r="2795" spans="1:14" ht="15" customHeight="1" x14ac:dyDescent="0.2">
      <c r="A2795" t="s">
        <v>87</v>
      </c>
      <c r="B2795" t="s">
        <v>274</v>
      </c>
      <c r="C2795">
        <v>2</v>
      </c>
      <c r="D2795" t="s">
        <v>1225</v>
      </c>
      <c r="E2795">
        <v>3</v>
      </c>
      <c r="F2795">
        <v>19</v>
      </c>
      <c r="G2795">
        <v>32</v>
      </c>
      <c r="H2795">
        <v>34</v>
      </c>
      <c r="I2795">
        <v>18</v>
      </c>
      <c r="J2795">
        <v>31</v>
      </c>
      <c r="K2795">
        <v>33</v>
      </c>
      <c r="L2795">
        <v>0</v>
      </c>
      <c r="M2795" s="1">
        <v>29.074999999999999</v>
      </c>
      <c r="N2795" s="1">
        <v>102.026</v>
      </c>
    </row>
    <row r="2796" spans="1:14" ht="15" customHeight="1" x14ac:dyDescent="0.2">
      <c r="A2796" t="s">
        <v>87</v>
      </c>
      <c r="B2796" t="s">
        <v>285</v>
      </c>
      <c r="C2796">
        <v>3</v>
      </c>
      <c r="D2796" t="s">
        <v>1225</v>
      </c>
      <c r="E2796">
        <v>3</v>
      </c>
      <c r="F2796">
        <v>24</v>
      </c>
      <c r="G2796">
        <v>32</v>
      </c>
      <c r="H2796">
        <v>34</v>
      </c>
      <c r="I2796">
        <v>23</v>
      </c>
      <c r="J2796">
        <v>31</v>
      </c>
      <c r="K2796">
        <v>33</v>
      </c>
      <c r="L2796">
        <v>0</v>
      </c>
      <c r="M2796" s="1">
        <v>29.076000000000001</v>
      </c>
      <c r="N2796" s="1">
        <v>103.02500000000001</v>
      </c>
    </row>
    <row r="2797" spans="1:14" ht="15" customHeight="1" x14ac:dyDescent="0.2">
      <c r="A2797" t="s">
        <v>87</v>
      </c>
      <c r="B2797" t="s">
        <v>290</v>
      </c>
      <c r="C2797">
        <v>3</v>
      </c>
      <c r="D2797" t="s">
        <v>1225</v>
      </c>
      <c r="E2797">
        <v>3</v>
      </c>
      <c r="F2797">
        <v>24</v>
      </c>
      <c r="G2797">
        <v>32</v>
      </c>
      <c r="H2797">
        <v>34</v>
      </c>
      <c r="I2797">
        <v>23</v>
      </c>
      <c r="J2797">
        <v>31</v>
      </c>
      <c r="K2797">
        <v>33</v>
      </c>
      <c r="L2797">
        <v>0</v>
      </c>
      <c r="M2797" s="1">
        <v>29.077000000000002</v>
      </c>
      <c r="N2797" s="1">
        <v>104.023</v>
      </c>
    </row>
    <row r="2798" spans="1:14" ht="15" customHeight="1" x14ac:dyDescent="0.2">
      <c r="A2798" t="s">
        <v>87</v>
      </c>
      <c r="B2798" t="s">
        <v>294</v>
      </c>
      <c r="C2798">
        <v>3</v>
      </c>
      <c r="D2798" t="s">
        <v>2424</v>
      </c>
      <c r="E2798">
        <v>4</v>
      </c>
      <c r="F2798">
        <v>27</v>
      </c>
      <c r="G2798">
        <v>32</v>
      </c>
      <c r="H2798">
        <v>35</v>
      </c>
      <c r="I2798">
        <v>25</v>
      </c>
      <c r="J2798">
        <v>30</v>
      </c>
      <c r="K2798">
        <v>33</v>
      </c>
      <c r="L2798">
        <v>0</v>
      </c>
      <c r="M2798" s="1">
        <v>29.077999999999999</v>
      </c>
      <c r="N2798" s="1">
        <v>105.024</v>
      </c>
    </row>
    <row r="2799" spans="1:14" ht="15" customHeight="1" x14ac:dyDescent="0.2">
      <c r="A2799" t="s">
        <v>87</v>
      </c>
      <c r="B2799" t="s">
        <v>298</v>
      </c>
      <c r="C2799">
        <v>1</v>
      </c>
      <c r="D2799" t="s">
        <v>1326</v>
      </c>
      <c r="E2799">
        <v>3</v>
      </c>
      <c r="F2799">
        <v>17</v>
      </c>
      <c r="G2799">
        <v>35</v>
      </c>
      <c r="H2799">
        <v>37</v>
      </c>
      <c r="I2799">
        <v>13</v>
      </c>
      <c r="J2799">
        <v>31</v>
      </c>
      <c r="K2799">
        <v>33</v>
      </c>
      <c r="L2799">
        <v>0</v>
      </c>
      <c r="M2799" s="1">
        <v>29.079000000000001</v>
      </c>
      <c r="N2799" s="1">
        <v>106.01900000000001</v>
      </c>
    </row>
    <row r="2800" spans="1:14" ht="15" customHeight="1" x14ac:dyDescent="0.2">
      <c r="A2800" t="s">
        <v>87</v>
      </c>
      <c r="B2800" t="s">
        <v>302</v>
      </c>
      <c r="C2800">
        <v>1</v>
      </c>
      <c r="D2800" t="s">
        <v>799</v>
      </c>
      <c r="E2800">
        <v>3</v>
      </c>
      <c r="F2800">
        <v>18</v>
      </c>
      <c r="G2800">
        <v>36</v>
      </c>
      <c r="H2800">
        <v>38</v>
      </c>
      <c r="I2800">
        <v>9</v>
      </c>
      <c r="J2800">
        <v>27</v>
      </c>
      <c r="K2800">
        <v>29</v>
      </c>
      <c r="L2800">
        <v>0</v>
      </c>
      <c r="M2800" s="1">
        <v>29.08</v>
      </c>
      <c r="N2800" s="1">
        <v>107.02</v>
      </c>
    </row>
    <row r="2801" spans="1:14" ht="15" customHeight="1" x14ac:dyDescent="0.2">
      <c r="A2801" t="s">
        <v>87</v>
      </c>
      <c r="B2801" t="s">
        <v>464</v>
      </c>
      <c r="C2801">
        <v>3</v>
      </c>
      <c r="D2801" t="s">
        <v>2198</v>
      </c>
      <c r="E2801">
        <v>4</v>
      </c>
      <c r="F2801">
        <v>27</v>
      </c>
      <c r="G2801">
        <v>32</v>
      </c>
      <c r="H2801">
        <v>35</v>
      </c>
      <c r="I2801">
        <v>24</v>
      </c>
      <c r="J2801">
        <v>29</v>
      </c>
      <c r="K2801">
        <v>32</v>
      </c>
      <c r="L2801">
        <v>0</v>
      </c>
      <c r="M2801" s="1">
        <v>29.081</v>
      </c>
      <c r="N2801" s="1">
        <v>108.023</v>
      </c>
    </row>
    <row r="2802" spans="1:14" ht="15" customHeight="1" x14ac:dyDescent="0.2">
      <c r="A2802" t="s">
        <v>87</v>
      </c>
      <c r="B2802" t="s">
        <v>699</v>
      </c>
      <c r="C2802">
        <v>3</v>
      </c>
      <c r="D2802" t="s">
        <v>1825</v>
      </c>
      <c r="E2802">
        <v>4</v>
      </c>
      <c r="F2802">
        <v>30</v>
      </c>
      <c r="G2802">
        <v>35</v>
      </c>
      <c r="H2802">
        <v>38</v>
      </c>
      <c r="I2802">
        <v>21</v>
      </c>
      <c r="J2802">
        <v>26</v>
      </c>
      <c r="K2802">
        <v>29</v>
      </c>
      <c r="L2802">
        <v>0</v>
      </c>
      <c r="M2802" s="1">
        <v>29.082000000000001</v>
      </c>
      <c r="N2802" s="1">
        <v>109.02200000000001</v>
      </c>
    </row>
    <row r="2803" spans="1:14" ht="15" customHeight="1" x14ac:dyDescent="0.2">
      <c r="A2803" t="s">
        <v>87</v>
      </c>
      <c r="B2803" t="s">
        <v>703</v>
      </c>
      <c r="C2803">
        <v>3</v>
      </c>
      <c r="D2803" t="s">
        <v>2262</v>
      </c>
      <c r="E2803">
        <v>3</v>
      </c>
      <c r="F2803">
        <v>28</v>
      </c>
      <c r="G2803">
        <v>36</v>
      </c>
      <c r="H2803">
        <v>38</v>
      </c>
      <c r="I2803">
        <v>22</v>
      </c>
      <c r="J2803">
        <v>30</v>
      </c>
      <c r="K2803">
        <v>32</v>
      </c>
      <c r="L2803">
        <v>0</v>
      </c>
      <c r="M2803" s="1">
        <v>29.082999999999998</v>
      </c>
      <c r="N2803" s="1">
        <v>111.024</v>
      </c>
    </row>
    <row r="2804" spans="1:14" ht="15" customHeight="1" x14ac:dyDescent="0.2">
      <c r="A2804" t="s">
        <v>87</v>
      </c>
      <c r="B2804" t="s">
        <v>470</v>
      </c>
      <c r="C2804">
        <v>3</v>
      </c>
      <c r="D2804" t="s">
        <v>799</v>
      </c>
      <c r="E2804">
        <v>3</v>
      </c>
      <c r="F2804">
        <v>28</v>
      </c>
      <c r="G2804">
        <v>36</v>
      </c>
      <c r="H2804">
        <v>38</v>
      </c>
      <c r="I2804">
        <v>19</v>
      </c>
      <c r="J2804">
        <v>27</v>
      </c>
      <c r="K2804">
        <v>29</v>
      </c>
      <c r="L2804">
        <v>0</v>
      </c>
      <c r="M2804" s="1">
        <v>29.084</v>
      </c>
      <c r="N2804" s="1">
        <v>112.027</v>
      </c>
    </row>
    <row r="2805" spans="1:14" ht="15" customHeight="1" x14ac:dyDescent="0.2">
      <c r="A2805" t="s">
        <v>87</v>
      </c>
      <c r="B2805" t="s">
        <v>476</v>
      </c>
      <c r="C2805">
        <v>3</v>
      </c>
      <c r="D2805" t="s">
        <v>1825</v>
      </c>
      <c r="E2805">
        <v>4</v>
      </c>
      <c r="F2805">
        <v>30</v>
      </c>
      <c r="G2805">
        <v>35</v>
      </c>
      <c r="H2805">
        <v>38</v>
      </c>
      <c r="I2805">
        <v>21</v>
      </c>
      <c r="J2805">
        <v>26</v>
      </c>
      <c r="K2805">
        <v>29</v>
      </c>
      <c r="L2805">
        <v>0</v>
      </c>
      <c r="M2805" s="1">
        <v>29.085000000000001</v>
      </c>
      <c r="N2805" s="1">
        <v>114.02200000000001</v>
      </c>
    </row>
    <row r="2806" spans="1:14" ht="15" customHeight="1" x14ac:dyDescent="0.2">
      <c r="A2806" t="s">
        <v>87</v>
      </c>
      <c r="B2806" t="s">
        <v>315</v>
      </c>
      <c r="C2806">
        <v>3</v>
      </c>
      <c r="D2806" t="s">
        <v>956</v>
      </c>
      <c r="E2806">
        <v>4</v>
      </c>
      <c r="F2806">
        <v>29</v>
      </c>
      <c r="G2806">
        <v>34</v>
      </c>
      <c r="H2806">
        <v>37</v>
      </c>
      <c r="I2806">
        <v>25</v>
      </c>
      <c r="J2806">
        <v>30</v>
      </c>
      <c r="K2806">
        <v>33</v>
      </c>
      <c r="L2806">
        <v>0</v>
      </c>
      <c r="M2806" s="1">
        <v>29.085999999999999</v>
      </c>
      <c r="N2806" s="1">
        <v>115.02800000000001</v>
      </c>
    </row>
    <row r="2807" spans="1:14" ht="15" customHeight="1" x14ac:dyDescent="0.2">
      <c r="A2807" t="s">
        <v>87</v>
      </c>
      <c r="B2807" t="s">
        <v>321</v>
      </c>
      <c r="C2807">
        <v>2</v>
      </c>
      <c r="D2807" t="s">
        <v>958</v>
      </c>
      <c r="E2807">
        <v>3</v>
      </c>
      <c r="F2807">
        <v>21</v>
      </c>
      <c r="G2807">
        <v>34</v>
      </c>
      <c r="H2807">
        <v>36</v>
      </c>
      <c r="I2807">
        <v>16</v>
      </c>
      <c r="J2807">
        <v>29</v>
      </c>
      <c r="K2807">
        <v>31</v>
      </c>
      <c r="L2807">
        <v>0</v>
      </c>
      <c r="M2807" s="1">
        <v>29.087</v>
      </c>
      <c r="N2807" s="1">
        <v>116.02500000000001</v>
      </c>
    </row>
    <row r="2808" spans="1:14" ht="15" customHeight="1" x14ac:dyDescent="0.2">
      <c r="A2808" t="s">
        <v>87</v>
      </c>
      <c r="B2808" t="s">
        <v>483</v>
      </c>
      <c r="C2808">
        <v>3</v>
      </c>
      <c r="D2808" t="s">
        <v>1154</v>
      </c>
      <c r="E2808">
        <v>4</v>
      </c>
      <c r="F2808">
        <v>31</v>
      </c>
      <c r="G2808">
        <v>36</v>
      </c>
      <c r="H2808">
        <v>39</v>
      </c>
      <c r="I2808">
        <v>23</v>
      </c>
      <c r="J2808">
        <v>28</v>
      </c>
      <c r="K2808">
        <v>31</v>
      </c>
      <c r="L2808">
        <v>0</v>
      </c>
      <c r="M2808" s="1">
        <v>29.088000000000001</v>
      </c>
      <c r="N2808" s="1">
        <v>117.02800000000001</v>
      </c>
    </row>
    <row r="2809" spans="1:14" ht="15" customHeight="1" x14ac:dyDescent="0.2">
      <c r="A2809" t="s">
        <v>87</v>
      </c>
      <c r="B2809" t="s">
        <v>326</v>
      </c>
      <c r="C2809">
        <v>1</v>
      </c>
      <c r="D2809" t="s">
        <v>799</v>
      </c>
      <c r="E2809">
        <v>3</v>
      </c>
      <c r="F2809">
        <v>18</v>
      </c>
      <c r="G2809">
        <v>36</v>
      </c>
      <c r="H2809">
        <v>38</v>
      </c>
      <c r="I2809">
        <v>9</v>
      </c>
      <c r="J2809">
        <v>27</v>
      </c>
      <c r="K2809">
        <v>29</v>
      </c>
      <c r="L2809">
        <v>0</v>
      </c>
      <c r="M2809" s="1">
        <v>29.088999999999999</v>
      </c>
      <c r="N2809" s="1">
        <v>118.02800000000001</v>
      </c>
    </row>
    <row r="2810" spans="1:14" ht="15" customHeight="1" x14ac:dyDescent="0.2">
      <c r="A2810" t="s">
        <v>87</v>
      </c>
      <c r="B2810" t="s">
        <v>331</v>
      </c>
      <c r="C2810">
        <v>1</v>
      </c>
      <c r="D2810" t="s">
        <v>799</v>
      </c>
      <c r="E2810">
        <v>3</v>
      </c>
      <c r="F2810">
        <v>18</v>
      </c>
      <c r="G2810">
        <v>36</v>
      </c>
      <c r="H2810">
        <v>38</v>
      </c>
      <c r="I2810">
        <v>9</v>
      </c>
      <c r="J2810">
        <v>27</v>
      </c>
      <c r="K2810">
        <v>29</v>
      </c>
      <c r="L2810">
        <v>0</v>
      </c>
      <c r="M2810" s="1">
        <v>29.09</v>
      </c>
      <c r="N2810" s="1">
        <v>119.017</v>
      </c>
    </row>
    <row r="2811" spans="1:14" ht="15" customHeight="1" x14ac:dyDescent="0.2">
      <c r="A2811" t="s">
        <v>87</v>
      </c>
      <c r="B2811" t="s">
        <v>488</v>
      </c>
      <c r="C2811">
        <v>3</v>
      </c>
      <c r="D2811" t="s">
        <v>2404</v>
      </c>
      <c r="E2811">
        <v>4</v>
      </c>
      <c r="F2811">
        <v>26</v>
      </c>
      <c r="G2811">
        <v>31</v>
      </c>
      <c r="H2811">
        <v>34</v>
      </c>
      <c r="I2811">
        <v>26</v>
      </c>
      <c r="J2811">
        <v>31</v>
      </c>
      <c r="K2811">
        <v>34</v>
      </c>
      <c r="L2811">
        <v>0</v>
      </c>
      <c r="M2811" s="1">
        <v>29.091000000000001</v>
      </c>
      <c r="N2811" s="1">
        <v>120.02200000000001</v>
      </c>
    </row>
    <row r="2812" spans="1:14" ht="15" customHeight="1" x14ac:dyDescent="0.2">
      <c r="A2812" t="s">
        <v>87</v>
      </c>
      <c r="B2812" t="s">
        <v>492</v>
      </c>
      <c r="C2812">
        <v>3</v>
      </c>
      <c r="D2812" t="s">
        <v>1225</v>
      </c>
      <c r="E2812">
        <v>3</v>
      </c>
      <c r="F2812">
        <v>24</v>
      </c>
      <c r="G2812">
        <v>32</v>
      </c>
      <c r="H2812">
        <v>34</v>
      </c>
      <c r="I2812">
        <v>23</v>
      </c>
      <c r="J2812">
        <v>31</v>
      </c>
      <c r="K2812">
        <v>33</v>
      </c>
      <c r="L2812">
        <v>0</v>
      </c>
      <c r="M2812" s="1">
        <v>29.091999999999999</v>
      </c>
      <c r="N2812" s="1">
        <v>121.029</v>
      </c>
    </row>
    <row r="2813" spans="1:14" ht="15" customHeight="1" x14ac:dyDescent="0.2">
      <c r="A2813" t="s">
        <v>87</v>
      </c>
      <c r="B2813" t="s">
        <v>340</v>
      </c>
      <c r="C2813">
        <v>3</v>
      </c>
      <c r="D2813" t="s">
        <v>462</v>
      </c>
      <c r="E2813">
        <v>4</v>
      </c>
      <c r="F2813">
        <v>33</v>
      </c>
      <c r="G2813">
        <v>38</v>
      </c>
      <c r="H2813">
        <v>41</v>
      </c>
      <c r="I2813">
        <v>20</v>
      </c>
      <c r="J2813">
        <v>25</v>
      </c>
      <c r="K2813">
        <v>28</v>
      </c>
      <c r="L2813">
        <v>0</v>
      </c>
      <c r="M2813" s="1">
        <v>29.093</v>
      </c>
      <c r="N2813" s="1">
        <v>123.024</v>
      </c>
    </row>
    <row r="2814" spans="1:14" ht="15" customHeight="1" x14ac:dyDescent="0.2">
      <c r="A2814" t="s">
        <v>87</v>
      </c>
      <c r="B2814" t="s">
        <v>498</v>
      </c>
      <c r="C2814">
        <v>3</v>
      </c>
      <c r="D2814" t="s">
        <v>1571</v>
      </c>
      <c r="E2814">
        <v>4</v>
      </c>
      <c r="F2814">
        <v>18</v>
      </c>
      <c r="G2814">
        <v>23</v>
      </c>
      <c r="H2814">
        <v>26</v>
      </c>
      <c r="I2814">
        <v>35</v>
      </c>
      <c r="J2814">
        <v>40</v>
      </c>
      <c r="K2814">
        <v>43</v>
      </c>
      <c r="L2814">
        <v>0</v>
      </c>
      <c r="M2814" s="1">
        <v>29.094000000000001</v>
      </c>
      <c r="N2814" s="1">
        <v>125.027</v>
      </c>
    </row>
    <row r="2815" spans="1:14" ht="15" customHeight="1" x14ac:dyDescent="0.2">
      <c r="A2815" t="s">
        <v>87</v>
      </c>
      <c r="B2815" t="s">
        <v>351</v>
      </c>
      <c r="C2815">
        <v>2</v>
      </c>
      <c r="D2815" t="s">
        <v>1157</v>
      </c>
      <c r="E2815">
        <v>3</v>
      </c>
      <c r="F2815">
        <v>18</v>
      </c>
      <c r="G2815">
        <v>31</v>
      </c>
      <c r="H2815">
        <v>33</v>
      </c>
      <c r="I2815">
        <v>20</v>
      </c>
      <c r="J2815">
        <v>33</v>
      </c>
      <c r="K2815">
        <v>35</v>
      </c>
      <c r="L2815">
        <v>0</v>
      </c>
      <c r="M2815" s="1">
        <v>29.094999999999999</v>
      </c>
      <c r="N2815" s="1">
        <v>126.02800000000001</v>
      </c>
    </row>
    <row r="2816" spans="1:14" ht="15" customHeight="1" x14ac:dyDescent="0.2">
      <c r="A2816" t="s">
        <v>87</v>
      </c>
      <c r="B2816" t="s">
        <v>504</v>
      </c>
      <c r="C2816">
        <v>3</v>
      </c>
      <c r="D2816" t="s">
        <v>1152</v>
      </c>
      <c r="E2816">
        <v>3</v>
      </c>
      <c r="F2816">
        <v>16</v>
      </c>
      <c r="G2816">
        <v>24</v>
      </c>
      <c r="H2816">
        <v>26</v>
      </c>
      <c r="I2816">
        <v>30</v>
      </c>
      <c r="J2816">
        <v>38</v>
      </c>
      <c r="K2816">
        <v>40</v>
      </c>
      <c r="L2816">
        <v>0</v>
      </c>
      <c r="M2816" s="1">
        <v>29.096</v>
      </c>
      <c r="N2816" s="1">
        <v>127.02500000000001</v>
      </c>
    </row>
    <row r="2817" spans="1:14" ht="15" customHeight="1" x14ac:dyDescent="0.2">
      <c r="A2817" t="s">
        <v>93</v>
      </c>
      <c r="B2817" t="s">
        <v>159</v>
      </c>
      <c r="C2817">
        <v>3</v>
      </c>
      <c r="D2817" t="s">
        <v>1904</v>
      </c>
      <c r="E2817">
        <v>4</v>
      </c>
      <c r="F2817">
        <v>30</v>
      </c>
      <c r="G2817">
        <v>35</v>
      </c>
      <c r="H2817">
        <v>38</v>
      </c>
      <c r="I2817">
        <v>22</v>
      </c>
      <c r="J2817">
        <v>27</v>
      </c>
      <c r="K2817">
        <v>30</v>
      </c>
      <c r="L2817">
        <v>0</v>
      </c>
      <c r="M2817" s="1">
        <v>30.023</v>
      </c>
      <c r="N2817" s="1">
        <v>31.023</v>
      </c>
    </row>
    <row r="2818" spans="1:14" ht="15" customHeight="1" x14ac:dyDescent="0.2">
      <c r="A2818" t="s">
        <v>93</v>
      </c>
      <c r="B2818" t="s">
        <v>111</v>
      </c>
      <c r="C2818">
        <v>3</v>
      </c>
      <c r="D2818" t="s">
        <v>1272</v>
      </c>
      <c r="E2818">
        <v>3</v>
      </c>
      <c r="F2818">
        <v>29</v>
      </c>
      <c r="G2818">
        <v>37</v>
      </c>
      <c r="H2818">
        <v>39</v>
      </c>
      <c r="I2818">
        <v>17</v>
      </c>
      <c r="J2818">
        <v>25</v>
      </c>
      <c r="K2818">
        <v>27</v>
      </c>
      <c r="L2818">
        <v>0</v>
      </c>
      <c r="M2818" s="1">
        <v>30.024000000000001</v>
      </c>
      <c r="N2818" s="1">
        <v>34.024999999999999</v>
      </c>
    </row>
    <row r="2819" spans="1:14" ht="15" customHeight="1" x14ac:dyDescent="0.2">
      <c r="A2819" t="s">
        <v>93</v>
      </c>
      <c r="B2819" t="s">
        <v>175</v>
      </c>
      <c r="C2819">
        <v>3</v>
      </c>
      <c r="D2819" t="s">
        <v>1143</v>
      </c>
      <c r="E2819">
        <v>4</v>
      </c>
      <c r="F2819">
        <v>25</v>
      </c>
      <c r="G2819">
        <v>30</v>
      </c>
      <c r="H2819">
        <v>33</v>
      </c>
      <c r="I2819">
        <v>28</v>
      </c>
      <c r="J2819">
        <v>33</v>
      </c>
      <c r="K2819">
        <v>36</v>
      </c>
      <c r="L2819">
        <v>0</v>
      </c>
      <c r="M2819" s="1">
        <v>30.024999999999999</v>
      </c>
      <c r="N2819" s="1">
        <v>35.024999999999999</v>
      </c>
    </row>
    <row r="2820" spans="1:14" ht="15" customHeight="1" x14ac:dyDescent="0.2">
      <c r="A2820" t="s">
        <v>93</v>
      </c>
      <c r="B2820" t="s">
        <v>116</v>
      </c>
      <c r="C2820">
        <v>3</v>
      </c>
      <c r="D2820" t="s">
        <v>581</v>
      </c>
      <c r="E2820">
        <v>4</v>
      </c>
      <c r="F2820">
        <v>29</v>
      </c>
      <c r="G2820">
        <v>34</v>
      </c>
      <c r="H2820">
        <v>37</v>
      </c>
      <c r="I2820">
        <v>21</v>
      </c>
      <c r="J2820">
        <v>26</v>
      </c>
      <c r="K2820">
        <v>29</v>
      </c>
      <c r="L2820">
        <v>0</v>
      </c>
      <c r="M2820" s="1">
        <v>30.026</v>
      </c>
      <c r="N2820" s="1">
        <v>36.029000000000003</v>
      </c>
    </row>
    <row r="2821" spans="1:14" ht="15" customHeight="1" x14ac:dyDescent="0.2">
      <c r="A2821" t="s">
        <v>93</v>
      </c>
      <c r="B2821" t="s">
        <v>186</v>
      </c>
      <c r="C2821">
        <v>3</v>
      </c>
      <c r="D2821" t="s">
        <v>2071</v>
      </c>
      <c r="E2821">
        <v>3</v>
      </c>
      <c r="F2821">
        <v>19</v>
      </c>
      <c r="G2821">
        <v>27</v>
      </c>
      <c r="H2821">
        <v>29</v>
      </c>
      <c r="I2821">
        <v>30</v>
      </c>
      <c r="J2821">
        <v>38</v>
      </c>
      <c r="K2821">
        <v>40</v>
      </c>
      <c r="L2821">
        <v>0</v>
      </c>
      <c r="M2821" s="1">
        <v>30.027000000000001</v>
      </c>
      <c r="N2821" s="1">
        <v>37.027000000000001</v>
      </c>
    </row>
    <row r="2822" spans="1:14" ht="15" customHeight="1" x14ac:dyDescent="0.2">
      <c r="A2822" t="s">
        <v>93</v>
      </c>
      <c r="B2822" t="s">
        <v>192</v>
      </c>
      <c r="C2822">
        <v>3</v>
      </c>
      <c r="D2822" t="s">
        <v>2681</v>
      </c>
      <c r="E2822">
        <v>4</v>
      </c>
      <c r="F2822">
        <v>29</v>
      </c>
      <c r="G2822">
        <v>34</v>
      </c>
      <c r="H2822">
        <v>37</v>
      </c>
      <c r="I2822">
        <v>25</v>
      </c>
      <c r="J2822">
        <v>30</v>
      </c>
      <c r="K2822">
        <v>33</v>
      </c>
      <c r="L2822">
        <v>0</v>
      </c>
      <c r="M2822" s="1">
        <v>30.027999999999999</v>
      </c>
      <c r="N2822" s="1">
        <v>38.027000000000001</v>
      </c>
    </row>
    <row r="2823" spans="1:14" ht="15" customHeight="1" x14ac:dyDescent="0.2">
      <c r="A2823" t="s">
        <v>93</v>
      </c>
      <c r="B2823" t="s">
        <v>123</v>
      </c>
      <c r="C2823">
        <v>3</v>
      </c>
      <c r="D2823" t="s">
        <v>1228</v>
      </c>
      <c r="E2823">
        <v>4</v>
      </c>
      <c r="F2823">
        <v>30</v>
      </c>
      <c r="G2823">
        <v>35</v>
      </c>
      <c r="H2823">
        <v>38</v>
      </c>
      <c r="I2823">
        <v>23</v>
      </c>
      <c r="J2823">
        <v>28</v>
      </c>
      <c r="K2823">
        <v>31</v>
      </c>
      <c r="L2823">
        <v>0</v>
      </c>
      <c r="M2823" s="1">
        <v>30.029</v>
      </c>
      <c r="N2823" s="1">
        <v>39.024000000000001</v>
      </c>
    </row>
    <row r="2824" spans="1:14" ht="15" customHeight="1" x14ac:dyDescent="0.2">
      <c r="A2824" t="s">
        <v>93</v>
      </c>
      <c r="B2824" t="s">
        <v>202</v>
      </c>
      <c r="C2824">
        <v>3</v>
      </c>
      <c r="D2824" t="s">
        <v>203</v>
      </c>
      <c r="E2824">
        <v>4</v>
      </c>
      <c r="F2824">
        <v>33</v>
      </c>
      <c r="G2824">
        <v>38</v>
      </c>
      <c r="H2824">
        <v>41</v>
      </c>
      <c r="I2824">
        <v>22</v>
      </c>
      <c r="J2824">
        <v>27</v>
      </c>
      <c r="K2824">
        <v>30</v>
      </c>
      <c r="L2824">
        <v>0</v>
      </c>
      <c r="M2824" s="1">
        <v>30.03</v>
      </c>
      <c r="N2824" s="1">
        <v>40.027000000000001</v>
      </c>
    </row>
    <row r="2825" spans="1:14" ht="15" customHeight="1" x14ac:dyDescent="0.2">
      <c r="A2825" t="s">
        <v>93</v>
      </c>
      <c r="B2825" t="s">
        <v>128</v>
      </c>
      <c r="C2825">
        <v>3</v>
      </c>
      <c r="D2825" t="s">
        <v>2757</v>
      </c>
      <c r="E2825">
        <v>3</v>
      </c>
      <c r="F2825">
        <v>24</v>
      </c>
      <c r="G2825">
        <v>32</v>
      </c>
      <c r="H2825">
        <v>34</v>
      </c>
      <c r="I2825">
        <v>24</v>
      </c>
      <c r="J2825">
        <v>32</v>
      </c>
      <c r="K2825">
        <v>34</v>
      </c>
      <c r="L2825">
        <v>0</v>
      </c>
      <c r="M2825" s="1">
        <v>30.030999999999999</v>
      </c>
      <c r="N2825" s="1">
        <v>41.018999999999998</v>
      </c>
    </row>
    <row r="2826" spans="1:14" ht="15" customHeight="1" x14ac:dyDescent="0.2">
      <c r="A2826" t="s">
        <v>93</v>
      </c>
      <c r="B2826" t="s">
        <v>213</v>
      </c>
      <c r="C2826">
        <v>3</v>
      </c>
      <c r="D2826" t="s">
        <v>59</v>
      </c>
      <c r="E2826">
        <v>4</v>
      </c>
      <c r="F2826">
        <v>29</v>
      </c>
      <c r="G2826">
        <v>34</v>
      </c>
      <c r="H2826">
        <v>37</v>
      </c>
      <c r="I2826">
        <v>22</v>
      </c>
      <c r="J2826">
        <v>27</v>
      </c>
      <c r="K2826">
        <v>30</v>
      </c>
      <c r="L2826">
        <v>0</v>
      </c>
      <c r="M2826" s="1">
        <v>30.032</v>
      </c>
      <c r="N2826" s="1">
        <v>42.024999999999999</v>
      </c>
    </row>
    <row r="2827" spans="1:14" ht="15" customHeight="1" x14ac:dyDescent="0.2">
      <c r="A2827" t="s">
        <v>93</v>
      </c>
      <c r="B2827" t="s">
        <v>132</v>
      </c>
      <c r="C2827">
        <v>3</v>
      </c>
      <c r="D2827" t="s">
        <v>1579</v>
      </c>
      <c r="E2827">
        <v>3</v>
      </c>
      <c r="F2827">
        <v>27</v>
      </c>
      <c r="G2827">
        <v>35</v>
      </c>
      <c r="H2827">
        <v>37</v>
      </c>
      <c r="I2827">
        <v>22</v>
      </c>
      <c r="J2827">
        <v>30</v>
      </c>
      <c r="K2827">
        <v>32</v>
      </c>
      <c r="L2827">
        <v>0</v>
      </c>
      <c r="M2827" s="1">
        <v>30.033000000000001</v>
      </c>
      <c r="N2827" s="1">
        <v>43.026000000000003</v>
      </c>
    </row>
    <row r="2828" spans="1:14" ht="15" customHeight="1" x14ac:dyDescent="0.2">
      <c r="A2828" t="s">
        <v>93</v>
      </c>
      <c r="B2828" t="s">
        <v>138</v>
      </c>
      <c r="C2828">
        <v>3</v>
      </c>
      <c r="D2828" t="s">
        <v>406</v>
      </c>
      <c r="E2828">
        <v>4</v>
      </c>
      <c r="F2828">
        <v>30</v>
      </c>
      <c r="G2828">
        <v>35</v>
      </c>
      <c r="H2828">
        <v>38</v>
      </c>
      <c r="I2828">
        <v>23</v>
      </c>
      <c r="J2828">
        <v>28</v>
      </c>
      <c r="K2828">
        <v>31</v>
      </c>
      <c r="L2828">
        <v>0</v>
      </c>
      <c r="M2828" s="1">
        <v>30.033999999999999</v>
      </c>
      <c r="N2828" s="1">
        <v>44.023000000000003</v>
      </c>
    </row>
    <row r="2829" spans="1:14" ht="15" customHeight="1" x14ac:dyDescent="0.2">
      <c r="A2829" t="s">
        <v>93</v>
      </c>
      <c r="B2829" t="s">
        <v>231</v>
      </c>
      <c r="C2829">
        <v>3</v>
      </c>
      <c r="D2829" t="s">
        <v>581</v>
      </c>
      <c r="E2829">
        <v>4</v>
      </c>
      <c r="F2829">
        <v>29</v>
      </c>
      <c r="G2829">
        <v>34</v>
      </c>
      <c r="H2829">
        <v>37</v>
      </c>
      <c r="I2829">
        <v>21</v>
      </c>
      <c r="J2829">
        <v>26</v>
      </c>
      <c r="K2829">
        <v>29</v>
      </c>
      <c r="L2829">
        <v>0</v>
      </c>
      <c r="M2829" s="1">
        <v>30.035</v>
      </c>
      <c r="N2829" s="1">
        <v>45.029000000000003</v>
      </c>
    </row>
    <row r="2830" spans="1:14" ht="15" customHeight="1" x14ac:dyDescent="0.2">
      <c r="A2830" t="s">
        <v>93</v>
      </c>
      <c r="B2830" t="s">
        <v>237</v>
      </c>
      <c r="C2830">
        <v>3</v>
      </c>
      <c r="D2830" t="s">
        <v>1176</v>
      </c>
      <c r="E2830">
        <v>3</v>
      </c>
      <c r="F2830">
        <v>27</v>
      </c>
      <c r="G2830">
        <v>35</v>
      </c>
      <c r="H2830">
        <v>37</v>
      </c>
      <c r="I2830">
        <v>18</v>
      </c>
      <c r="J2830">
        <v>26</v>
      </c>
      <c r="K2830">
        <v>28</v>
      </c>
      <c r="L2830">
        <v>0</v>
      </c>
      <c r="M2830" s="1">
        <v>30.036000000000001</v>
      </c>
      <c r="N2830" s="1">
        <v>46.027999999999999</v>
      </c>
    </row>
    <row r="2831" spans="1:14" ht="15" customHeight="1" x14ac:dyDescent="0.2">
      <c r="A2831" t="s">
        <v>93</v>
      </c>
      <c r="B2831" t="s">
        <v>143</v>
      </c>
      <c r="C2831">
        <v>3</v>
      </c>
      <c r="D2831" t="s">
        <v>707</v>
      </c>
      <c r="E2831">
        <v>1</v>
      </c>
      <c r="F2831">
        <v>15</v>
      </c>
      <c r="G2831">
        <v>30</v>
      </c>
      <c r="H2831">
        <v>32</v>
      </c>
      <c r="I2831">
        <v>16</v>
      </c>
      <c r="J2831">
        <v>31</v>
      </c>
      <c r="K2831">
        <v>33</v>
      </c>
      <c r="L2831">
        <v>0</v>
      </c>
      <c r="M2831" s="1">
        <v>30.036999999999999</v>
      </c>
      <c r="N2831" s="1">
        <v>47.02</v>
      </c>
    </row>
    <row r="2832" spans="1:14" ht="15" customHeight="1" x14ac:dyDescent="0.2">
      <c r="A2832" t="s">
        <v>93</v>
      </c>
      <c r="B2832" t="s">
        <v>148</v>
      </c>
      <c r="C2832">
        <v>3</v>
      </c>
      <c r="D2832" t="s">
        <v>1008</v>
      </c>
      <c r="E2832">
        <v>4</v>
      </c>
      <c r="F2832">
        <v>28</v>
      </c>
      <c r="G2832">
        <v>33</v>
      </c>
      <c r="H2832">
        <v>36</v>
      </c>
      <c r="I2832">
        <v>25</v>
      </c>
      <c r="J2832">
        <v>30</v>
      </c>
      <c r="K2832">
        <v>33</v>
      </c>
      <c r="L2832">
        <v>0</v>
      </c>
      <c r="M2832" s="1">
        <v>30.038</v>
      </c>
      <c r="N2832" s="1">
        <v>48.027000000000001</v>
      </c>
    </row>
    <row r="2833" spans="1:14" ht="15" customHeight="1" x14ac:dyDescent="0.2">
      <c r="A2833" t="s">
        <v>93</v>
      </c>
      <c r="B2833" t="s">
        <v>251</v>
      </c>
      <c r="C2833">
        <v>3</v>
      </c>
      <c r="D2833" t="s">
        <v>1363</v>
      </c>
      <c r="E2833">
        <v>4</v>
      </c>
      <c r="F2833">
        <v>29</v>
      </c>
      <c r="G2833">
        <v>34</v>
      </c>
      <c r="H2833">
        <v>37</v>
      </c>
      <c r="I2833">
        <v>25</v>
      </c>
      <c r="J2833">
        <v>30</v>
      </c>
      <c r="K2833">
        <v>33</v>
      </c>
      <c r="L2833">
        <v>0</v>
      </c>
      <c r="M2833" s="1">
        <v>30.039000000000001</v>
      </c>
      <c r="N2833" s="1">
        <v>49.03</v>
      </c>
    </row>
    <row r="2834" spans="1:14" ht="15" customHeight="1" x14ac:dyDescent="0.2">
      <c r="A2834" t="s">
        <v>93</v>
      </c>
      <c r="B2834" t="s">
        <v>259</v>
      </c>
      <c r="C2834">
        <v>3</v>
      </c>
      <c r="D2834" t="s">
        <v>448</v>
      </c>
      <c r="E2834">
        <v>3</v>
      </c>
      <c r="F2834">
        <v>31</v>
      </c>
      <c r="G2834">
        <v>39</v>
      </c>
      <c r="H2834">
        <v>41</v>
      </c>
      <c r="I2834">
        <v>19</v>
      </c>
      <c r="J2834">
        <v>27</v>
      </c>
      <c r="K2834">
        <v>29</v>
      </c>
      <c r="L2834">
        <v>0</v>
      </c>
      <c r="M2834" s="1">
        <v>30.04</v>
      </c>
      <c r="N2834" s="1">
        <v>50.03</v>
      </c>
    </row>
    <row r="2835" spans="1:14" ht="15" customHeight="1" x14ac:dyDescent="0.2">
      <c r="A2835" t="s">
        <v>93</v>
      </c>
      <c r="B2835" t="s">
        <v>264</v>
      </c>
      <c r="C2835">
        <v>3</v>
      </c>
      <c r="D2835" t="s">
        <v>3011</v>
      </c>
      <c r="E2835">
        <v>4</v>
      </c>
      <c r="F2835">
        <v>30</v>
      </c>
      <c r="G2835">
        <v>35</v>
      </c>
      <c r="H2835">
        <v>38</v>
      </c>
      <c r="I2835">
        <v>24</v>
      </c>
      <c r="J2835">
        <v>29</v>
      </c>
      <c r="K2835">
        <v>32</v>
      </c>
      <c r="L2835">
        <v>0</v>
      </c>
      <c r="M2835" s="1">
        <v>30.041</v>
      </c>
      <c r="N2835" s="1">
        <v>51.027000000000001</v>
      </c>
    </row>
    <row r="2836" spans="1:14" ht="15" customHeight="1" x14ac:dyDescent="0.2">
      <c r="A2836" t="s">
        <v>93</v>
      </c>
      <c r="B2836" t="s">
        <v>153</v>
      </c>
      <c r="C2836">
        <v>3</v>
      </c>
      <c r="D2836" t="s">
        <v>1266</v>
      </c>
      <c r="E2836">
        <v>3</v>
      </c>
      <c r="F2836">
        <v>24</v>
      </c>
      <c r="G2836">
        <v>32</v>
      </c>
      <c r="H2836">
        <v>34</v>
      </c>
      <c r="I2836">
        <v>24</v>
      </c>
      <c r="J2836">
        <v>32</v>
      </c>
      <c r="K2836">
        <v>34</v>
      </c>
      <c r="L2836">
        <v>0</v>
      </c>
      <c r="M2836" s="1">
        <v>30.042000000000002</v>
      </c>
      <c r="N2836" s="1">
        <v>52.027000000000001</v>
      </c>
    </row>
    <row r="2837" spans="1:14" ht="15" customHeight="1" x14ac:dyDescent="0.2">
      <c r="A2837" t="s">
        <v>93</v>
      </c>
      <c r="B2837" t="s">
        <v>158</v>
      </c>
      <c r="C2837">
        <v>3</v>
      </c>
      <c r="D2837" t="s">
        <v>2753</v>
      </c>
      <c r="E2837">
        <v>3</v>
      </c>
      <c r="F2837">
        <v>25</v>
      </c>
      <c r="G2837">
        <v>33</v>
      </c>
      <c r="H2837">
        <v>35</v>
      </c>
      <c r="I2837">
        <v>20</v>
      </c>
      <c r="J2837">
        <v>28</v>
      </c>
      <c r="K2837">
        <v>30</v>
      </c>
      <c r="L2837">
        <v>0</v>
      </c>
      <c r="M2837" s="1">
        <v>30.042999999999999</v>
      </c>
      <c r="N2837" s="1">
        <v>53.03</v>
      </c>
    </row>
    <row r="2838" spans="1:14" ht="15" customHeight="1" x14ac:dyDescent="0.2">
      <c r="A2838" t="s">
        <v>93</v>
      </c>
      <c r="B2838" t="s">
        <v>280</v>
      </c>
      <c r="C2838">
        <v>3</v>
      </c>
      <c r="D2838" t="s">
        <v>2951</v>
      </c>
      <c r="E2838">
        <v>3</v>
      </c>
      <c r="F2838">
        <v>20</v>
      </c>
      <c r="G2838">
        <v>28</v>
      </c>
      <c r="H2838">
        <v>30</v>
      </c>
      <c r="I2838">
        <v>29</v>
      </c>
      <c r="J2838">
        <v>37</v>
      </c>
      <c r="K2838">
        <v>39</v>
      </c>
      <c r="L2838">
        <v>0</v>
      </c>
      <c r="M2838" s="1">
        <v>30.044</v>
      </c>
      <c r="N2838" s="1">
        <v>54.027999999999999</v>
      </c>
    </row>
    <row r="2839" spans="1:14" ht="15" customHeight="1" x14ac:dyDescent="0.2">
      <c r="A2839" t="s">
        <v>93</v>
      </c>
      <c r="B2839" t="s">
        <v>164</v>
      </c>
      <c r="C2839">
        <v>3</v>
      </c>
      <c r="D2839" t="s">
        <v>2574</v>
      </c>
      <c r="E2839">
        <v>4</v>
      </c>
      <c r="F2839">
        <v>29</v>
      </c>
      <c r="G2839">
        <v>34</v>
      </c>
      <c r="H2839">
        <v>37</v>
      </c>
      <c r="I2839">
        <v>26</v>
      </c>
      <c r="J2839">
        <v>31</v>
      </c>
      <c r="K2839">
        <v>34</v>
      </c>
      <c r="L2839">
        <v>0</v>
      </c>
      <c r="M2839" s="1">
        <v>30.045000000000002</v>
      </c>
      <c r="N2839" s="1">
        <v>55.03</v>
      </c>
    </row>
    <row r="2840" spans="1:14" ht="15" customHeight="1" x14ac:dyDescent="0.2">
      <c r="A2840" t="s">
        <v>93</v>
      </c>
      <c r="B2840" t="s">
        <v>169</v>
      </c>
      <c r="C2840">
        <v>3</v>
      </c>
      <c r="D2840" t="s">
        <v>27</v>
      </c>
      <c r="E2840">
        <v>4</v>
      </c>
      <c r="F2840">
        <v>26</v>
      </c>
      <c r="G2840">
        <v>31</v>
      </c>
      <c r="H2840">
        <v>34</v>
      </c>
      <c r="I2840">
        <v>25</v>
      </c>
      <c r="J2840">
        <v>30</v>
      </c>
      <c r="K2840">
        <v>33</v>
      </c>
      <c r="L2840">
        <v>0</v>
      </c>
      <c r="M2840" s="1">
        <v>30.045999999999999</v>
      </c>
      <c r="N2840" s="1">
        <v>56.03</v>
      </c>
    </row>
    <row r="2841" spans="1:14" ht="15" customHeight="1" x14ac:dyDescent="0.2">
      <c r="A2841" t="s">
        <v>93</v>
      </c>
      <c r="B2841" t="s">
        <v>174</v>
      </c>
      <c r="C2841">
        <v>3</v>
      </c>
      <c r="D2841" t="s">
        <v>3011</v>
      </c>
      <c r="E2841">
        <v>4</v>
      </c>
      <c r="F2841">
        <v>30</v>
      </c>
      <c r="G2841">
        <v>35</v>
      </c>
      <c r="H2841">
        <v>38</v>
      </c>
      <c r="I2841">
        <v>24</v>
      </c>
      <c r="J2841">
        <v>29</v>
      </c>
      <c r="K2841">
        <v>32</v>
      </c>
      <c r="L2841">
        <v>0</v>
      </c>
      <c r="M2841" s="1">
        <v>30.047000000000001</v>
      </c>
      <c r="N2841" s="1">
        <v>57.029000000000003</v>
      </c>
    </row>
    <row r="2842" spans="1:14" ht="15" customHeight="1" x14ac:dyDescent="0.2">
      <c r="A2842" t="s">
        <v>93</v>
      </c>
      <c r="B2842" t="s">
        <v>180</v>
      </c>
      <c r="C2842">
        <v>3</v>
      </c>
      <c r="D2842" t="s">
        <v>27</v>
      </c>
      <c r="E2842">
        <v>4</v>
      </c>
      <c r="F2842">
        <v>26</v>
      </c>
      <c r="G2842">
        <v>31</v>
      </c>
      <c r="H2842">
        <v>34</v>
      </c>
      <c r="I2842">
        <v>25</v>
      </c>
      <c r="J2842">
        <v>30</v>
      </c>
      <c r="K2842">
        <v>33</v>
      </c>
      <c r="L2842">
        <v>0</v>
      </c>
      <c r="M2842" s="1">
        <v>30.047999999999998</v>
      </c>
      <c r="N2842" s="1">
        <v>58.026000000000003</v>
      </c>
    </row>
    <row r="2843" spans="1:14" ht="15" customHeight="1" x14ac:dyDescent="0.2">
      <c r="A2843" t="s">
        <v>93</v>
      </c>
      <c r="B2843" t="s">
        <v>303</v>
      </c>
      <c r="C2843">
        <v>3</v>
      </c>
      <c r="D2843" t="s">
        <v>1272</v>
      </c>
      <c r="E2843">
        <v>3</v>
      </c>
      <c r="F2843">
        <v>29</v>
      </c>
      <c r="G2843">
        <v>37</v>
      </c>
      <c r="H2843">
        <v>39</v>
      </c>
      <c r="I2843">
        <v>17</v>
      </c>
      <c r="J2843">
        <v>25</v>
      </c>
      <c r="K2843">
        <v>27</v>
      </c>
      <c r="L2843">
        <v>0</v>
      </c>
      <c r="M2843" s="1">
        <v>30.048999999999999</v>
      </c>
      <c r="N2843" s="1">
        <v>59.027999999999999</v>
      </c>
    </row>
    <row r="2844" spans="1:14" ht="15" customHeight="1" x14ac:dyDescent="0.2">
      <c r="A2844" t="s">
        <v>93</v>
      </c>
      <c r="B2844" t="s">
        <v>185</v>
      </c>
      <c r="C2844">
        <v>3</v>
      </c>
      <c r="D2844" t="s">
        <v>473</v>
      </c>
      <c r="E2844">
        <v>3</v>
      </c>
      <c r="F2844">
        <v>27</v>
      </c>
      <c r="G2844">
        <v>35</v>
      </c>
      <c r="H2844">
        <v>37</v>
      </c>
      <c r="I2844">
        <v>22</v>
      </c>
      <c r="J2844">
        <v>30</v>
      </c>
      <c r="K2844">
        <v>32</v>
      </c>
      <c r="L2844">
        <v>0</v>
      </c>
      <c r="M2844" s="1">
        <v>30.05</v>
      </c>
      <c r="N2844" s="1">
        <v>60.027999999999999</v>
      </c>
    </row>
    <row r="2845" spans="1:14" ht="15" customHeight="1" x14ac:dyDescent="0.2">
      <c r="A2845" t="s">
        <v>93</v>
      </c>
      <c r="B2845" t="s">
        <v>316</v>
      </c>
      <c r="C2845">
        <v>3</v>
      </c>
      <c r="D2845" t="s">
        <v>2765</v>
      </c>
      <c r="E2845">
        <v>4</v>
      </c>
      <c r="F2845">
        <v>22</v>
      </c>
      <c r="G2845">
        <v>27</v>
      </c>
      <c r="H2845">
        <v>30</v>
      </c>
      <c r="I2845">
        <v>30</v>
      </c>
      <c r="J2845">
        <v>35</v>
      </c>
      <c r="K2845">
        <v>38</v>
      </c>
      <c r="L2845">
        <v>0</v>
      </c>
      <c r="M2845" s="1">
        <v>30.050999999999998</v>
      </c>
      <c r="N2845" s="1">
        <v>62.024999999999999</v>
      </c>
    </row>
    <row r="2846" spans="1:14" ht="15" customHeight="1" x14ac:dyDescent="0.2">
      <c r="A2846" t="s">
        <v>93</v>
      </c>
      <c r="B2846" t="s">
        <v>197</v>
      </c>
      <c r="C2846">
        <v>3</v>
      </c>
      <c r="D2846" t="s">
        <v>2793</v>
      </c>
      <c r="E2846">
        <v>4</v>
      </c>
      <c r="F2846">
        <v>27</v>
      </c>
      <c r="G2846">
        <v>32</v>
      </c>
      <c r="H2846">
        <v>35</v>
      </c>
      <c r="I2846">
        <v>27</v>
      </c>
      <c r="J2846">
        <v>32</v>
      </c>
      <c r="K2846">
        <v>35</v>
      </c>
      <c r="L2846">
        <v>0</v>
      </c>
      <c r="M2846" s="1">
        <v>30.052</v>
      </c>
      <c r="N2846" s="1">
        <v>64.028999999999996</v>
      </c>
    </row>
    <row r="2847" spans="1:14" ht="15" customHeight="1" x14ac:dyDescent="0.2">
      <c r="A2847" t="s">
        <v>93</v>
      </c>
      <c r="B2847" t="s">
        <v>332</v>
      </c>
      <c r="C2847">
        <v>3</v>
      </c>
      <c r="D2847" t="s">
        <v>1008</v>
      </c>
      <c r="E2847">
        <v>4</v>
      </c>
      <c r="F2847">
        <v>28</v>
      </c>
      <c r="G2847">
        <v>33</v>
      </c>
      <c r="H2847">
        <v>36</v>
      </c>
      <c r="I2847">
        <v>25</v>
      </c>
      <c r="J2847">
        <v>30</v>
      </c>
      <c r="K2847">
        <v>33</v>
      </c>
      <c r="L2847">
        <v>0</v>
      </c>
      <c r="M2847" s="1">
        <v>30.053000000000001</v>
      </c>
      <c r="N2847" s="1">
        <v>65.027000000000001</v>
      </c>
    </row>
    <row r="2848" spans="1:14" ht="15" customHeight="1" x14ac:dyDescent="0.2">
      <c r="A2848" t="s">
        <v>93</v>
      </c>
      <c r="B2848" t="s">
        <v>336</v>
      </c>
      <c r="C2848">
        <v>3</v>
      </c>
      <c r="D2848" t="s">
        <v>2071</v>
      </c>
      <c r="E2848">
        <v>3</v>
      </c>
      <c r="F2848">
        <v>19</v>
      </c>
      <c r="G2848">
        <v>27</v>
      </c>
      <c r="H2848">
        <v>29</v>
      </c>
      <c r="I2848">
        <v>30</v>
      </c>
      <c r="J2848">
        <v>38</v>
      </c>
      <c r="K2848">
        <v>40</v>
      </c>
      <c r="L2848">
        <v>0</v>
      </c>
      <c r="M2848" s="1">
        <v>30.053999999999998</v>
      </c>
      <c r="N2848" s="1">
        <v>66.027000000000001</v>
      </c>
    </row>
    <row r="2849" spans="1:14" ht="15" customHeight="1" x14ac:dyDescent="0.2">
      <c r="A2849" t="s">
        <v>93</v>
      </c>
      <c r="B2849" t="s">
        <v>341</v>
      </c>
      <c r="C2849">
        <v>3</v>
      </c>
      <c r="D2849" t="s">
        <v>1470</v>
      </c>
      <c r="E2849">
        <v>4</v>
      </c>
      <c r="F2849">
        <v>27</v>
      </c>
      <c r="G2849">
        <v>32</v>
      </c>
      <c r="H2849">
        <v>35</v>
      </c>
      <c r="I2849">
        <v>25</v>
      </c>
      <c r="J2849">
        <v>30</v>
      </c>
      <c r="K2849">
        <v>33</v>
      </c>
      <c r="L2849">
        <v>0</v>
      </c>
      <c r="M2849" s="1">
        <v>30.055</v>
      </c>
      <c r="N2849" s="1">
        <v>67.02</v>
      </c>
    </row>
    <row r="2850" spans="1:14" ht="15" customHeight="1" x14ac:dyDescent="0.2">
      <c r="A2850" t="s">
        <v>93</v>
      </c>
      <c r="B2850" t="s">
        <v>201</v>
      </c>
      <c r="C2850">
        <v>3</v>
      </c>
      <c r="D2850" t="s">
        <v>581</v>
      </c>
      <c r="E2850">
        <v>4</v>
      </c>
      <c r="F2850">
        <v>29</v>
      </c>
      <c r="G2850">
        <v>34</v>
      </c>
      <c r="H2850">
        <v>37</v>
      </c>
      <c r="I2850">
        <v>21</v>
      </c>
      <c r="J2850">
        <v>26</v>
      </c>
      <c r="K2850">
        <v>29</v>
      </c>
      <c r="L2850">
        <v>0</v>
      </c>
      <c r="M2850" s="1">
        <v>30.056000000000001</v>
      </c>
      <c r="N2850" s="1">
        <v>68.03</v>
      </c>
    </row>
    <row r="2851" spans="1:14" ht="15" customHeight="1" x14ac:dyDescent="0.2">
      <c r="A2851" t="s">
        <v>93</v>
      </c>
      <c r="B2851" t="s">
        <v>352</v>
      </c>
      <c r="C2851">
        <v>3</v>
      </c>
      <c r="D2851" t="s">
        <v>2004</v>
      </c>
      <c r="E2851">
        <v>4</v>
      </c>
      <c r="F2851">
        <v>31</v>
      </c>
      <c r="G2851">
        <v>36</v>
      </c>
      <c r="H2851">
        <v>39</v>
      </c>
      <c r="I2851">
        <v>24</v>
      </c>
      <c r="J2851">
        <v>29</v>
      </c>
      <c r="K2851">
        <v>32</v>
      </c>
      <c r="L2851">
        <v>0</v>
      </c>
      <c r="M2851" s="1">
        <v>30.056999999999999</v>
      </c>
      <c r="N2851" s="1">
        <v>69.028999999999996</v>
      </c>
    </row>
    <row r="2852" spans="1:14" ht="15" customHeight="1" x14ac:dyDescent="0.2">
      <c r="A2852" t="s">
        <v>93</v>
      </c>
      <c r="B2852" t="s">
        <v>363</v>
      </c>
      <c r="C2852">
        <v>3</v>
      </c>
      <c r="D2852" t="s">
        <v>2135</v>
      </c>
      <c r="E2852">
        <v>3</v>
      </c>
      <c r="F2852">
        <v>27</v>
      </c>
      <c r="G2852">
        <v>35</v>
      </c>
      <c r="H2852">
        <v>37</v>
      </c>
      <c r="I2852">
        <v>22</v>
      </c>
      <c r="J2852">
        <v>30</v>
      </c>
      <c r="K2852">
        <v>32</v>
      </c>
      <c r="L2852">
        <v>0</v>
      </c>
      <c r="M2852" s="1">
        <v>30.058</v>
      </c>
      <c r="N2852" s="1">
        <v>72.025000000000006</v>
      </c>
    </row>
    <row r="2853" spans="1:14" ht="15" customHeight="1" x14ac:dyDescent="0.2">
      <c r="A2853" t="s">
        <v>93</v>
      </c>
      <c r="B2853" t="s">
        <v>367</v>
      </c>
      <c r="C2853">
        <v>3</v>
      </c>
      <c r="D2853" t="s">
        <v>3011</v>
      </c>
      <c r="E2853">
        <v>4</v>
      </c>
      <c r="F2853">
        <v>30</v>
      </c>
      <c r="G2853">
        <v>35</v>
      </c>
      <c r="H2853">
        <v>38</v>
      </c>
      <c r="I2853">
        <v>24</v>
      </c>
      <c r="J2853">
        <v>29</v>
      </c>
      <c r="K2853">
        <v>32</v>
      </c>
      <c r="L2853">
        <v>0</v>
      </c>
      <c r="M2853" s="1">
        <v>30.059000000000001</v>
      </c>
      <c r="N2853" s="1">
        <v>73.027000000000001</v>
      </c>
    </row>
    <row r="2854" spans="1:14" ht="15" customHeight="1" x14ac:dyDescent="0.2">
      <c r="A2854" t="s">
        <v>93</v>
      </c>
      <c r="B2854" t="s">
        <v>371</v>
      </c>
      <c r="C2854">
        <v>3</v>
      </c>
      <c r="D2854" t="s">
        <v>1091</v>
      </c>
      <c r="E2854">
        <v>3</v>
      </c>
      <c r="F2854">
        <v>25</v>
      </c>
      <c r="G2854">
        <v>33</v>
      </c>
      <c r="H2854">
        <v>35</v>
      </c>
      <c r="I2854">
        <v>22</v>
      </c>
      <c r="J2854">
        <v>30</v>
      </c>
      <c r="K2854">
        <v>32</v>
      </c>
      <c r="L2854">
        <v>0</v>
      </c>
      <c r="M2854" s="1">
        <v>30.06</v>
      </c>
      <c r="N2854" s="1">
        <v>74.027000000000001</v>
      </c>
    </row>
    <row r="2855" spans="1:14" ht="15" customHeight="1" x14ac:dyDescent="0.2">
      <c r="A2855" t="s">
        <v>93</v>
      </c>
      <c r="B2855" t="s">
        <v>381</v>
      </c>
      <c r="C2855">
        <v>3</v>
      </c>
      <c r="D2855" t="s">
        <v>1212</v>
      </c>
      <c r="E2855">
        <v>4</v>
      </c>
      <c r="F2855">
        <v>30</v>
      </c>
      <c r="G2855">
        <v>35</v>
      </c>
      <c r="H2855">
        <v>38</v>
      </c>
      <c r="I2855">
        <v>23</v>
      </c>
      <c r="J2855">
        <v>28</v>
      </c>
      <c r="K2855">
        <v>31</v>
      </c>
      <c r="L2855">
        <v>0</v>
      </c>
      <c r="M2855" s="1">
        <v>30.061</v>
      </c>
      <c r="N2855" s="1">
        <v>76.027000000000001</v>
      </c>
    </row>
    <row r="2856" spans="1:14" ht="15" customHeight="1" x14ac:dyDescent="0.2">
      <c r="A2856" t="s">
        <v>93</v>
      </c>
      <c r="B2856" t="s">
        <v>207</v>
      </c>
      <c r="C2856">
        <v>3</v>
      </c>
      <c r="D2856" t="s">
        <v>218</v>
      </c>
      <c r="E2856">
        <v>1</v>
      </c>
      <c r="F2856">
        <v>15</v>
      </c>
      <c r="G2856">
        <v>30</v>
      </c>
      <c r="H2856">
        <v>32</v>
      </c>
      <c r="I2856">
        <v>12</v>
      </c>
      <c r="J2856">
        <v>27</v>
      </c>
      <c r="K2856">
        <v>29</v>
      </c>
      <c r="L2856">
        <v>0</v>
      </c>
      <c r="M2856" s="1">
        <v>30.062000000000001</v>
      </c>
      <c r="N2856" s="1">
        <v>77.021000000000001</v>
      </c>
    </row>
    <row r="2857" spans="1:14" ht="15" customHeight="1" x14ac:dyDescent="0.2">
      <c r="A2857" t="s">
        <v>93</v>
      </c>
      <c r="B2857" t="s">
        <v>386</v>
      </c>
      <c r="C2857">
        <v>3</v>
      </c>
      <c r="D2857" t="s">
        <v>1164</v>
      </c>
      <c r="E2857">
        <v>3</v>
      </c>
      <c r="F2857">
        <v>18</v>
      </c>
      <c r="G2857">
        <v>26</v>
      </c>
      <c r="H2857">
        <v>28</v>
      </c>
      <c r="I2857">
        <v>27</v>
      </c>
      <c r="J2857">
        <v>35</v>
      </c>
      <c r="K2857">
        <v>37</v>
      </c>
      <c r="L2857">
        <v>0</v>
      </c>
      <c r="M2857" s="1">
        <v>30.062999999999999</v>
      </c>
      <c r="N2857" s="1">
        <v>78.024000000000001</v>
      </c>
    </row>
    <row r="2858" spans="1:14" ht="15" customHeight="1" x14ac:dyDescent="0.2">
      <c r="A2858" t="s">
        <v>93</v>
      </c>
      <c r="B2858" t="s">
        <v>212</v>
      </c>
      <c r="C2858">
        <v>3</v>
      </c>
      <c r="D2858" t="s">
        <v>1330</v>
      </c>
      <c r="E2858">
        <v>4</v>
      </c>
      <c r="F2858">
        <v>27</v>
      </c>
      <c r="G2858">
        <v>32</v>
      </c>
      <c r="H2858">
        <v>35</v>
      </c>
      <c r="I2858">
        <v>24</v>
      </c>
      <c r="J2858">
        <v>29</v>
      </c>
      <c r="K2858">
        <v>32</v>
      </c>
      <c r="L2858">
        <v>0</v>
      </c>
      <c r="M2858" s="1">
        <v>30.064</v>
      </c>
      <c r="N2858" s="1">
        <v>79.025999999999996</v>
      </c>
    </row>
    <row r="2859" spans="1:14" ht="15" customHeight="1" x14ac:dyDescent="0.2">
      <c r="A2859" t="s">
        <v>93</v>
      </c>
      <c r="B2859" t="s">
        <v>395</v>
      </c>
      <c r="C2859">
        <v>3</v>
      </c>
      <c r="D2859" t="s">
        <v>1399</v>
      </c>
      <c r="E2859">
        <v>3</v>
      </c>
      <c r="F2859">
        <v>27</v>
      </c>
      <c r="G2859">
        <v>35</v>
      </c>
      <c r="H2859">
        <v>37</v>
      </c>
      <c r="I2859">
        <v>20</v>
      </c>
      <c r="J2859">
        <v>28</v>
      </c>
      <c r="K2859">
        <v>30</v>
      </c>
      <c r="L2859">
        <v>0</v>
      </c>
      <c r="M2859" s="1">
        <v>30.065000000000001</v>
      </c>
      <c r="N2859" s="1">
        <v>80.027000000000001</v>
      </c>
    </row>
    <row r="2860" spans="1:14" ht="15" customHeight="1" x14ac:dyDescent="0.2">
      <c r="A2860" t="s">
        <v>93</v>
      </c>
      <c r="B2860" t="s">
        <v>218</v>
      </c>
      <c r="C2860">
        <v>3</v>
      </c>
      <c r="D2860" t="s">
        <v>2658</v>
      </c>
      <c r="E2860">
        <v>3</v>
      </c>
      <c r="F2860">
        <v>27</v>
      </c>
      <c r="G2860">
        <v>35</v>
      </c>
      <c r="H2860">
        <v>37</v>
      </c>
      <c r="I2860">
        <v>19</v>
      </c>
      <c r="J2860">
        <v>27</v>
      </c>
      <c r="K2860">
        <v>29</v>
      </c>
      <c r="L2860">
        <v>0</v>
      </c>
      <c r="M2860" s="1">
        <v>30.065999999999999</v>
      </c>
      <c r="N2860" s="1">
        <v>81.021000000000001</v>
      </c>
    </row>
    <row r="2861" spans="1:14" ht="15" customHeight="1" x14ac:dyDescent="0.2">
      <c r="A2861" t="s">
        <v>93</v>
      </c>
      <c r="B2861" t="s">
        <v>225</v>
      </c>
      <c r="C2861">
        <v>3</v>
      </c>
      <c r="D2861" t="s">
        <v>1782</v>
      </c>
      <c r="E2861">
        <v>4</v>
      </c>
      <c r="F2861">
        <v>33</v>
      </c>
      <c r="G2861">
        <v>38</v>
      </c>
      <c r="H2861">
        <v>41</v>
      </c>
      <c r="I2861">
        <v>17</v>
      </c>
      <c r="J2861">
        <v>22</v>
      </c>
      <c r="K2861">
        <v>25</v>
      </c>
      <c r="L2861">
        <v>0</v>
      </c>
      <c r="M2861" s="1">
        <v>30.067</v>
      </c>
      <c r="N2861" s="1">
        <v>82.022999999999996</v>
      </c>
    </row>
    <row r="2862" spans="1:14" ht="15" customHeight="1" x14ac:dyDescent="0.2">
      <c r="A2862" t="s">
        <v>93</v>
      </c>
      <c r="B2862" t="s">
        <v>402</v>
      </c>
      <c r="C2862">
        <v>3</v>
      </c>
      <c r="D2862" t="s">
        <v>2127</v>
      </c>
      <c r="E2862">
        <v>4</v>
      </c>
      <c r="F2862">
        <v>28</v>
      </c>
      <c r="G2862">
        <v>33</v>
      </c>
      <c r="H2862">
        <v>36</v>
      </c>
      <c r="I2862">
        <v>25</v>
      </c>
      <c r="J2862">
        <v>30</v>
      </c>
      <c r="K2862">
        <v>33</v>
      </c>
      <c r="L2862">
        <v>0</v>
      </c>
      <c r="M2862" s="1">
        <v>30.068000000000001</v>
      </c>
      <c r="N2862" s="1">
        <v>83.025000000000006</v>
      </c>
    </row>
    <row r="2863" spans="1:14" ht="15" customHeight="1" x14ac:dyDescent="0.2">
      <c r="A2863" t="s">
        <v>93</v>
      </c>
      <c r="B2863" t="s">
        <v>408</v>
      </c>
      <c r="C2863">
        <v>3</v>
      </c>
      <c r="D2863" t="s">
        <v>2793</v>
      </c>
      <c r="E2863">
        <v>4</v>
      </c>
      <c r="F2863">
        <v>27</v>
      </c>
      <c r="G2863">
        <v>32</v>
      </c>
      <c r="H2863">
        <v>35</v>
      </c>
      <c r="I2863">
        <v>27</v>
      </c>
      <c r="J2863">
        <v>32</v>
      </c>
      <c r="K2863">
        <v>35</v>
      </c>
      <c r="L2863">
        <v>0</v>
      </c>
      <c r="M2863" s="1">
        <v>30.068999999999999</v>
      </c>
      <c r="N2863" s="1">
        <v>85.025000000000006</v>
      </c>
    </row>
    <row r="2864" spans="1:14" ht="15" customHeight="1" x14ac:dyDescent="0.2">
      <c r="A2864" t="s">
        <v>93</v>
      </c>
      <c r="B2864" t="s">
        <v>411</v>
      </c>
      <c r="C2864">
        <v>3</v>
      </c>
      <c r="D2864" t="s">
        <v>1212</v>
      </c>
      <c r="E2864">
        <v>4</v>
      </c>
      <c r="F2864">
        <v>30</v>
      </c>
      <c r="G2864">
        <v>35</v>
      </c>
      <c r="H2864">
        <v>38</v>
      </c>
      <c r="I2864">
        <v>23</v>
      </c>
      <c r="J2864">
        <v>28</v>
      </c>
      <c r="K2864">
        <v>31</v>
      </c>
      <c r="L2864">
        <v>0</v>
      </c>
      <c r="M2864" s="1">
        <v>30.07</v>
      </c>
      <c r="N2864" s="1">
        <v>86.022000000000006</v>
      </c>
    </row>
    <row r="2865" spans="1:14" ht="15" customHeight="1" x14ac:dyDescent="0.2">
      <c r="A2865" t="s">
        <v>93</v>
      </c>
      <c r="B2865" t="s">
        <v>414</v>
      </c>
      <c r="C2865">
        <v>3</v>
      </c>
      <c r="D2865" t="s">
        <v>1085</v>
      </c>
      <c r="E2865">
        <v>4</v>
      </c>
      <c r="F2865">
        <v>35</v>
      </c>
      <c r="G2865">
        <v>40</v>
      </c>
      <c r="H2865">
        <v>43</v>
      </c>
      <c r="I2865">
        <v>18</v>
      </c>
      <c r="J2865">
        <v>23</v>
      </c>
      <c r="K2865">
        <v>26</v>
      </c>
      <c r="L2865">
        <v>0</v>
      </c>
      <c r="M2865" s="1">
        <v>30.071000000000002</v>
      </c>
      <c r="N2865" s="1">
        <v>87.025000000000006</v>
      </c>
    </row>
    <row r="2866" spans="1:14" ht="15" customHeight="1" x14ac:dyDescent="0.2">
      <c r="A2866" t="s">
        <v>93</v>
      </c>
      <c r="B2866" t="s">
        <v>416</v>
      </c>
      <c r="C2866">
        <v>3</v>
      </c>
      <c r="D2866" t="s">
        <v>3011</v>
      </c>
      <c r="E2866">
        <v>4</v>
      </c>
      <c r="F2866">
        <v>30</v>
      </c>
      <c r="G2866">
        <v>35</v>
      </c>
      <c r="H2866">
        <v>38</v>
      </c>
      <c r="I2866">
        <v>24</v>
      </c>
      <c r="J2866">
        <v>29</v>
      </c>
      <c r="K2866">
        <v>32</v>
      </c>
      <c r="L2866">
        <v>0</v>
      </c>
      <c r="M2866" s="1">
        <v>30.071999999999999</v>
      </c>
      <c r="N2866" s="1">
        <v>88.028000000000006</v>
      </c>
    </row>
    <row r="2867" spans="1:14" ht="15" customHeight="1" x14ac:dyDescent="0.2">
      <c r="A2867" t="s">
        <v>93</v>
      </c>
      <c r="B2867" t="s">
        <v>230</v>
      </c>
      <c r="C2867">
        <v>3</v>
      </c>
      <c r="D2867" t="s">
        <v>532</v>
      </c>
      <c r="E2867">
        <v>4</v>
      </c>
      <c r="F2867">
        <v>29</v>
      </c>
      <c r="G2867">
        <v>34</v>
      </c>
      <c r="H2867">
        <v>37</v>
      </c>
      <c r="I2867">
        <v>24</v>
      </c>
      <c r="J2867">
        <v>29</v>
      </c>
      <c r="K2867">
        <v>32</v>
      </c>
      <c r="L2867">
        <v>0</v>
      </c>
      <c r="M2867" s="1">
        <v>30.073</v>
      </c>
      <c r="N2867" s="1">
        <v>89.03</v>
      </c>
    </row>
    <row r="2868" spans="1:14" ht="15" customHeight="1" x14ac:dyDescent="0.2">
      <c r="A2868" t="s">
        <v>93</v>
      </c>
      <c r="B2868" t="s">
        <v>425</v>
      </c>
      <c r="C2868">
        <v>3</v>
      </c>
      <c r="D2868" t="s">
        <v>198</v>
      </c>
      <c r="E2868">
        <v>4</v>
      </c>
      <c r="F2868">
        <v>34</v>
      </c>
      <c r="G2868">
        <v>39</v>
      </c>
      <c r="H2868">
        <v>42</v>
      </c>
      <c r="I2868">
        <v>20</v>
      </c>
      <c r="J2868">
        <v>25</v>
      </c>
      <c r="K2868">
        <v>28</v>
      </c>
      <c r="L2868">
        <v>0</v>
      </c>
      <c r="M2868" s="1">
        <v>30.074000000000002</v>
      </c>
      <c r="N2868" s="1">
        <v>91.027000000000001</v>
      </c>
    </row>
    <row r="2869" spans="1:14" ht="15" customHeight="1" x14ac:dyDescent="0.2">
      <c r="A2869" t="s">
        <v>93</v>
      </c>
      <c r="B2869" t="s">
        <v>668</v>
      </c>
      <c r="C2869">
        <v>3</v>
      </c>
      <c r="D2869" t="s">
        <v>1212</v>
      </c>
      <c r="E2869">
        <v>4</v>
      </c>
      <c r="F2869">
        <v>30</v>
      </c>
      <c r="G2869">
        <v>35</v>
      </c>
      <c r="H2869">
        <v>38</v>
      </c>
      <c r="I2869">
        <v>23</v>
      </c>
      <c r="J2869">
        <v>28</v>
      </c>
      <c r="K2869">
        <v>31</v>
      </c>
      <c r="L2869">
        <v>0</v>
      </c>
      <c r="M2869" s="1">
        <v>30.074999999999999</v>
      </c>
      <c r="N2869" s="1">
        <v>92.027000000000001</v>
      </c>
    </row>
    <row r="2870" spans="1:14" ht="15" customHeight="1" x14ac:dyDescent="0.2">
      <c r="A2870" t="s">
        <v>93</v>
      </c>
      <c r="B2870" t="s">
        <v>429</v>
      </c>
      <c r="C2870">
        <v>3</v>
      </c>
      <c r="D2870" t="s">
        <v>2093</v>
      </c>
      <c r="E2870">
        <v>3</v>
      </c>
      <c r="F2870">
        <v>32</v>
      </c>
      <c r="G2870">
        <v>40</v>
      </c>
      <c r="H2870">
        <v>42</v>
      </c>
      <c r="I2870">
        <v>15</v>
      </c>
      <c r="J2870">
        <v>23</v>
      </c>
      <c r="K2870">
        <v>25</v>
      </c>
      <c r="L2870">
        <v>0</v>
      </c>
      <c r="M2870" s="1">
        <v>30.076000000000001</v>
      </c>
      <c r="N2870" s="1">
        <v>93.025000000000006</v>
      </c>
    </row>
    <row r="2871" spans="1:14" ht="15" customHeight="1" x14ac:dyDescent="0.2">
      <c r="A2871" t="s">
        <v>93</v>
      </c>
      <c r="B2871" t="s">
        <v>241</v>
      </c>
      <c r="C2871">
        <v>3</v>
      </c>
      <c r="D2871" t="s">
        <v>1143</v>
      </c>
      <c r="E2871">
        <v>4</v>
      </c>
      <c r="F2871">
        <v>25</v>
      </c>
      <c r="G2871">
        <v>30</v>
      </c>
      <c r="H2871">
        <v>33</v>
      </c>
      <c r="I2871">
        <v>28</v>
      </c>
      <c r="J2871">
        <v>33</v>
      </c>
      <c r="K2871">
        <v>36</v>
      </c>
      <c r="L2871">
        <v>0</v>
      </c>
      <c r="M2871" s="1">
        <v>30.077000000000002</v>
      </c>
      <c r="N2871" s="1">
        <v>94.022999999999996</v>
      </c>
    </row>
    <row r="2872" spans="1:14" ht="15" customHeight="1" x14ac:dyDescent="0.2">
      <c r="A2872" t="s">
        <v>93</v>
      </c>
      <c r="B2872" t="s">
        <v>246</v>
      </c>
      <c r="C2872">
        <v>3</v>
      </c>
      <c r="D2872" t="s">
        <v>2659</v>
      </c>
      <c r="E2872">
        <v>3</v>
      </c>
      <c r="F2872">
        <v>29</v>
      </c>
      <c r="G2872">
        <v>37</v>
      </c>
      <c r="H2872">
        <v>39</v>
      </c>
      <c r="I2872">
        <v>15</v>
      </c>
      <c r="J2872">
        <v>23</v>
      </c>
      <c r="K2872">
        <v>25</v>
      </c>
      <c r="L2872">
        <v>0</v>
      </c>
      <c r="M2872" s="1">
        <v>30.077999999999999</v>
      </c>
      <c r="N2872" s="1">
        <v>95.028999999999996</v>
      </c>
    </row>
    <row r="2873" spans="1:14" ht="15" customHeight="1" x14ac:dyDescent="0.2">
      <c r="A2873" t="s">
        <v>93</v>
      </c>
      <c r="B2873" t="s">
        <v>436</v>
      </c>
      <c r="C2873">
        <v>3</v>
      </c>
      <c r="D2873" t="s">
        <v>2664</v>
      </c>
      <c r="E2873">
        <v>4</v>
      </c>
      <c r="F2873">
        <v>32</v>
      </c>
      <c r="G2873">
        <v>37</v>
      </c>
      <c r="H2873">
        <v>40</v>
      </c>
      <c r="I2873">
        <v>23</v>
      </c>
      <c r="J2873">
        <v>28</v>
      </c>
      <c r="K2873">
        <v>31</v>
      </c>
      <c r="L2873">
        <v>0</v>
      </c>
      <c r="M2873" s="1">
        <v>30.079000000000001</v>
      </c>
      <c r="N2873" s="1">
        <v>96.028000000000006</v>
      </c>
    </row>
    <row r="2874" spans="1:14" ht="15" customHeight="1" x14ac:dyDescent="0.2">
      <c r="A2874" t="s">
        <v>93</v>
      </c>
      <c r="B2874" t="s">
        <v>250</v>
      </c>
      <c r="C2874">
        <v>3</v>
      </c>
      <c r="D2874" t="s">
        <v>824</v>
      </c>
      <c r="E2874">
        <v>3</v>
      </c>
      <c r="F2874">
        <v>30</v>
      </c>
      <c r="G2874">
        <v>38</v>
      </c>
      <c r="H2874">
        <v>40</v>
      </c>
      <c r="I2874">
        <v>20</v>
      </c>
      <c r="J2874">
        <v>28</v>
      </c>
      <c r="K2874">
        <v>30</v>
      </c>
      <c r="L2874">
        <v>0</v>
      </c>
      <c r="M2874" s="1">
        <v>30.08</v>
      </c>
      <c r="N2874" s="1">
        <v>97.027000000000001</v>
      </c>
    </row>
    <row r="2875" spans="1:14" ht="15" customHeight="1" x14ac:dyDescent="0.2">
      <c r="A2875" t="s">
        <v>93</v>
      </c>
      <c r="B2875" t="s">
        <v>258</v>
      </c>
      <c r="C2875">
        <v>3</v>
      </c>
      <c r="D2875" t="s">
        <v>1782</v>
      </c>
      <c r="E2875">
        <v>4</v>
      </c>
      <c r="F2875">
        <v>33</v>
      </c>
      <c r="G2875">
        <v>38</v>
      </c>
      <c r="H2875">
        <v>41</v>
      </c>
      <c r="I2875">
        <v>17</v>
      </c>
      <c r="J2875">
        <v>22</v>
      </c>
      <c r="K2875">
        <v>25</v>
      </c>
      <c r="L2875">
        <v>0</v>
      </c>
      <c r="M2875" s="1">
        <v>30.081</v>
      </c>
      <c r="N2875" s="1">
        <v>98.03</v>
      </c>
    </row>
    <row r="2876" spans="1:14" ht="15" customHeight="1" x14ac:dyDescent="0.2">
      <c r="A2876" t="s">
        <v>93</v>
      </c>
      <c r="B2876" t="s">
        <v>263</v>
      </c>
      <c r="C2876">
        <v>3</v>
      </c>
      <c r="D2876" t="s">
        <v>170</v>
      </c>
      <c r="E2876">
        <v>3</v>
      </c>
      <c r="F2876">
        <v>27</v>
      </c>
      <c r="G2876">
        <v>35</v>
      </c>
      <c r="H2876">
        <v>37</v>
      </c>
      <c r="I2876">
        <v>19</v>
      </c>
      <c r="J2876">
        <v>27</v>
      </c>
      <c r="K2876">
        <v>29</v>
      </c>
      <c r="L2876">
        <v>0</v>
      </c>
      <c r="M2876" s="1">
        <v>30.082000000000001</v>
      </c>
      <c r="N2876" s="1">
        <v>99.022999999999996</v>
      </c>
    </row>
    <row r="2877" spans="1:14" ht="15" customHeight="1" x14ac:dyDescent="0.2">
      <c r="A2877" t="s">
        <v>93</v>
      </c>
      <c r="B2877" t="s">
        <v>269</v>
      </c>
      <c r="C2877">
        <v>3</v>
      </c>
      <c r="D2877" t="s">
        <v>2574</v>
      </c>
      <c r="E2877">
        <v>4</v>
      </c>
      <c r="F2877">
        <v>29</v>
      </c>
      <c r="G2877">
        <v>34</v>
      </c>
      <c r="H2877">
        <v>37</v>
      </c>
      <c r="I2877">
        <v>26</v>
      </c>
      <c r="J2877">
        <v>31</v>
      </c>
      <c r="K2877">
        <v>34</v>
      </c>
      <c r="L2877">
        <v>0</v>
      </c>
      <c r="M2877" s="1">
        <v>30.082999999999998</v>
      </c>
      <c r="N2877" s="1">
        <v>100.03</v>
      </c>
    </row>
    <row r="2878" spans="1:14" ht="15" customHeight="1" x14ac:dyDescent="0.2">
      <c r="A2878" t="s">
        <v>93</v>
      </c>
      <c r="B2878" t="s">
        <v>279</v>
      </c>
      <c r="C2878">
        <v>3</v>
      </c>
      <c r="D2878" t="s">
        <v>581</v>
      </c>
      <c r="E2878">
        <v>4</v>
      </c>
      <c r="F2878">
        <v>29</v>
      </c>
      <c r="G2878">
        <v>34</v>
      </c>
      <c r="H2878">
        <v>37</v>
      </c>
      <c r="I2878">
        <v>21</v>
      </c>
      <c r="J2878">
        <v>26</v>
      </c>
      <c r="K2878">
        <v>29</v>
      </c>
      <c r="L2878">
        <v>0</v>
      </c>
      <c r="M2878" s="1">
        <v>30.084</v>
      </c>
      <c r="N2878" s="1">
        <v>101.023</v>
      </c>
    </row>
    <row r="2879" spans="1:14" ht="15" customHeight="1" x14ac:dyDescent="0.2">
      <c r="A2879" t="s">
        <v>93</v>
      </c>
      <c r="B2879" t="s">
        <v>274</v>
      </c>
      <c r="C2879">
        <v>3</v>
      </c>
      <c r="D2879" t="s">
        <v>1179</v>
      </c>
      <c r="E2879">
        <v>4</v>
      </c>
      <c r="F2879">
        <v>29</v>
      </c>
      <c r="G2879">
        <v>34</v>
      </c>
      <c r="H2879">
        <v>37</v>
      </c>
      <c r="I2879">
        <v>23</v>
      </c>
      <c r="J2879">
        <v>28</v>
      </c>
      <c r="K2879">
        <v>31</v>
      </c>
      <c r="L2879">
        <v>0</v>
      </c>
      <c r="M2879" s="1">
        <v>30.085000000000001</v>
      </c>
      <c r="N2879" s="1">
        <v>102.027</v>
      </c>
    </row>
    <row r="2880" spans="1:14" ht="15" customHeight="1" x14ac:dyDescent="0.2">
      <c r="A2880" t="s">
        <v>93</v>
      </c>
      <c r="B2880" t="s">
        <v>285</v>
      </c>
      <c r="C2880">
        <v>3</v>
      </c>
      <c r="D2880" t="s">
        <v>1684</v>
      </c>
      <c r="E2880">
        <v>3</v>
      </c>
      <c r="F2880">
        <v>27</v>
      </c>
      <c r="G2880">
        <v>35</v>
      </c>
      <c r="H2880">
        <v>37</v>
      </c>
      <c r="I2880">
        <v>20</v>
      </c>
      <c r="J2880">
        <v>28</v>
      </c>
      <c r="K2880">
        <v>30</v>
      </c>
      <c r="L2880">
        <v>0</v>
      </c>
      <c r="M2880" s="1">
        <v>30.085999999999999</v>
      </c>
      <c r="N2880" s="1">
        <v>103.026</v>
      </c>
    </row>
    <row r="2881" spans="1:14" ht="15" customHeight="1" x14ac:dyDescent="0.2">
      <c r="A2881" t="s">
        <v>93</v>
      </c>
      <c r="B2881" t="s">
        <v>290</v>
      </c>
      <c r="C2881">
        <v>3</v>
      </c>
      <c r="D2881" t="s">
        <v>1684</v>
      </c>
      <c r="E2881">
        <v>3</v>
      </c>
      <c r="F2881">
        <v>27</v>
      </c>
      <c r="G2881">
        <v>35</v>
      </c>
      <c r="H2881">
        <v>37</v>
      </c>
      <c r="I2881">
        <v>20</v>
      </c>
      <c r="J2881">
        <v>28</v>
      </c>
      <c r="K2881">
        <v>30</v>
      </c>
      <c r="L2881">
        <v>0</v>
      </c>
      <c r="M2881" s="1">
        <v>30.087</v>
      </c>
      <c r="N2881" s="1">
        <v>104.024</v>
      </c>
    </row>
    <row r="2882" spans="1:14" ht="15" customHeight="1" x14ac:dyDescent="0.2">
      <c r="A2882" t="s">
        <v>93</v>
      </c>
      <c r="B2882" t="s">
        <v>294</v>
      </c>
      <c r="C2882">
        <v>3</v>
      </c>
      <c r="D2882" t="s">
        <v>1246</v>
      </c>
      <c r="E2882">
        <v>4</v>
      </c>
      <c r="F2882">
        <v>28</v>
      </c>
      <c r="G2882">
        <v>33</v>
      </c>
      <c r="H2882">
        <v>36</v>
      </c>
      <c r="I2882">
        <v>25</v>
      </c>
      <c r="J2882">
        <v>30</v>
      </c>
      <c r="K2882">
        <v>33</v>
      </c>
      <c r="L2882">
        <v>0</v>
      </c>
      <c r="M2882" s="1">
        <v>30.088000000000001</v>
      </c>
      <c r="N2882" s="1">
        <v>105.02500000000001</v>
      </c>
    </row>
    <row r="2883" spans="1:14" ht="15" customHeight="1" x14ac:dyDescent="0.2">
      <c r="A2883" t="s">
        <v>93</v>
      </c>
      <c r="B2883" t="s">
        <v>464</v>
      </c>
      <c r="C2883">
        <v>3</v>
      </c>
      <c r="D2883" t="s">
        <v>219</v>
      </c>
      <c r="E2883">
        <v>4</v>
      </c>
      <c r="F2883">
        <v>28</v>
      </c>
      <c r="G2883">
        <v>33</v>
      </c>
      <c r="H2883">
        <v>36</v>
      </c>
      <c r="I2883">
        <v>27</v>
      </c>
      <c r="J2883">
        <v>32</v>
      </c>
      <c r="K2883">
        <v>35</v>
      </c>
      <c r="L2883">
        <v>0</v>
      </c>
      <c r="M2883" s="1">
        <v>30.088999999999999</v>
      </c>
      <c r="N2883" s="1">
        <v>108.024</v>
      </c>
    </row>
    <row r="2884" spans="1:14" ht="15" customHeight="1" x14ac:dyDescent="0.2">
      <c r="A2884" t="s">
        <v>93</v>
      </c>
      <c r="B2884" t="s">
        <v>699</v>
      </c>
      <c r="C2884">
        <v>3</v>
      </c>
      <c r="D2884" t="s">
        <v>2330</v>
      </c>
      <c r="E2884">
        <v>3</v>
      </c>
      <c r="F2884">
        <v>28</v>
      </c>
      <c r="G2884">
        <v>36</v>
      </c>
      <c r="H2884">
        <v>38</v>
      </c>
      <c r="I2884">
        <v>22</v>
      </c>
      <c r="J2884">
        <v>30</v>
      </c>
      <c r="K2884">
        <v>32</v>
      </c>
      <c r="L2884">
        <v>0</v>
      </c>
      <c r="M2884" s="1">
        <v>30.09</v>
      </c>
      <c r="N2884" s="1">
        <v>109.023</v>
      </c>
    </row>
    <row r="2885" spans="1:14" ht="15" customHeight="1" x14ac:dyDescent="0.2">
      <c r="A2885" t="s">
        <v>93</v>
      </c>
      <c r="B2885" t="s">
        <v>124</v>
      </c>
      <c r="C2885">
        <v>3</v>
      </c>
      <c r="D2885" t="s">
        <v>1337</v>
      </c>
      <c r="E2885">
        <v>4</v>
      </c>
      <c r="F2885">
        <v>23</v>
      </c>
      <c r="G2885">
        <v>28</v>
      </c>
      <c r="H2885">
        <v>31</v>
      </c>
      <c r="I2885">
        <v>29</v>
      </c>
      <c r="J2885">
        <v>34</v>
      </c>
      <c r="K2885">
        <v>37</v>
      </c>
      <c r="L2885">
        <v>0</v>
      </c>
      <c r="M2885" s="1">
        <v>30.091000000000001</v>
      </c>
      <c r="N2885" s="1">
        <v>110.023</v>
      </c>
    </row>
    <row r="2886" spans="1:14" ht="15" customHeight="1" x14ac:dyDescent="0.2">
      <c r="A2886" t="s">
        <v>93</v>
      </c>
      <c r="B2886" t="s">
        <v>703</v>
      </c>
      <c r="C2886">
        <v>3</v>
      </c>
      <c r="D2886" t="s">
        <v>781</v>
      </c>
      <c r="E2886">
        <v>1</v>
      </c>
      <c r="F2886">
        <v>20</v>
      </c>
      <c r="G2886">
        <v>35</v>
      </c>
      <c r="H2886">
        <v>37</v>
      </c>
      <c r="I2886">
        <v>12</v>
      </c>
      <c r="J2886">
        <v>27</v>
      </c>
      <c r="K2886">
        <v>29</v>
      </c>
      <c r="L2886">
        <v>0</v>
      </c>
      <c r="M2886" s="1">
        <v>30.091999999999999</v>
      </c>
      <c r="N2886" s="1">
        <v>111.02500000000001</v>
      </c>
    </row>
    <row r="2887" spans="1:14" ht="15" customHeight="1" x14ac:dyDescent="0.2">
      <c r="A2887" t="s">
        <v>93</v>
      </c>
      <c r="B2887" t="s">
        <v>470</v>
      </c>
      <c r="C2887">
        <v>3</v>
      </c>
      <c r="D2887" t="s">
        <v>1143</v>
      </c>
      <c r="E2887">
        <v>4</v>
      </c>
      <c r="F2887">
        <v>25</v>
      </c>
      <c r="G2887">
        <v>30</v>
      </c>
      <c r="H2887">
        <v>33</v>
      </c>
      <c r="I2887">
        <v>28</v>
      </c>
      <c r="J2887">
        <v>33</v>
      </c>
      <c r="K2887">
        <v>36</v>
      </c>
      <c r="L2887">
        <v>0</v>
      </c>
      <c r="M2887" s="1">
        <v>30.093</v>
      </c>
      <c r="N2887" s="1">
        <v>112.02800000000001</v>
      </c>
    </row>
    <row r="2888" spans="1:14" ht="15" customHeight="1" x14ac:dyDescent="0.2">
      <c r="A2888" t="s">
        <v>93</v>
      </c>
      <c r="B2888" t="s">
        <v>53</v>
      </c>
      <c r="C2888">
        <v>3</v>
      </c>
      <c r="D2888" t="s">
        <v>532</v>
      </c>
      <c r="E2888">
        <v>4</v>
      </c>
      <c r="F2888">
        <v>29</v>
      </c>
      <c r="G2888">
        <v>34</v>
      </c>
      <c r="H2888">
        <v>37</v>
      </c>
      <c r="I2888">
        <v>24</v>
      </c>
      <c r="J2888">
        <v>29</v>
      </c>
      <c r="K2888">
        <v>32</v>
      </c>
      <c r="L2888">
        <v>0</v>
      </c>
      <c r="M2888" s="1">
        <v>30.094000000000001</v>
      </c>
      <c r="N2888" s="1">
        <v>113.021</v>
      </c>
    </row>
    <row r="2889" spans="1:14" ht="15" customHeight="1" x14ac:dyDescent="0.2">
      <c r="A2889" t="s">
        <v>93</v>
      </c>
      <c r="B2889" t="s">
        <v>476</v>
      </c>
      <c r="C2889">
        <v>3</v>
      </c>
      <c r="D2889" t="s">
        <v>2793</v>
      </c>
      <c r="E2889">
        <v>4</v>
      </c>
      <c r="F2889">
        <v>27</v>
      </c>
      <c r="G2889">
        <v>32</v>
      </c>
      <c r="H2889">
        <v>35</v>
      </c>
      <c r="I2889">
        <v>27</v>
      </c>
      <c r="J2889">
        <v>32</v>
      </c>
      <c r="K2889">
        <v>35</v>
      </c>
      <c r="L2889">
        <v>0</v>
      </c>
      <c r="M2889" s="1">
        <v>30.094999999999999</v>
      </c>
      <c r="N2889" s="1">
        <v>114.023</v>
      </c>
    </row>
    <row r="2890" spans="1:14" ht="15" customHeight="1" x14ac:dyDescent="0.2">
      <c r="A2890" t="s">
        <v>93</v>
      </c>
      <c r="B2890" t="s">
        <v>315</v>
      </c>
      <c r="C2890">
        <v>3</v>
      </c>
      <c r="D2890" t="s">
        <v>187</v>
      </c>
      <c r="E2890">
        <v>3</v>
      </c>
      <c r="F2890">
        <v>25</v>
      </c>
      <c r="G2890">
        <v>33</v>
      </c>
      <c r="H2890">
        <v>35</v>
      </c>
      <c r="I2890">
        <v>23</v>
      </c>
      <c r="J2890">
        <v>31</v>
      </c>
      <c r="K2890">
        <v>33</v>
      </c>
      <c r="L2890">
        <v>0</v>
      </c>
      <c r="M2890" s="1">
        <v>30.096</v>
      </c>
      <c r="N2890" s="1">
        <v>115.029</v>
      </c>
    </row>
    <row r="2891" spans="1:14" ht="15" customHeight="1" x14ac:dyDescent="0.2">
      <c r="A2891" t="s">
        <v>93</v>
      </c>
      <c r="B2891" t="s">
        <v>321</v>
      </c>
      <c r="C2891">
        <v>3</v>
      </c>
      <c r="D2891" t="s">
        <v>961</v>
      </c>
      <c r="E2891">
        <v>2</v>
      </c>
      <c r="F2891">
        <v>22</v>
      </c>
      <c r="G2891">
        <v>35</v>
      </c>
      <c r="H2891">
        <v>37</v>
      </c>
      <c r="I2891">
        <v>16</v>
      </c>
      <c r="J2891">
        <v>29</v>
      </c>
      <c r="K2891">
        <v>31</v>
      </c>
      <c r="L2891">
        <v>0</v>
      </c>
      <c r="M2891" s="1">
        <v>30.097000000000001</v>
      </c>
      <c r="N2891" s="1">
        <v>116.026</v>
      </c>
    </row>
    <row r="2892" spans="1:14" ht="15" customHeight="1" x14ac:dyDescent="0.2">
      <c r="A2892" t="s">
        <v>93</v>
      </c>
      <c r="B2892" t="s">
        <v>483</v>
      </c>
      <c r="C2892">
        <v>3</v>
      </c>
      <c r="D2892" t="s">
        <v>473</v>
      </c>
      <c r="E2892">
        <v>3</v>
      </c>
      <c r="F2892">
        <v>27</v>
      </c>
      <c r="G2892">
        <v>35</v>
      </c>
      <c r="H2892">
        <v>37</v>
      </c>
      <c r="I2892">
        <v>22</v>
      </c>
      <c r="J2892">
        <v>30</v>
      </c>
      <c r="K2892">
        <v>32</v>
      </c>
      <c r="L2892">
        <v>0</v>
      </c>
      <c r="M2892" s="1">
        <v>30.097999999999999</v>
      </c>
      <c r="N2892" s="1">
        <v>117.029</v>
      </c>
    </row>
    <row r="2893" spans="1:14" ht="15" customHeight="1" x14ac:dyDescent="0.2">
      <c r="A2893" t="s">
        <v>93</v>
      </c>
      <c r="B2893" t="s">
        <v>326</v>
      </c>
      <c r="C2893">
        <v>3</v>
      </c>
      <c r="D2893" t="s">
        <v>948</v>
      </c>
      <c r="E2893">
        <v>4</v>
      </c>
      <c r="F2893">
        <v>25</v>
      </c>
      <c r="G2893">
        <v>30</v>
      </c>
      <c r="H2893">
        <v>33</v>
      </c>
      <c r="I2893">
        <v>25</v>
      </c>
      <c r="J2893">
        <v>30</v>
      </c>
      <c r="K2893">
        <v>33</v>
      </c>
      <c r="L2893">
        <v>0</v>
      </c>
      <c r="M2893" s="1">
        <v>30.099</v>
      </c>
      <c r="N2893" s="1">
        <v>118.029</v>
      </c>
    </row>
    <row r="2894" spans="1:14" ht="15" customHeight="1" x14ac:dyDescent="0.2">
      <c r="A2894" t="s">
        <v>93</v>
      </c>
      <c r="B2894" t="s">
        <v>331</v>
      </c>
      <c r="C2894">
        <v>3</v>
      </c>
      <c r="D2894" t="s">
        <v>1143</v>
      </c>
      <c r="E2894">
        <v>4</v>
      </c>
      <c r="F2894">
        <v>25</v>
      </c>
      <c r="G2894">
        <v>30</v>
      </c>
      <c r="H2894">
        <v>33</v>
      </c>
      <c r="I2894">
        <v>28</v>
      </c>
      <c r="J2894">
        <v>33</v>
      </c>
      <c r="K2894">
        <v>36</v>
      </c>
      <c r="L2894">
        <v>0</v>
      </c>
      <c r="M2894" s="1">
        <v>30.1</v>
      </c>
      <c r="N2894" s="1">
        <v>119.018</v>
      </c>
    </row>
    <row r="2895" spans="1:14" ht="15" customHeight="1" x14ac:dyDescent="0.2">
      <c r="A2895" t="s">
        <v>93</v>
      </c>
      <c r="B2895" t="s">
        <v>492</v>
      </c>
      <c r="C2895">
        <v>3</v>
      </c>
      <c r="D2895" t="s">
        <v>1179</v>
      </c>
      <c r="E2895">
        <v>4</v>
      </c>
      <c r="F2895">
        <v>29</v>
      </c>
      <c r="G2895">
        <v>34</v>
      </c>
      <c r="H2895">
        <v>37</v>
      </c>
      <c r="I2895">
        <v>23</v>
      </c>
      <c r="J2895">
        <v>28</v>
      </c>
      <c r="K2895">
        <v>31</v>
      </c>
      <c r="L2895">
        <v>0</v>
      </c>
      <c r="M2895" s="1">
        <v>30.100999999999999</v>
      </c>
      <c r="N2895" s="1">
        <v>121.03</v>
      </c>
    </row>
    <row r="2896" spans="1:14" ht="15" customHeight="1" x14ac:dyDescent="0.2">
      <c r="A2896" t="s">
        <v>93</v>
      </c>
      <c r="B2896" t="s">
        <v>335</v>
      </c>
      <c r="C2896">
        <v>3</v>
      </c>
      <c r="D2896" t="s">
        <v>1221</v>
      </c>
      <c r="E2896">
        <v>4</v>
      </c>
      <c r="F2896">
        <v>29</v>
      </c>
      <c r="G2896">
        <v>34</v>
      </c>
      <c r="H2896">
        <v>37</v>
      </c>
      <c r="I2896">
        <v>25</v>
      </c>
      <c r="J2896">
        <v>30</v>
      </c>
      <c r="K2896">
        <v>33</v>
      </c>
      <c r="L2896">
        <v>0</v>
      </c>
      <c r="M2896" s="1">
        <v>30.102</v>
      </c>
      <c r="N2896" s="1">
        <v>122.021</v>
      </c>
    </row>
    <row r="2897" spans="1:14" ht="15" customHeight="1" x14ac:dyDescent="0.2">
      <c r="A2897" t="s">
        <v>93</v>
      </c>
      <c r="B2897" t="s">
        <v>340</v>
      </c>
      <c r="C2897">
        <v>3</v>
      </c>
      <c r="D2897" t="s">
        <v>2951</v>
      </c>
      <c r="E2897">
        <v>3</v>
      </c>
      <c r="F2897">
        <v>20</v>
      </c>
      <c r="G2897">
        <v>28</v>
      </c>
      <c r="H2897">
        <v>30</v>
      </c>
      <c r="I2897">
        <v>29</v>
      </c>
      <c r="J2897">
        <v>37</v>
      </c>
      <c r="K2897">
        <v>39</v>
      </c>
      <c r="L2897">
        <v>0</v>
      </c>
      <c r="M2897" s="1">
        <v>30.103000000000002</v>
      </c>
      <c r="N2897" s="1">
        <v>123.02500000000001</v>
      </c>
    </row>
    <row r="2898" spans="1:14" ht="15" customHeight="1" x14ac:dyDescent="0.2">
      <c r="A2898" t="s">
        <v>93</v>
      </c>
      <c r="B2898" t="s">
        <v>346</v>
      </c>
      <c r="C2898">
        <v>3</v>
      </c>
      <c r="D2898" t="s">
        <v>581</v>
      </c>
      <c r="E2898">
        <v>4</v>
      </c>
      <c r="F2898">
        <v>29</v>
      </c>
      <c r="G2898">
        <v>34</v>
      </c>
      <c r="H2898">
        <v>37</v>
      </c>
      <c r="I2898">
        <v>21</v>
      </c>
      <c r="J2898">
        <v>26</v>
      </c>
      <c r="K2898">
        <v>29</v>
      </c>
      <c r="L2898">
        <v>0</v>
      </c>
      <c r="M2898" s="1">
        <v>30.103999999999999</v>
      </c>
      <c r="N2898" s="1">
        <v>124.024</v>
      </c>
    </row>
    <row r="2899" spans="1:14" ht="15" customHeight="1" x14ac:dyDescent="0.2">
      <c r="A2899" t="s">
        <v>93</v>
      </c>
      <c r="B2899" t="s">
        <v>498</v>
      </c>
      <c r="C2899">
        <v>3</v>
      </c>
      <c r="D2899" t="s">
        <v>1222</v>
      </c>
      <c r="E2899">
        <v>4</v>
      </c>
      <c r="F2899">
        <v>29</v>
      </c>
      <c r="G2899">
        <v>34</v>
      </c>
      <c r="H2899">
        <v>37</v>
      </c>
      <c r="I2899">
        <v>23</v>
      </c>
      <c r="J2899">
        <v>28</v>
      </c>
      <c r="K2899">
        <v>31</v>
      </c>
      <c r="L2899">
        <v>0</v>
      </c>
      <c r="M2899" s="1">
        <v>30.105</v>
      </c>
      <c r="N2899" s="1">
        <v>125.02800000000001</v>
      </c>
    </row>
    <row r="2900" spans="1:14" ht="15" customHeight="1" x14ac:dyDescent="0.2">
      <c r="A2900" t="s">
        <v>93</v>
      </c>
      <c r="B2900" t="s">
        <v>351</v>
      </c>
      <c r="C2900">
        <v>3</v>
      </c>
      <c r="D2900" t="s">
        <v>187</v>
      </c>
      <c r="E2900">
        <v>3</v>
      </c>
      <c r="F2900">
        <v>25</v>
      </c>
      <c r="G2900">
        <v>33</v>
      </c>
      <c r="H2900">
        <v>35</v>
      </c>
      <c r="I2900">
        <v>23</v>
      </c>
      <c r="J2900">
        <v>31</v>
      </c>
      <c r="K2900">
        <v>33</v>
      </c>
      <c r="L2900">
        <v>0</v>
      </c>
      <c r="M2900" s="1">
        <v>30.106000000000002</v>
      </c>
      <c r="N2900" s="1">
        <v>126.029</v>
      </c>
    </row>
    <row r="2901" spans="1:14" ht="15" customHeight="1" x14ac:dyDescent="0.2">
      <c r="A2901" t="s">
        <v>93</v>
      </c>
      <c r="B2901" t="s">
        <v>504</v>
      </c>
      <c r="C2901">
        <v>3</v>
      </c>
      <c r="D2901" t="s">
        <v>2219</v>
      </c>
      <c r="E2901">
        <v>3</v>
      </c>
      <c r="F2901">
        <v>29</v>
      </c>
      <c r="G2901">
        <v>37</v>
      </c>
      <c r="H2901">
        <v>39</v>
      </c>
      <c r="I2901">
        <v>21</v>
      </c>
      <c r="J2901">
        <v>29</v>
      </c>
      <c r="K2901">
        <v>31</v>
      </c>
      <c r="L2901">
        <v>0</v>
      </c>
      <c r="M2901" s="1">
        <v>30.106999999999999</v>
      </c>
      <c r="N2901" s="1">
        <v>127.026</v>
      </c>
    </row>
    <row r="2902" spans="1:14" ht="15" customHeight="1" x14ac:dyDescent="0.2">
      <c r="A2902" t="s">
        <v>93</v>
      </c>
      <c r="B2902" t="s">
        <v>355</v>
      </c>
      <c r="C2902">
        <v>3</v>
      </c>
      <c r="D2902" t="s">
        <v>2104</v>
      </c>
      <c r="E2902">
        <v>3</v>
      </c>
      <c r="F2902">
        <v>21</v>
      </c>
      <c r="G2902">
        <v>29</v>
      </c>
      <c r="H2902">
        <v>31</v>
      </c>
      <c r="I2902">
        <v>27</v>
      </c>
      <c r="J2902">
        <v>35</v>
      </c>
      <c r="K2902">
        <v>37</v>
      </c>
      <c r="L2902">
        <v>0</v>
      </c>
      <c r="M2902" s="1">
        <v>30.108000000000001</v>
      </c>
      <c r="N2902" s="1">
        <v>128.023</v>
      </c>
    </row>
    <row r="2903" spans="1:14" ht="15" customHeight="1" x14ac:dyDescent="0.2">
      <c r="A2903" t="s">
        <v>159</v>
      </c>
      <c r="B2903" t="s">
        <v>159</v>
      </c>
      <c r="C2903">
        <v>3</v>
      </c>
      <c r="D2903" t="s">
        <v>135</v>
      </c>
      <c r="E2903">
        <v>3</v>
      </c>
      <c r="F2903">
        <v>25</v>
      </c>
      <c r="G2903">
        <v>33</v>
      </c>
      <c r="H2903">
        <v>35</v>
      </c>
      <c r="I2903">
        <v>21</v>
      </c>
      <c r="J2903">
        <v>29</v>
      </c>
      <c r="K2903">
        <v>31</v>
      </c>
      <c r="L2903">
        <v>0</v>
      </c>
      <c r="M2903" s="1">
        <v>31.024000000000001</v>
      </c>
      <c r="N2903" s="1">
        <v>31.024000000000001</v>
      </c>
    </row>
    <row r="2904" spans="1:14" ht="15" customHeight="1" x14ac:dyDescent="0.2">
      <c r="A2904" t="s">
        <v>159</v>
      </c>
      <c r="B2904" t="s">
        <v>99</v>
      </c>
      <c r="C2904">
        <v>3</v>
      </c>
      <c r="D2904" t="s">
        <v>764</v>
      </c>
      <c r="E2904">
        <v>3</v>
      </c>
      <c r="F2904">
        <v>20</v>
      </c>
      <c r="G2904">
        <v>28</v>
      </c>
      <c r="H2904">
        <v>30</v>
      </c>
      <c r="I2904">
        <v>30</v>
      </c>
      <c r="J2904">
        <v>38</v>
      </c>
      <c r="K2904">
        <v>40</v>
      </c>
      <c r="L2904">
        <v>0</v>
      </c>
      <c r="M2904" s="1">
        <v>31.024999999999999</v>
      </c>
      <c r="N2904" s="1">
        <v>32.021999999999998</v>
      </c>
    </row>
    <row r="2905" spans="1:14" ht="15" customHeight="1" x14ac:dyDescent="0.2">
      <c r="A2905" t="s">
        <v>159</v>
      </c>
      <c r="B2905" t="s">
        <v>106</v>
      </c>
      <c r="C2905">
        <v>3</v>
      </c>
      <c r="D2905" t="s">
        <v>421</v>
      </c>
      <c r="E2905">
        <v>3</v>
      </c>
      <c r="F2905">
        <v>22</v>
      </c>
      <c r="G2905">
        <v>30</v>
      </c>
      <c r="H2905">
        <v>32</v>
      </c>
      <c r="I2905">
        <v>28</v>
      </c>
      <c r="J2905">
        <v>36</v>
      </c>
      <c r="K2905">
        <v>38</v>
      </c>
      <c r="L2905">
        <v>0</v>
      </c>
      <c r="M2905" s="1">
        <v>31.026</v>
      </c>
      <c r="N2905" s="1">
        <v>33.027000000000001</v>
      </c>
    </row>
    <row r="2906" spans="1:14" ht="15" customHeight="1" x14ac:dyDescent="0.2">
      <c r="A2906" t="s">
        <v>159</v>
      </c>
      <c r="B2906" t="s">
        <v>111</v>
      </c>
      <c r="C2906">
        <v>3</v>
      </c>
      <c r="D2906" t="s">
        <v>1099</v>
      </c>
      <c r="E2906">
        <v>2</v>
      </c>
      <c r="F2906">
        <v>27</v>
      </c>
      <c r="G2906">
        <v>40</v>
      </c>
      <c r="H2906">
        <v>42</v>
      </c>
      <c r="I2906">
        <v>12</v>
      </c>
      <c r="J2906">
        <v>25</v>
      </c>
      <c r="K2906">
        <v>27</v>
      </c>
      <c r="L2906">
        <v>0</v>
      </c>
      <c r="M2906" s="1">
        <v>31.027000000000001</v>
      </c>
      <c r="N2906" s="1">
        <v>34.026000000000003</v>
      </c>
    </row>
    <row r="2907" spans="1:14" ht="15" customHeight="1" x14ac:dyDescent="0.2">
      <c r="A2907" t="s">
        <v>159</v>
      </c>
      <c r="B2907" t="s">
        <v>175</v>
      </c>
      <c r="C2907">
        <v>3</v>
      </c>
      <c r="D2907" t="s">
        <v>2565</v>
      </c>
      <c r="E2907">
        <v>3</v>
      </c>
      <c r="F2907">
        <v>24</v>
      </c>
      <c r="G2907">
        <v>32</v>
      </c>
      <c r="H2907">
        <v>34</v>
      </c>
      <c r="I2907">
        <v>26</v>
      </c>
      <c r="J2907">
        <v>34</v>
      </c>
      <c r="K2907">
        <v>36</v>
      </c>
      <c r="L2907">
        <v>0</v>
      </c>
      <c r="M2907" s="1">
        <v>31.027999999999999</v>
      </c>
      <c r="N2907" s="1">
        <v>35.026000000000003</v>
      </c>
    </row>
    <row r="2908" spans="1:14" ht="15" customHeight="1" x14ac:dyDescent="0.2">
      <c r="A2908" t="s">
        <v>159</v>
      </c>
      <c r="B2908" t="s">
        <v>116</v>
      </c>
      <c r="C2908">
        <v>3</v>
      </c>
      <c r="D2908" t="s">
        <v>2175</v>
      </c>
      <c r="E2908">
        <v>4</v>
      </c>
      <c r="F2908">
        <v>29</v>
      </c>
      <c r="G2908">
        <v>34</v>
      </c>
      <c r="H2908">
        <v>37</v>
      </c>
      <c r="I2908">
        <v>25</v>
      </c>
      <c r="J2908">
        <v>30</v>
      </c>
      <c r="K2908">
        <v>33</v>
      </c>
      <c r="L2908">
        <v>0</v>
      </c>
      <c r="M2908" s="1">
        <v>31.029</v>
      </c>
      <c r="N2908" s="1">
        <v>36.03</v>
      </c>
    </row>
    <row r="2909" spans="1:14" ht="15" customHeight="1" x14ac:dyDescent="0.2">
      <c r="A2909" t="s">
        <v>159</v>
      </c>
      <c r="B2909" t="s">
        <v>186</v>
      </c>
      <c r="C2909">
        <v>3</v>
      </c>
      <c r="D2909" t="s">
        <v>161</v>
      </c>
      <c r="E2909">
        <v>4</v>
      </c>
      <c r="F2909">
        <v>29</v>
      </c>
      <c r="G2909">
        <v>34</v>
      </c>
      <c r="H2909">
        <v>37</v>
      </c>
      <c r="I2909">
        <v>26</v>
      </c>
      <c r="J2909">
        <v>31</v>
      </c>
      <c r="K2909">
        <v>34</v>
      </c>
      <c r="L2909">
        <v>0</v>
      </c>
      <c r="M2909" s="1">
        <v>31.03</v>
      </c>
      <c r="N2909" s="1">
        <v>37.027999999999999</v>
      </c>
    </row>
    <row r="2910" spans="1:14" ht="15" customHeight="1" x14ac:dyDescent="0.2">
      <c r="A2910" t="s">
        <v>159</v>
      </c>
      <c r="B2910" t="s">
        <v>192</v>
      </c>
      <c r="C2910">
        <v>3</v>
      </c>
      <c r="D2910" t="s">
        <v>1600</v>
      </c>
      <c r="E2910">
        <v>4</v>
      </c>
      <c r="F2910">
        <v>29</v>
      </c>
      <c r="G2910">
        <v>34</v>
      </c>
      <c r="H2910">
        <v>37</v>
      </c>
      <c r="I2910">
        <v>26</v>
      </c>
      <c r="J2910">
        <v>31</v>
      </c>
      <c r="K2910">
        <v>34</v>
      </c>
      <c r="L2910">
        <v>0</v>
      </c>
      <c r="M2910" s="1">
        <v>31.030999999999999</v>
      </c>
      <c r="N2910" s="1">
        <v>38.027999999999999</v>
      </c>
    </row>
    <row r="2911" spans="1:14" ht="15" customHeight="1" x14ac:dyDescent="0.2">
      <c r="A2911" t="s">
        <v>159</v>
      </c>
      <c r="B2911" t="s">
        <v>123</v>
      </c>
      <c r="C2911">
        <v>3</v>
      </c>
      <c r="D2911" t="s">
        <v>1998</v>
      </c>
      <c r="E2911">
        <v>4</v>
      </c>
      <c r="F2911">
        <v>24</v>
      </c>
      <c r="G2911">
        <v>29</v>
      </c>
      <c r="H2911">
        <v>32</v>
      </c>
      <c r="I2911">
        <v>30</v>
      </c>
      <c r="J2911">
        <v>35</v>
      </c>
      <c r="K2911">
        <v>38</v>
      </c>
      <c r="L2911">
        <v>0</v>
      </c>
      <c r="M2911" s="1">
        <v>31.032</v>
      </c>
      <c r="N2911" s="1">
        <v>39.024999999999999</v>
      </c>
    </row>
    <row r="2912" spans="1:14" ht="15" customHeight="1" x14ac:dyDescent="0.2">
      <c r="A2912" t="s">
        <v>159</v>
      </c>
      <c r="B2912" t="s">
        <v>202</v>
      </c>
      <c r="C2912">
        <v>3</v>
      </c>
      <c r="D2912" t="s">
        <v>3007</v>
      </c>
      <c r="E2912">
        <v>4</v>
      </c>
      <c r="F2912">
        <v>29</v>
      </c>
      <c r="G2912">
        <v>34</v>
      </c>
      <c r="H2912">
        <v>37</v>
      </c>
      <c r="I2912">
        <v>22</v>
      </c>
      <c r="J2912">
        <v>27</v>
      </c>
      <c r="K2912">
        <v>30</v>
      </c>
      <c r="L2912">
        <v>0</v>
      </c>
      <c r="M2912" s="1">
        <v>31.033000000000001</v>
      </c>
      <c r="N2912" s="1">
        <v>40.027999999999999</v>
      </c>
    </row>
    <row r="2913" spans="1:14" ht="15" customHeight="1" x14ac:dyDescent="0.2">
      <c r="A2913" t="s">
        <v>159</v>
      </c>
      <c r="B2913" t="s">
        <v>128</v>
      </c>
      <c r="C2913">
        <v>3</v>
      </c>
      <c r="D2913" t="s">
        <v>2757</v>
      </c>
      <c r="E2913">
        <v>3</v>
      </c>
      <c r="F2913">
        <v>24</v>
      </c>
      <c r="G2913">
        <v>32</v>
      </c>
      <c r="H2913">
        <v>34</v>
      </c>
      <c r="I2913">
        <v>24</v>
      </c>
      <c r="J2913">
        <v>32</v>
      </c>
      <c r="K2913">
        <v>34</v>
      </c>
      <c r="L2913">
        <v>0</v>
      </c>
      <c r="M2913" s="1">
        <v>31.033999999999999</v>
      </c>
      <c r="N2913" s="1">
        <v>41.02</v>
      </c>
    </row>
    <row r="2914" spans="1:14" ht="15" customHeight="1" x14ac:dyDescent="0.2">
      <c r="A2914" t="s">
        <v>159</v>
      </c>
      <c r="B2914" t="s">
        <v>213</v>
      </c>
      <c r="C2914">
        <v>3</v>
      </c>
      <c r="D2914" t="s">
        <v>1065</v>
      </c>
      <c r="E2914">
        <v>3</v>
      </c>
      <c r="F2914">
        <v>28</v>
      </c>
      <c r="G2914">
        <v>36</v>
      </c>
      <c r="H2914">
        <v>38</v>
      </c>
      <c r="I2914">
        <v>18</v>
      </c>
      <c r="J2914">
        <v>26</v>
      </c>
      <c r="K2914">
        <v>28</v>
      </c>
      <c r="L2914">
        <v>0</v>
      </c>
      <c r="M2914" s="1">
        <v>31.035</v>
      </c>
      <c r="N2914" s="1">
        <v>42.026000000000003</v>
      </c>
    </row>
    <row r="2915" spans="1:14" ht="15" customHeight="1" x14ac:dyDescent="0.2">
      <c r="A2915" t="s">
        <v>159</v>
      </c>
      <c r="B2915" t="s">
        <v>132</v>
      </c>
      <c r="C2915">
        <v>3</v>
      </c>
      <c r="D2915" t="s">
        <v>2613</v>
      </c>
      <c r="E2915">
        <v>3</v>
      </c>
      <c r="F2915">
        <v>15</v>
      </c>
      <c r="G2915">
        <v>23</v>
      </c>
      <c r="H2915">
        <v>25</v>
      </c>
      <c r="I2915">
        <v>30</v>
      </c>
      <c r="J2915">
        <v>38</v>
      </c>
      <c r="K2915">
        <v>40</v>
      </c>
      <c r="L2915">
        <v>0</v>
      </c>
      <c r="M2915" s="1">
        <v>31.036000000000001</v>
      </c>
      <c r="N2915" s="1">
        <v>43.027000000000001</v>
      </c>
    </row>
    <row r="2916" spans="1:14" ht="15" customHeight="1" x14ac:dyDescent="0.2">
      <c r="A2916" t="s">
        <v>159</v>
      </c>
      <c r="B2916" t="s">
        <v>138</v>
      </c>
      <c r="C2916">
        <v>3</v>
      </c>
      <c r="D2916" t="s">
        <v>166</v>
      </c>
      <c r="E2916">
        <v>4</v>
      </c>
      <c r="F2916">
        <v>29</v>
      </c>
      <c r="G2916">
        <v>34</v>
      </c>
      <c r="H2916">
        <v>37</v>
      </c>
      <c r="I2916">
        <v>24</v>
      </c>
      <c r="J2916">
        <v>29</v>
      </c>
      <c r="K2916">
        <v>32</v>
      </c>
      <c r="L2916">
        <v>0</v>
      </c>
      <c r="M2916" s="1">
        <v>31.036999999999999</v>
      </c>
      <c r="N2916" s="1">
        <v>44.024000000000001</v>
      </c>
    </row>
    <row r="2917" spans="1:14" ht="15" customHeight="1" x14ac:dyDescent="0.2">
      <c r="A2917" t="s">
        <v>159</v>
      </c>
      <c r="B2917" t="s">
        <v>231</v>
      </c>
      <c r="C2917">
        <v>3</v>
      </c>
      <c r="D2917" t="s">
        <v>1904</v>
      </c>
      <c r="E2917">
        <v>4</v>
      </c>
      <c r="F2917">
        <v>30</v>
      </c>
      <c r="G2917">
        <v>35</v>
      </c>
      <c r="H2917">
        <v>38</v>
      </c>
      <c r="I2917">
        <v>22</v>
      </c>
      <c r="J2917">
        <v>27</v>
      </c>
      <c r="K2917">
        <v>30</v>
      </c>
      <c r="L2917">
        <v>0</v>
      </c>
      <c r="M2917" s="1">
        <v>31.038</v>
      </c>
      <c r="N2917" s="1">
        <v>45.03</v>
      </c>
    </row>
    <row r="2918" spans="1:14" ht="15" customHeight="1" x14ac:dyDescent="0.2">
      <c r="A2918" t="s">
        <v>159</v>
      </c>
      <c r="B2918" t="s">
        <v>237</v>
      </c>
      <c r="C2918">
        <v>3</v>
      </c>
      <c r="D2918" t="s">
        <v>135</v>
      </c>
      <c r="E2918">
        <v>3</v>
      </c>
      <c r="F2918">
        <v>25</v>
      </c>
      <c r="G2918">
        <v>33</v>
      </c>
      <c r="H2918">
        <v>35</v>
      </c>
      <c r="I2918">
        <v>21</v>
      </c>
      <c r="J2918">
        <v>29</v>
      </c>
      <c r="K2918">
        <v>31</v>
      </c>
      <c r="L2918">
        <v>0</v>
      </c>
      <c r="M2918" s="1">
        <v>31.039000000000001</v>
      </c>
      <c r="N2918" s="1">
        <v>46.029000000000003</v>
      </c>
    </row>
    <row r="2919" spans="1:14" ht="15" customHeight="1" x14ac:dyDescent="0.2">
      <c r="A2919" t="s">
        <v>159</v>
      </c>
      <c r="B2919" t="s">
        <v>143</v>
      </c>
      <c r="C2919">
        <v>3</v>
      </c>
      <c r="D2919" t="s">
        <v>2687</v>
      </c>
      <c r="E2919">
        <v>3</v>
      </c>
      <c r="F2919">
        <v>17</v>
      </c>
      <c r="G2919">
        <v>25</v>
      </c>
      <c r="H2919">
        <v>27</v>
      </c>
      <c r="I2919">
        <v>31</v>
      </c>
      <c r="J2919">
        <v>39</v>
      </c>
      <c r="K2919">
        <v>41</v>
      </c>
      <c r="L2919">
        <v>0</v>
      </c>
      <c r="M2919" s="1">
        <v>31.04</v>
      </c>
      <c r="N2919" s="1">
        <v>47.021000000000001</v>
      </c>
    </row>
    <row r="2920" spans="1:14" ht="15" customHeight="1" x14ac:dyDescent="0.2">
      <c r="A2920" t="s">
        <v>159</v>
      </c>
      <c r="B2920" t="s">
        <v>148</v>
      </c>
      <c r="C2920">
        <v>3</v>
      </c>
      <c r="D2920" t="s">
        <v>150</v>
      </c>
      <c r="E2920">
        <v>3</v>
      </c>
      <c r="F2920">
        <v>27</v>
      </c>
      <c r="G2920">
        <v>35</v>
      </c>
      <c r="H2920">
        <v>37</v>
      </c>
      <c r="I2920">
        <v>20</v>
      </c>
      <c r="J2920">
        <v>28</v>
      </c>
      <c r="K2920">
        <v>30</v>
      </c>
      <c r="L2920">
        <v>0</v>
      </c>
      <c r="M2920" s="1">
        <v>31.041</v>
      </c>
      <c r="N2920" s="1">
        <v>48.027999999999999</v>
      </c>
    </row>
    <row r="2921" spans="1:14" ht="15" customHeight="1" x14ac:dyDescent="0.2">
      <c r="A2921" t="s">
        <v>159</v>
      </c>
      <c r="B2921" t="s">
        <v>251</v>
      </c>
      <c r="C2921">
        <v>3</v>
      </c>
      <c r="D2921" t="s">
        <v>150</v>
      </c>
      <c r="E2921">
        <v>3</v>
      </c>
      <c r="F2921">
        <v>27</v>
      </c>
      <c r="G2921">
        <v>35</v>
      </c>
      <c r="H2921">
        <v>37</v>
      </c>
      <c r="I2921">
        <v>20</v>
      </c>
      <c r="J2921">
        <v>28</v>
      </c>
      <c r="K2921">
        <v>30</v>
      </c>
      <c r="L2921">
        <v>0</v>
      </c>
      <c r="M2921" s="1">
        <v>31.042000000000002</v>
      </c>
      <c r="N2921" s="1">
        <v>49.030999999999999</v>
      </c>
    </row>
    <row r="2922" spans="1:14" ht="15" customHeight="1" x14ac:dyDescent="0.2">
      <c r="A2922" t="s">
        <v>159</v>
      </c>
      <c r="B2922" t="s">
        <v>259</v>
      </c>
      <c r="C2922">
        <v>3</v>
      </c>
      <c r="D2922" t="s">
        <v>2687</v>
      </c>
      <c r="E2922">
        <v>3</v>
      </c>
      <c r="F2922">
        <v>17</v>
      </c>
      <c r="G2922">
        <v>25</v>
      </c>
      <c r="H2922">
        <v>27</v>
      </c>
      <c r="I2922">
        <v>31</v>
      </c>
      <c r="J2922">
        <v>39</v>
      </c>
      <c r="K2922">
        <v>41</v>
      </c>
      <c r="L2922">
        <v>0</v>
      </c>
      <c r="M2922" s="1">
        <v>31.042999999999999</v>
      </c>
      <c r="N2922" s="1">
        <v>50.030999999999999</v>
      </c>
    </row>
    <row r="2923" spans="1:14" ht="15" customHeight="1" x14ac:dyDescent="0.2">
      <c r="A2923" t="s">
        <v>159</v>
      </c>
      <c r="B2923" t="s">
        <v>264</v>
      </c>
      <c r="C2923">
        <v>3</v>
      </c>
      <c r="D2923" t="s">
        <v>606</v>
      </c>
      <c r="E2923">
        <v>3</v>
      </c>
      <c r="F2923">
        <v>27</v>
      </c>
      <c r="G2923">
        <v>35</v>
      </c>
      <c r="H2923">
        <v>37</v>
      </c>
      <c r="I2923">
        <v>23</v>
      </c>
      <c r="J2923">
        <v>31</v>
      </c>
      <c r="K2923">
        <v>33</v>
      </c>
      <c r="L2923">
        <v>0</v>
      </c>
      <c r="M2923" s="1">
        <v>31.044</v>
      </c>
      <c r="N2923" s="1">
        <v>51.027999999999999</v>
      </c>
    </row>
    <row r="2924" spans="1:14" ht="15" customHeight="1" x14ac:dyDescent="0.2">
      <c r="A2924" t="s">
        <v>159</v>
      </c>
      <c r="B2924" t="s">
        <v>153</v>
      </c>
      <c r="C2924">
        <v>3</v>
      </c>
      <c r="D2924" t="s">
        <v>1600</v>
      </c>
      <c r="E2924">
        <v>4</v>
      </c>
      <c r="F2924">
        <v>29</v>
      </c>
      <c r="G2924">
        <v>34</v>
      </c>
      <c r="H2924">
        <v>37</v>
      </c>
      <c r="I2924">
        <v>26</v>
      </c>
      <c r="J2924">
        <v>31</v>
      </c>
      <c r="K2924">
        <v>34</v>
      </c>
      <c r="L2924">
        <v>0</v>
      </c>
      <c r="M2924" s="1">
        <v>31.045000000000002</v>
      </c>
      <c r="N2924" s="1">
        <v>52.027999999999999</v>
      </c>
    </row>
    <row r="2925" spans="1:14" ht="15" customHeight="1" x14ac:dyDescent="0.2">
      <c r="A2925" t="s">
        <v>159</v>
      </c>
      <c r="B2925" t="s">
        <v>158</v>
      </c>
      <c r="C2925">
        <v>3</v>
      </c>
      <c r="D2925" t="s">
        <v>931</v>
      </c>
      <c r="E2925">
        <v>3</v>
      </c>
      <c r="F2925">
        <v>27</v>
      </c>
      <c r="G2925">
        <v>35</v>
      </c>
      <c r="H2925">
        <v>37</v>
      </c>
      <c r="I2925">
        <v>20</v>
      </c>
      <c r="J2925">
        <v>28</v>
      </c>
      <c r="K2925">
        <v>30</v>
      </c>
      <c r="L2925">
        <v>0</v>
      </c>
      <c r="M2925" s="1">
        <v>31.045999999999999</v>
      </c>
      <c r="N2925" s="1">
        <v>53.030999999999999</v>
      </c>
    </row>
    <row r="2926" spans="1:14" ht="15" customHeight="1" x14ac:dyDescent="0.2">
      <c r="A2926" t="s">
        <v>159</v>
      </c>
      <c r="B2926" t="s">
        <v>280</v>
      </c>
      <c r="C2926">
        <v>3</v>
      </c>
      <c r="D2926" t="s">
        <v>2687</v>
      </c>
      <c r="E2926">
        <v>3</v>
      </c>
      <c r="F2926">
        <v>17</v>
      </c>
      <c r="G2926">
        <v>25</v>
      </c>
      <c r="H2926">
        <v>27</v>
      </c>
      <c r="I2926">
        <v>31</v>
      </c>
      <c r="J2926">
        <v>39</v>
      </c>
      <c r="K2926">
        <v>41</v>
      </c>
      <c r="L2926">
        <v>0</v>
      </c>
      <c r="M2926" s="1">
        <v>31.047000000000001</v>
      </c>
      <c r="N2926" s="1">
        <v>54.029000000000003</v>
      </c>
    </row>
    <row r="2927" spans="1:14" ht="15" customHeight="1" x14ac:dyDescent="0.2">
      <c r="A2927" t="s">
        <v>159</v>
      </c>
      <c r="B2927" t="s">
        <v>164</v>
      </c>
      <c r="C2927">
        <v>3</v>
      </c>
      <c r="D2927" t="s">
        <v>1632</v>
      </c>
      <c r="E2927">
        <v>3</v>
      </c>
      <c r="F2927">
        <v>27</v>
      </c>
      <c r="G2927">
        <v>35</v>
      </c>
      <c r="H2927">
        <v>37</v>
      </c>
      <c r="I2927">
        <v>22</v>
      </c>
      <c r="J2927">
        <v>30</v>
      </c>
      <c r="K2927">
        <v>32</v>
      </c>
      <c r="L2927">
        <v>0</v>
      </c>
      <c r="M2927" s="1">
        <v>31.047999999999998</v>
      </c>
      <c r="N2927" s="1">
        <v>55.030999999999999</v>
      </c>
    </row>
    <row r="2928" spans="1:14" ht="15" customHeight="1" x14ac:dyDescent="0.2">
      <c r="A2928" t="s">
        <v>159</v>
      </c>
      <c r="B2928" t="s">
        <v>169</v>
      </c>
      <c r="C2928">
        <v>3</v>
      </c>
      <c r="D2928" t="s">
        <v>1904</v>
      </c>
      <c r="E2928">
        <v>4</v>
      </c>
      <c r="F2928">
        <v>30</v>
      </c>
      <c r="G2928">
        <v>35</v>
      </c>
      <c r="H2928">
        <v>38</v>
      </c>
      <c r="I2928">
        <v>22</v>
      </c>
      <c r="J2928">
        <v>27</v>
      </c>
      <c r="K2928">
        <v>30</v>
      </c>
      <c r="L2928">
        <v>0</v>
      </c>
      <c r="M2928" s="1">
        <v>31.048999999999999</v>
      </c>
      <c r="N2928" s="1">
        <v>56.030999999999999</v>
      </c>
    </row>
    <row r="2929" spans="1:14" ht="15" customHeight="1" x14ac:dyDescent="0.2">
      <c r="A2929" t="s">
        <v>159</v>
      </c>
      <c r="B2929" t="s">
        <v>174</v>
      </c>
      <c r="C2929">
        <v>3</v>
      </c>
      <c r="D2929" t="s">
        <v>922</v>
      </c>
      <c r="E2929">
        <v>3</v>
      </c>
      <c r="F2929">
        <v>27</v>
      </c>
      <c r="G2929">
        <v>35</v>
      </c>
      <c r="H2929">
        <v>37</v>
      </c>
      <c r="I2929">
        <v>21</v>
      </c>
      <c r="J2929">
        <v>29</v>
      </c>
      <c r="K2929">
        <v>31</v>
      </c>
      <c r="L2929">
        <v>0</v>
      </c>
      <c r="M2929" s="1">
        <v>31.05</v>
      </c>
      <c r="N2929" s="1">
        <v>57.03</v>
      </c>
    </row>
    <row r="2930" spans="1:14" ht="15" customHeight="1" x14ac:dyDescent="0.2">
      <c r="A2930" t="s">
        <v>159</v>
      </c>
      <c r="B2930" t="s">
        <v>180</v>
      </c>
      <c r="C2930">
        <v>3</v>
      </c>
      <c r="D2930" t="s">
        <v>1618</v>
      </c>
      <c r="E2930">
        <v>4</v>
      </c>
      <c r="F2930">
        <v>28</v>
      </c>
      <c r="G2930">
        <v>33</v>
      </c>
      <c r="H2930">
        <v>36</v>
      </c>
      <c r="I2930">
        <v>25</v>
      </c>
      <c r="J2930">
        <v>30</v>
      </c>
      <c r="K2930">
        <v>33</v>
      </c>
      <c r="L2930">
        <v>0</v>
      </c>
      <c r="M2930" s="1">
        <v>31.050999999999998</v>
      </c>
      <c r="N2930" s="1">
        <v>58.027000000000001</v>
      </c>
    </row>
    <row r="2931" spans="1:14" ht="15" customHeight="1" x14ac:dyDescent="0.2">
      <c r="A2931" t="s">
        <v>159</v>
      </c>
      <c r="B2931" t="s">
        <v>303</v>
      </c>
      <c r="C2931">
        <v>3</v>
      </c>
      <c r="D2931" t="s">
        <v>1618</v>
      </c>
      <c r="E2931">
        <v>4</v>
      </c>
      <c r="F2931">
        <v>28</v>
      </c>
      <c r="G2931">
        <v>33</v>
      </c>
      <c r="H2931">
        <v>36</v>
      </c>
      <c r="I2931">
        <v>25</v>
      </c>
      <c r="J2931">
        <v>30</v>
      </c>
      <c r="K2931">
        <v>33</v>
      </c>
      <c r="L2931">
        <v>0</v>
      </c>
      <c r="M2931" s="1">
        <v>31.052</v>
      </c>
      <c r="N2931" s="1">
        <v>59.029000000000003</v>
      </c>
    </row>
    <row r="2932" spans="1:14" ht="15" customHeight="1" x14ac:dyDescent="0.2">
      <c r="A2932" t="s">
        <v>159</v>
      </c>
      <c r="B2932" t="s">
        <v>185</v>
      </c>
      <c r="C2932">
        <v>3</v>
      </c>
      <c r="D2932" t="s">
        <v>1074</v>
      </c>
      <c r="E2932">
        <v>4</v>
      </c>
      <c r="F2932">
        <v>27</v>
      </c>
      <c r="G2932">
        <v>32</v>
      </c>
      <c r="H2932">
        <v>35</v>
      </c>
      <c r="I2932">
        <v>25</v>
      </c>
      <c r="J2932">
        <v>30</v>
      </c>
      <c r="K2932">
        <v>33</v>
      </c>
      <c r="L2932">
        <v>0</v>
      </c>
      <c r="M2932" s="1">
        <v>31.053000000000001</v>
      </c>
      <c r="N2932" s="1">
        <v>60.029000000000003</v>
      </c>
    </row>
    <row r="2933" spans="1:14" ht="15" customHeight="1" x14ac:dyDescent="0.2">
      <c r="A2933" t="s">
        <v>159</v>
      </c>
      <c r="B2933" t="s">
        <v>191</v>
      </c>
      <c r="C2933">
        <v>3</v>
      </c>
      <c r="D2933" t="s">
        <v>177</v>
      </c>
      <c r="E2933">
        <v>3</v>
      </c>
      <c r="F2933">
        <v>31</v>
      </c>
      <c r="G2933">
        <v>39</v>
      </c>
      <c r="H2933">
        <v>41</v>
      </c>
      <c r="I2933">
        <v>19</v>
      </c>
      <c r="J2933">
        <v>27</v>
      </c>
      <c r="K2933">
        <v>29</v>
      </c>
      <c r="L2933">
        <v>0</v>
      </c>
      <c r="M2933" s="1">
        <v>31.053999999999998</v>
      </c>
      <c r="N2933" s="1">
        <v>61.027999999999999</v>
      </c>
    </row>
    <row r="2934" spans="1:14" ht="15" customHeight="1" x14ac:dyDescent="0.2">
      <c r="A2934" t="s">
        <v>159</v>
      </c>
      <c r="B2934" t="s">
        <v>316</v>
      </c>
      <c r="C2934">
        <v>3</v>
      </c>
      <c r="D2934" t="s">
        <v>2656</v>
      </c>
      <c r="E2934">
        <v>4</v>
      </c>
      <c r="F2934">
        <v>28</v>
      </c>
      <c r="G2934">
        <v>33</v>
      </c>
      <c r="H2934">
        <v>36</v>
      </c>
      <c r="I2934">
        <v>27</v>
      </c>
      <c r="J2934">
        <v>32</v>
      </c>
      <c r="K2934">
        <v>35</v>
      </c>
      <c r="L2934">
        <v>0</v>
      </c>
      <c r="M2934" s="1">
        <v>31.055</v>
      </c>
      <c r="N2934" s="1">
        <v>62.026000000000003</v>
      </c>
    </row>
    <row r="2935" spans="1:14" ht="15" customHeight="1" x14ac:dyDescent="0.2">
      <c r="A2935" t="s">
        <v>159</v>
      </c>
      <c r="B2935" t="s">
        <v>197</v>
      </c>
      <c r="C2935">
        <v>3</v>
      </c>
      <c r="D2935" t="s">
        <v>2793</v>
      </c>
      <c r="E2935">
        <v>4</v>
      </c>
      <c r="F2935">
        <v>27</v>
      </c>
      <c r="G2935">
        <v>32</v>
      </c>
      <c r="H2935">
        <v>35</v>
      </c>
      <c r="I2935">
        <v>27</v>
      </c>
      <c r="J2935">
        <v>32</v>
      </c>
      <c r="K2935">
        <v>35</v>
      </c>
      <c r="L2935">
        <v>0</v>
      </c>
      <c r="M2935" s="1">
        <v>31.056000000000001</v>
      </c>
      <c r="N2935" s="1">
        <v>64.03</v>
      </c>
    </row>
    <row r="2936" spans="1:14" ht="15" customHeight="1" x14ac:dyDescent="0.2">
      <c r="A2936" t="s">
        <v>159</v>
      </c>
      <c r="B2936" t="s">
        <v>332</v>
      </c>
      <c r="C2936">
        <v>3</v>
      </c>
      <c r="D2936" t="s">
        <v>1651</v>
      </c>
      <c r="E2936">
        <v>3</v>
      </c>
      <c r="F2936">
        <v>24</v>
      </c>
      <c r="G2936">
        <v>32</v>
      </c>
      <c r="H2936">
        <v>34</v>
      </c>
      <c r="I2936">
        <v>24</v>
      </c>
      <c r="J2936">
        <v>32</v>
      </c>
      <c r="K2936">
        <v>34</v>
      </c>
      <c r="L2936">
        <v>0</v>
      </c>
      <c r="M2936" s="1">
        <v>31.056999999999999</v>
      </c>
      <c r="N2936" s="1">
        <v>65.028000000000006</v>
      </c>
    </row>
    <row r="2937" spans="1:14" ht="15" customHeight="1" x14ac:dyDescent="0.2">
      <c r="A2937" t="s">
        <v>159</v>
      </c>
      <c r="B2937" t="s">
        <v>336</v>
      </c>
      <c r="C2937">
        <v>3</v>
      </c>
      <c r="D2937" t="s">
        <v>2071</v>
      </c>
      <c r="E2937">
        <v>3</v>
      </c>
      <c r="F2937">
        <v>19</v>
      </c>
      <c r="G2937">
        <v>27</v>
      </c>
      <c r="H2937">
        <v>29</v>
      </c>
      <c r="I2937">
        <v>30</v>
      </c>
      <c r="J2937">
        <v>38</v>
      </c>
      <c r="K2937">
        <v>40</v>
      </c>
      <c r="L2937">
        <v>0</v>
      </c>
      <c r="M2937" s="1">
        <v>31.058</v>
      </c>
      <c r="N2937" s="1">
        <v>66.028000000000006</v>
      </c>
    </row>
    <row r="2938" spans="1:14" ht="15" customHeight="1" x14ac:dyDescent="0.2">
      <c r="A2938" t="s">
        <v>159</v>
      </c>
      <c r="B2938" t="s">
        <v>341</v>
      </c>
      <c r="C2938">
        <v>3</v>
      </c>
      <c r="D2938" t="s">
        <v>1470</v>
      </c>
      <c r="E2938">
        <v>4</v>
      </c>
      <c r="F2938">
        <v>27</v>
      </c>
      <c r="G2938">
        <v>32</v>
      </c>
      <c r="H2938">
        <v>35</v>
      </c>
      <c r="I2938">
        <v>25</v>
      </c>
      <c r="J2938">
        <v>30</v>
      </c>
      <c r="K2938">
        <v>33</v>
      </c>
      <c r="L2938">
        <v>0</v>
      </c>
      <c r="M2938" s="1">
        <v>31.059000000000001</v>
      </c>
      <c r="N2938" s="1">
        <v>67.021000000000001</v>
      </c>
    </row>
    <row r="2939" spans="1:14" ht="15" customHeight="1" x14ac:dyDescent="0.2">
      <c r="A2939" t="s">
        <v>159</v>
      </c>
      <c r="B2939" t="s">
        <v>201</v>
      </c>
      <c r="C2939">
        <v>3</v>
      </c>
      <c r="D2939" t="s">
        <v>909</v>
      </c>
      <c r="E2939">
        <v>3</v>
      </c>
      <c r="F2939">
        <v>22</v>
      </c>
      <c r="G2939">
        <v>30</v>
      </c>
      <c r="H2939">
        <v>32</v>
      </c>
      <c r="I2939">
        <v>25</v>
      </c>
      <c r="J2939">
        <v>33</v>
      </c>
      <c r="K2939">
        <v>35</v>
      </c>
      <c r="L2939">
        <v>0</v>
      </c>
      <c r="M2939" s="1">
        <v>31.06</v>
      </c>
      <c r="N2939" s="1">
        <v>68.031000000000006</v>
      </c>
    </row>
    <row r="2940" spans="1:14" ht="15" customHeight="1" x14ac:dyDescent="0.2">
      <c r="A2940" t="s">
        <v>159</v>
      </c>
      <c r="B2940" t="s">
        <v>352</v>
      </c>
      <c r="C2940">
        <v>3</v>
      </c>
      <c r="D2940" t="s">
        <v>1998</v>
      </c>
      <c r="E2940">
        <v>4</v>
      </c>
      <c r="F2940">
        <v>24</v>
      </c>
      <c r="G2940">
        <v>29</v>
      </c>
      <c r="H2940">
        <v>32</v>
      </c>
      <c r="I2940">
        <v>30</v>
      </c>
      <c r="J2940">
        <v>35</v>
      </c>
      <c r="K2940">
        <v>38</v>
      </c>
      <c r="L2940">
        <v>0</v>
      </c>
      <c r="M2940" s="1">
        <v>31.061</v>
      </c>
      <c r="N2940" s="1">
        <v>69.03</v>
      </c>
    </row>
    <row r="2941" spans="1:14" ht="15" customHeight="1" x14ac:dyDescent="0.2">
      <c r="A2941" t="s">
        <v>159</v>
      </c>
      <c r="B2941" t="s">
        <v>356</v>
      </c>
      <c r="C2941">
        <v>3</v>
      </c>
      <c r="D2941" t="s">
        <v>936</v>
      </c>
      <c r="E2941">
        <v>4</v>
      </c>
      <c r="F2941">
        <v>24</v>
      </c>
      <c r="G2941">
        <v>29</v>
      </c>
      <c r="H2941">
        <v>32</v>
      </c>
      <c r="I2941">
        <v>27</v>
      </c>
      <c r="J2941">
        <v>32</v>
      </c>
      <c r="K2941">
        <v>35</v>
      </c>
      <c r="L2941">
        <v>0</v>
      </c>
      <c r="M2941" s="1">
        <v>31.062000000000001</v>
      </c>
      <c r="N2941" s="1">
        <v>70.03</v>
      </c>
    </row>
    <row r="2942" spans="1:14" ht="15" customHeight="1" x14ac:dyDescent="0.2">
      <c r="A2942" t="s">
        <v>159</v>
      </c>
      <c r="B2942" t="s">
        <v>359</v>
      </c>
      <c r="C2942">
        <v>3</v>
      </c>
      <c r="D2942" t="s">
        <v>135</v>
      </c>
      <c r="E2942">
        <v>3</v>
      </c>
      <c r="F2942">
        <v>25</v>
      </c>
      <c r="G2942">
        <v>33</v>
      </c>
      <c r="H2942">
        <v>35</v>
      </c>
      <c r="I2942">
        <v>21</v>
      </c>
      <c r="J2942">
        <v>29</v>
      </c>
      <c r="K2942">
        <v>31</v>
      </c>
      <c r="L2942">
        <v>0</v>
      </c>
      <c r="M2942" s="1">
        <v>31.062999999999999</v>
      </c>
      <c r="N2942" s="1">
        <v>71.024000000000001</v>
      </c>
    </row>
    <row r="2943" spans="1:14" ht="15" customHeight="1" x14ac:dyDescent="0.2">
      <c r="A2943" t="s">
        <v>159</v>
      </c>
      <c r="B2943" t="s">
        <v>363</v>
      </c>
      <c r="C2943">
        <v>3</v>
      </c>
      <c r="D2943" t="s">
        <v>789</v>
      </c>
      <c r="E2943">
        <v>3</v>
      </c>
      <c r="F2943">
        <v>25</v>
      </c>
      <c r="G2943">
        <v>33</v>
      </c>
      <c r="H2943">
        <v>35</v>
      </c>
      <c r="I2943">
        <v>20</v>
      </c>
      <c r="J2943">
        <v>28</v>
      </c>
      <c r="K2943">
        <v>30</v>
      </c>
      <c r="L2943">
        <v>0</v>
      </c>
      <c r="M2943" s="1">
        <v>31.064</v>
      </c>
      <c r="N2943" s="1">
        <v>72.025999999999996</v>
      </c>
    </row>
    <row r="2944" spans="1:14" ht="15" customHeight="1" x14ac:dyDescent="0.2">
      <c r="A2944" t="s">
        <v>159</v>
      </c>
      <c r="B2944" t="s">
        <v>367</v>
      </c>
      <c r="C2944">
        <v>3</v>
      </c>
      <c r="D2944" t="s">
        <v>909</v>
      </c>
      <c r="E2944">
        <v>3</v>
      </c>
      <c r="F2944">
        <v>22</v>
      </c>
      <c r="G2944">
        <v>30</v>
      </c>
      <c r="H2944">
        <v>32</v>
      </c>
      <c r="I2944">
        <v>25</v>
      </c>
      <c r="J2944">
        <v>33</v>
      </c>
      <c r="K2944">
        <v>35</v>
      </c>
      <c r="L2944">
        <v>0</v>
      </c>
      <c r="M2944" s="1">
        <v>31.065000000000001</v>
      </c>
      <c r="N2944" s="1">
        <v>73.028000000000006</v>
      </c>
    </row>
    <row r="2945" spans="1:14" ht="15" customHeight="1" x14ac:dyDescent="0.2">
      <c r="A2945" t="s">
        <v>159</v>
      </c>
      <c r="B2945" t="s">
        <v>371</v>
      </c>
      <c r="C2945">
        <v>3</v>
      </c>
      <c r="D2945" t="s">
        <v>403</v>
      </c>
      <c r="E2945">
        <v>3</v>
      </c>
      <c r="F2945">
        <v>23</v>
      </c>
      <c r="G2945">
        <v>31</v>
      </c>
      <c r="H2945">
        <v>33</v>
      </c>
      <c r="I2945">
        <v>26</v>
      </c>
      <c r="J2945">
        <v>34</v>
      </c>
      <c r="K2945">
        <v>36</v>
      </c>
      <c r="L2945">
        <v>0</v>
      </c>
      <c r="M2945" s="1">
        <v>31.065999999999999</v>
      </c>
      <c r="N2945" s="1">
        <v>74.028000000000006</v>
      </c>
    </row>
    <row r="2946" spans="1:14" ht="15" customHeight="1" x14ac:dyDescent="0.2">
      <c r="A2946" t="s">
        <v>159</v>
      </c>
      <c r="B2946" t="s">
        <v>378</v>
      </c>
      <c r="C2946">
        <v>3</v>
      </c>
      <c r="D2946" t="s">
        <v>2229</v>
      </c>
      <c r="E2946">
        <v>4</v>
      </c>
      <c r="F2946">
        <v>28</v>
      </c>
      <c r="G2946">
        <v>33</v>
      </c>
      <c r="H2946">
        <v>36</v>
      </c>
      <c r="I2946">
        <v>24</v>
      </c>
      <c r="J2946">
        <v>29</v>
      </c>
      <c r="K2946">
        <v>32</v>
      </c>
      <c r="L2946">
        <v>0</v>
      </c>
      <c r="M2946" s="1">
        <v>31.067</v>
      </c>
      <c r="N2946" s="1">
        <v>75.024000000000001</v>
      </c>
    </row>
    <row r="2947" spans="1:14" ht="15" customHeight="1" x14ac:dyDescent="0.2">
      <c r="A2947" t="s">
        <v>159</v>
      </c>
      <c r="B2947" t="s">
        <v>207</v>
      </c>
      <c r="C2947">
        <v>3</v>
      </c>
      <c r="D2947" t="s">
        <v>2301</v>
      </c>
      <c r="E2947">
        <v>3</v>
      </c>
      <c r="F2947">
        <v>27</v>
      </c>
      <c r="G2947">
        <v>35</v>
      </c>
      <c r="H2947">
        <v>37</v>
      </c>
      <c r="I2947">
        <v>20</v>
      </c>
      <c r="J2947">
        <v>28</v>
      </c>
      <c r="K2947">
        <v>30</v>
      </c>
      <c r="L2947">
        <v>0</v>
      </c>
      <c r="M2947" s="1">
        <v>31.068000000000001</v>
      </c>
      <c r="N2947" s="1">
        <v>77.022000000000006</v>
      </c>
    </row>
    <row r="2948" spans="1:14" ht="15" customHeight="1" x14ac:dyDescent="0.2">
      <c r="A2948" t="s">
        <v>159</v>
      </c>
      <c r="B2948" t="s">
        <v>386</v>
      </c>
      <c r="C2948">
        <v>3</v>
      </c>
      <c r="D2948" t="s">
        <v>748</v>
      </c>
      <c r="E2948">
        <v>4</v>
      </c>
      <c r="F2948">
        <v>27</v>
      </c>
      <c r="G2948">
        <v>32</v>
      </c>
      <c r="H2948">
        <v>35</v>
      </c>
      <c r="I2948">
        <v>24</v>
      </c>
      <c r="J2948">
        <v>29</v>
      </c>
      <c r="K2948">
        <v>32</v>
      </c>
      <c r="L2948">
        <v>0</v>
      </c>
      <c r="M2948" s="1">
        <v>31.068999999999999</v>
      </c>
      <c r="N2948" s="1">
        <v>78.025000000000006</v>
      </c>
    </row>
    <row r="2949" spans="1:14" ht="15" customHeight="1" x14ac:dyDescent="0.2">
      <c r="A2949" t="s">
        <v>159</v>
      </c>
      <c r="B2949" t="s">
        <v>212</v>
      </c>
      <c r="C2949">
        <v>3</v>
      </c>
      <c r="D2949" t="s">
        <v>145</v>
      </c>
      <c r="E2949">
        <v>4</v>
      </c>
      <c r="F2949">
        <v>28</v>
      </c>
      <c r="G2949">
        <v>33</v>
      </c>
      <c r="H2949">
        <v>36</v>
      </c>
      <c r="I2949">
        <v>26</v>
      </c>
      <c r="J2949">
        <v>31</v>
      </c>
      <c r="K2949">
        <v>34</v>
      </c>
      <c r="L2949">
        <v>0</v>
      </c>
      <c r="M2949" s="1">
        <v>31.07</v>
      </c>
      <c r="N2949" s="1">
        <v>79.027000000000001</v>
      </c>
    </row>
    <row r="2950" spans="1:14" ht="15" customHeight="1" x14ac:dyDescent="0.2">
      <c r="A2950" t="s">
        <v>159</v>
      </c>
      <c r="B2950" t="s">
        <v>395</v>
      </c>
      <c r="C2950">
        <v>3</v>
      </c>
      <c r="D2950" t="s">
        <v>166</v>
      </c>
      <c r="E2950">
        <v>4</v>
      </c>
      <c r="F2950">
        <v>29</v>
      </c>
      <c r="G2950">
        <v>34</v>
      </c>
      <c r="H2950">
        <v>37</v>
      </c>
      <c r="I2950">
        <v>24</v>
      </c>
      <c r="J2950">
        <v>29</v>
      </c>
      <c r="K2950">
        <v>32</v>
      </c>
      <c r="L2950">
        <v>0</v>
      </c>
      <c r="M2950" s="1">
        <v>31.071000000000002</v>
      </c>
      <c r="N2950" s="1">
        <v>80.028000000000006</v>
      </c>
    </row>
    <row r="2951" spans="1:14" ht="15" customHeight="1" x14ac:dyDescent="0.2">
      <c r="A2951" t="s">
        <v>159</v>
      </c>
      <c r="B2951" t="s">
        <v>218</v>
      </c>
      <c r="C2951">
        <v>3</v>
      </c>
      <c r="D2951" t="s">
        <v>1091</v>
      </c>
      <c r="E2951">
        <v>3</v>
      </c>
      <c r="F2951">
        <v>25</v>
      </c>
      <c r="G2951">
        <v>33</v>
      </c>
      <c r="H2951">
        <v>35</v>
      </c>
      <c r="I2951">
        <v>22</v>
      </c>
      <c r="J2951">
        <v>30</v>
      </c>
      <c r="K2951">
        <v>32</v>
      </c>
      <c r="L2951">
        <v>0</v>
      </c>
      <c r="M2951" s="1">
        <v>31.071999999999999</v>
      </c>
      <c r="N2951" s="1">
        <v>81.022000000000006</v>
      </c>
    </row>
    <row r="2952" spans="1:14" ht="15" customHeight="1" x14ac:dyDescent="0.2">
      <c r="A2952" t="s">
        <v>159</v>
      </c>
      <c r="B2952" t="s">
        <v>402</v>
      </c>
      <c r="C2952">
        <v>3</v>
      </c>
      <c r="D2952" t="s">
        <v>2127</v>
      </c>
      <c r="E2952">
        <v>4</v>
      </c>
      <c r="F2952">
        <v>28</v>
      </c>
      <c r="G2952">
        <v>33</v>
      </c>
      <c r="H2952">
        <v>36</v>
      </c>
      <c r="I2952">
        <v>25</v>
      </c>
      <c r="J2952">
        <v>30</v>
      </c>
      <c r="K2952">
        <v>33</v>
      </c>
      <c r="L2952">
        <v>0</v>
      </c>
      <c r="M2952" s="1">
        <v>31.073</v>
      </c>
      <c r="N2952" s="1">
        <v>83.025999999999996</v>
      </c>
    </row>
    <row r="2953" spans="1:14" ht="15" customHeight="1" x14ac:dyDescent="0.2">
      <c r="A2953" t="s">
        <v>159</v>
      </c>
      <c r="B2953" t="s">
        <v>405</v>
      </c>
      <c r="C2953">
        <v>3</v>
      </c>
      <c r="D2953" t="s">
        <v>171</v>
      </c>
      <c r="E2953">
        <v>3</v>
      </c>
      <c r="F2953">
        <v>30</v>
      </c>
      <c r="G2953">
        <v>38</v>
      </c>
      <c r="H2953">
        <v>40</v>
      </c>
      <c r="I2953">
        <v>18</v>
      </c>
      <c r="J2953">
        <v>26</v>
      </c>
      <c r="K2953">
        <v>28</v>
      </c>
      <c r="L2953">
        <v>0</v>
      </c>
      <c r="M2953" s="1">
        <v>31.074000000000002</v>
      </c>
      <c r="N2953" s="1">
        <v>84.025000000000006</v>
      </c>
    </row>
    <row r="2954" spans="1:14" ht="15" customHeight="1" x14ac:dyDescent="0.2">
      <c r="A2954" t="s">
        <v>159</v>
      </c>
      <c r="B2954" t="s">
        <v>408</v>
      </c>
      <c r="C2954">
        <v>3</v>
      </c>
      <c r="D2954" t="s">
        <v>2793</v>
      </c>
      <c r="E2954">
        <v>4</v>
      </c>
      <c r="F2954">
        <v>27</v>
      </c>
      <c r="G2954">
        <v>32</v>
      </c>
      <c r="H2954">
        <v>35</v>
      </c>
      <c r="I2954">
        <v>27</v>
      </c>
      <c r="J2954">
        <v>32</v>
      </c>
      <c r="K2954">
        <v>35</v>
      </c>
      <c r="L2954">
        <v>0</v>
      </c>
      <c r="M2954" s="1">
        <v>31.074999999999999</v>
      </c>
      <c r="N2954" s="1">
        <v>85.025999999999996</v>
      </c>
    </row>
    <row r="2955" spans="1:14" ht="15" customHeight="1" x14ac:dyDescent="0.2">
      <c r="A2955" t="s">
        <v>159</v>
      </c>
      <c r="B2955" t="s">
        <v>411</v>
      </c>
      <c r="C2955">
        <v>3</v>
      </c>
      <c r="D2955" t="s">
        <v>140</v>
      </c>
      <c r="E2955">
        <v>4</v>
      </c>
      <c r="F2955">
        <v>33</v>
      </c>
      <c r="G2955">
        <v>38</v>
      </c>
      <c r="H2955">
        <v>41</v>
      </c>
      <c r="I2955">
        <v>18</v>
      </c>
      <c r="J2955">
        <v>23</v>
      </c>
      <c r="K2955">
        <v>26</v>
      </c>
      <c r="L2955">
        <v>0</v>
      </c>
      <c r="M2955" s="1">
        <v>31.076000000000001</v>
      </c>
      <c r="N2955" s="1">
        <v>86.022999999999996</v>
      </c>
    </row>
    <row r="2956" spans="1:14" ht="15" customHeight="1" x14ac:dyDescent="0.2">
      <c r="A2956" t="s">
        <v>159</v>
      </c>
      <c r="B2956" t="s">
        <v>416</v>
      </c>
      <c r="C2956">
        <v>3</v>
      </c>
      <c r="D2956" t="s">
        <v>922</v>
      </c>
      <c r="E2956">
        <v>3</v>
      </c>
      <c r="F2956">
        <v>27</v>
      </c>
      <c r="G2956">
        <v>35</v>
      </c>
      <c r="H2956">
        <v>37</v>
      </c>
      <c r="I2956">
        <v>21</v>
      </c>
      <c r="J2956">
        <v>29</v>
      </c>
      <c r="K2956">
        <v>31</v>
      </c>
      <c r="L2956">
        <v>0</v>
      </c>
      <c r="M2956" s="1">
        <v>31.077000000000002</v>
      </c>
      <c r="N2956" s="1">
        <v>88.028999999999996</v>
      </c>
    </row>
    <row r="2957" spans="1:14" ht="15" customHeight="1" x14ac:dyDescent="0.2">
      <c r="A2957" t="s">
        <v>159</v>
      </c>
      <c r="B2957" t="s">
        <v>230</v>
      </c>
      <c r="C2957">
        <v>3</v>
      </c>
      <c r="D2957" t="s">
        <v>129</v>
      </c>
      <c r="E2957">
        <v>4</v>
      </c>
      <c r="F2957">
        <v>30</v>
      </c>
      <c r="G2957">
        <v>35</v>
      </c>
      <c r="H2957">
        <v>38</v>
      </c>
      <c r="I2957">
        <v>23</v>
      </c>
      <c r="J2957">
        <v>28</v>
      </c>
      <c r="K2957">
        <v>31</v>
      </c>
      <c r="L2957">
        <v>0</v>
      </c>
      <c r="M2957" s="1">
        <v>31.077999999999999</v>
      </c>
      <c r="N2957" s="1">
        <v>89.031000000000006</v>
      </c>
    </row>
    <row r="2958" spans="1:14" ht="15" customHeight="1" x14ac:dyDescent="0.2">
      <c r="A2958" t="s">
        <v>159</v>
      </c>
      <c r="B2958" t="s">
        <v>236</v>
      </c>
      <c r="C2958">
        <v>3</v>
      </c>
      <c r="D2958" t="s">
        <v>150</v>
      </c>
      <c r="E2958">
        <v>3</v>
      </c>
      <c r="F2958">
        <v>27</v>
      </c>
      <c r="G2958">
        <v>35</v>
      </c>
      <c r="H2958">
        <v>37</v>
      </c>
      <c r="I2958">
        <v>20</v>
      </c>
      <c r="J2958">
        <v>28</v>
      </c>
      <c r="K2958">
        <v>30</v>
      </c>
      <c r="L2958">
        <v>0</v>
      </c>
      <c r="M2958" s="1">
        <v>31.079000000000001</v>
      </c>
      <c r="N2958" s="1">
        <v>90.027000000000001</v>
      </c>
    </row>
    <row r="2959" spans="1:14" ht="15" customHeight="1" x14ac:dyDescent="0.2">
      <c r="A2959" t="s">
        <v>159</v>
      </c>
      <c r="B2959" t="s">
        <v>425</v>
      </c>
      <c r="C2959">
        <v>3</v>
      </c>
      <c r="D2959" t="s">
        <v>2634</v>
      </c>
      <c r="E2959">
        <v>3</v>
      </c>
      <c r="F2959">
        <v>25</v>
      </c>
      <c r="G2959">
        <v>33</v>
      </c>
      <c r="H2959">
        <v>35</v>
      </c>
      <c r="I2959">
        <v>22</v>
      </c>
      <c r="J2959">
        <v>30</v>
      </c>
      <c r="K2959">
        <v>32</v>
      </c>
      <c r="L2959">
        <v>0</v>
      </c>
      <c r="M2959" s="1">
        <v>31.08</v>
      </c>
      <c r="N2959" s="1">
        <v>91.028000000000006</v>
      </c>
    </row>
    <row r="2960" spans="1:14" ht="15" customHeight="1" x14ac:dyDescent="0.2">
      <c r="A2960" t="s">
        <v>159</v>
      </c>
      <c r="B2960" t="s">
        <v>668</v>
      </c>
      <c r="C2960">
        <v>3</v>
      </c>
      <c r="D2960" t="s">
        <v>1505</v>
      </c>
      <c r="E2960">
        <v>4</v>
      </c>
      <c r="F2960">
        <v>30</v>
      </c>
      <c r="G2960">
        <v>35</v>
      </c>
      <c r="H2960">
        <v>38</v>
      </c>
      <c r="I2960">
        <v>25</v>
      </c>
      <c r="J2960">
        <v>30</v>
      </c>
      <c r="K2960">
        <v>33</v>
      </c>
      <c r="L2960">
        <v>0</v>
      </c>
      <c r="M2960" s="1">
        <v>31.081</v>
      </c>
      <c r="N2960" s="1">
        <v>92.028000000000006</v>
      </c>
    </row>
    <row r="2961" spans="1:14" ht="15" customHeight="1" x14ac:dyDescent="0.2">
      <c r="A2961" t="s">
        <v>159</v>
      </c>
      <c r="B2961" t="s">
        <v>429</v>
      </c>
      <c r="C2961">
        <v>3</v>
      </c>
      <c r="D2961" t="s">
        <v>909</v>
      </c>
      <c r="E2961">
        <v>3</v>
      </c>
      <c r="F2961">
        <v>22</v>
      </c>
      <c r="G2961">
        <v>30</v>
      </c>
      <c r="H2961">
        <v>32</v>
      </c>
      <c r="I2961">
        <v>25</v>
      </c>
      <c r="J2961">
        <v>33</v>
      </c>
      <c r="K2961">
        <v>35</v>
      </c>
      <c r="L2961">
        <v>0</v>
      </c>
      <c r="M2961" s="1">
        <v>31.082000000000001</v>
      </c>
      <c r="N2961" s="1">
        <v>93.025999999999996</v>
      </c>
    </row>
    <row r="2962" spans="1:14" ht="15" customHeight="1" x14ac:dyDescent="0.2">
      <c r="A2962" t="s">
        <v>159</v>
      </c>
      <c r="B2962" t="s">
        <v>241</v>
      </c>
      <c r="C2962">
        <v>3</v>
      </c>
      <c r="D2962" t="s">
        <v>3007</v>
      </c>
      <c r="E2962">
        <v>4</v>
      </c>
      <c r="F2962">
        <v>29</v>
      </c>
      <c r="G2962">
        <v>34</v>
      </c>
      <c r="H2962">
        <v>37</v>
      </c>
      <c r="I2962">
        <v>22</v>
      </c>
      <c r="J2962">
        <v>27</v>
      </c>
      <c r="K2962">
        <v>30</v>
      </c>
      <c r="L2962">
        <v>0</v>
      </c>
      <c r="M2962" s="1">
        <v>31.082999999999998</v>
      </c>
      <c r="N2962" s="1">
        <v>94.024000000000001</v>
      </c>
    </row>
    <row r="2963" spans="1:14" ht="15" customHeight="1" x14ac:dyDescent="0.2">
      <c r="A2963" t="s">
        <v>159</v>
      </c>
      <c r="B2963" t="s">
        <v>246</v>
      </c>
      <c r="C2963">
        <v>3</v>
      </c>
      <c r="D2963" t="s">
        <v>129</v>
      </c>
      <c r="E2963">
        <v>4</v>
      </c>
      <c r="F2963">
        <v>30</v>
      </c>
      <c r="G2963">
        <v>35</v>
      </c>
      <c r="H2963">
        <v>38</v>
      </c>
      <c r="I2963">
        <v>23</v>
      </c>
      <c r="J2963">
        <v>28</v>
      </c>
      <c r="K2963">
        <v>31</v>
      </c>
      <c r="L2963">
        <v>0</v>
      </c>
      <c r="M2963" s="1">
        <v>31.084</v>
      </c>
      <c r="N2963" s="1">
        <v>95.03</v>
      </c>
    </row>
    <row r="2964" spans="1:14" ht="15" customHeight="1" x14ac:dyDescent="0.2">
      <c r="A2964" t="s">
        <v>159</v>
      </c>
      <c r="B2964" t="s">
        <v>436</v>
      </c>
      <c r="C2964">
        <v>3</v>
      </c>
      <c r="D2964" t="s">
        <v>2664</v>
      </c>
      <c r="E2964">
        <v>4</v>
      </c>
      <c r="F2964">
        <v>32</v>
      </c>
      <c r="G2964">
        <v>37</v>
      </c>
      <c r="H2964">
        <v>40</v>
      </c>
      <c r="I2964">
        <v>23</v>
      </c>
      <c r="J2964">
        <v>28</v>
      </c>
      <c r="K2964">
        <v>31</v>
      </c>
      <c r="L2964">
        <v>0</v>
      </c>
      <c r="M2964" s="1">
        <v>31.085000000000001</v>
      </c>
      <c r="N2964" s="1">
        <v>96.028999999999996</v>
      </c>
    </row>
    <row r="2965" spans="1:14" ht="15" customHeight="1" x14ac:dyDescent="0.2">
      <c r="A2965" t="s">
        <v>159</v>
      </c>
      <c r="B2965" t="s">
        <v>258</v>
      </c>
      <c r="C2965">
        <v>3</v>
      </c>
      <c r="D2965" t="s">
        <v>1856</v>
      </c>
      <c r="E2965">
        <v>4</v>
      </c>
      <c r="F2965">
        <v>29</v>
      </c>
      <c r="G2965">
        <v>34</v>
      </c>
      <c r="H2965">
        <v>37</v>
      </c>
      <c r="I2965">
        <v>25</v>
      </c>
      <c r="J2965">
        <v>30</v>
      </c>
      <c r="K2965">
        <v>33</v>
      </c>
      <c r="L2965">
        <v>0</v>
      </c>
      <c r="M2965" s="1">
        <v>31.085999999999999</v>
      </c>
      <c r="N2965" s="1">
        <v>98.031000000000006</v>
      </c>
    </row>
    <row r="2966" spans="1:14" ht="15" customHeight="1" x14ac:dyDescent="0.2">
      <c r="A2966" t="s">
        <v>159</v>
      </c>
      <c r="B2966" t="s">
        <v>263</v>
      </c>
      <c r="C2966">
        <v>3</v>
      </c>
      <c r="D2966" t="s">
        <v>2833</v>
      </c>
      <c r="E2966">
        <v>2</v>
      </c>
      <c r="F2966">
        <v>20</v>
      </c>
      <c r="G2966">
        <v>33</v>
      </c>
      <c r="H2966">
        <v>35</v>
      </c>
      <c r="I2966">
        <v>19</v>
      </c>
      <c r="J2966">
        <v>32</v>
      </c>
      <c r="K2966">
        <v>34</v>
      </c>
      <c r="L2966">
        <v>0</v>
      </c>
      <c r="M2966" s="1">
        <v>31.087</v>
      </c>
      <c r="N2966" s="1">
        <v>99.024000000000001</v>
      </c>
    </row>
    <row r="2967" spans="1:14" ht="15" customHeight="1" x14ac:dyDescent="0.2">
      <c r="A2967" t="s">
        <v>159</v>
      </c>
      <c r="B2967" t="s">
        <v>269</v>
      </c>
      <c r="C2967">
        <v>3</v>
      </c>
      <c r="D2967" t="s">
        <v>2328</v>
      </c>
      <c r="E2967">
        <v>4</v>
      </c>
      <c r="F2967">
        <v>32</v>
      </c>
      <c r="G2967">
        <v>37</v>
      </c>
      <c r="H2967">
        <v>40</v>
      </c>
      <c r="I2967">
        <v>20</v>
      </c>
      <c r="J2967">
        <v>25</v>
      </c>
      <c r="K2967">
        <v>28</v>
      </c>
      <c r="L2967">
        <v>0</v>
      </c>
      <c r="M2967" s="1">
        <v>31.088000000000001</v>
      </c>
      <c r="N2967" s="1">
        <v>100.03100000000001</v>
      </c>
    </row>
    <row r="2968" spans="1:14" ht="15" customHeight="1" x14ac:dyDescent="0.2">
      <c r="A2968" t="s">
        <v>159</v>
      </c>
      <c r="B2968" t="s">
        <v>279</v>
      </c>
      <c r="C2968">
        <v>3</v>
      </c>
      <c r="D2968" t="s">
        <v>2175</v>
      </c>
      <c r="E2968">
        <v>4</v>
      </c>
      <c r="F2968">
        <v>29</v>
      </c>
      <c r="G2968">
        <v>34</v>
      </c>
      <c r="H2968">
        <v>37</v>
      </c>
      <c r="I2968">
        <v>25</v>
      </c>
      <c r="J2968">
        <v>30</v>
      </c>
      <c r="K2968">
        <v>33</v>
      </c>
      <c r="L2968">
        <v>0</v>
      </c>
      <c r="M2968" s="1">
        <v>31.088999999999999</v>
      </c>
      <c r="N2968" s="1">
        <v>101.024</v>
      </c>
    </row>
    <row r="2969" spans="1:14" ht="15" customHeight="1" x14ac:dyDescent="0.2">
      <c r="A2969" t="s">
        <v>159</v>
      </c>
      <c r="B2969" t="s">
        <v>274</v>
      </c>
      <c r="C2969">
        <v>3</v>
      </c>
      <c r="D2969" t="s">
        <v>1179</v>
      </c>
      <c r="E2969">
        <v>4</v>
      </c>
      <c r="F2969">
        <v>29</v>
      </c>
      <c r="G2969">
        <v>34</v>
      </c>
      <c r="H2969">
        <v>37</v>
      </c>
      <c r="I2969">
        <v>23</v>
      </c>
      <c r="J2969">
        <v>28</v>
      </c>
      <c r="K2969">
        <v>31</v>
      </c>
      <c r="L2969">
        <v>0</v>
      </c>
      <c r="M2969" s="1">
        <v>31.09</v>
      </c>
      <c r="N2969" s="1">
        <v>102.02800000000001</v>
      </c>
    </row>
    <row r="2970" spans="1:14" ht="15" customHeight="1" x14ac:dyDescent="0.2">
      <c r="A2970" t="s">
        <v>159</v>
      </c>
      <c r="B2970" t="s">
        <v>285</v>
      </c>
      <c r="C2970">
        <v>3</v>
      </c>
      <c r="D2970" t="s">
        <v>2656</v>
      </c>
      <c r="E2970">
        <v>4</v>
      </c>
      <c r="F2970">
        <v>28</v>
      </c>
      <c r="G2970">
        <v>33</v>
      </c>
      <c r="H2970">
        <v>36</v>
      </c>
      <c r="I2970">
        <v>27</v>
      </c>
      <c r="J2970">
        <v>32</v>
      </c>
      <c r="K2970">
        <v>35</v>
      </c>
      <c r="L2970">
        <v>0</v>
      </c>
      <c r="M2970" s="1">
        <v>31.091000000000001</v>
      </c>
      <c r="N2970" s="1">
        <v>103.027</v>
      </c>
    </row>
    <row r="2971" spans="1:14" ht="15" customHeight="1" x14ac:dyDescent="0.2">
      <c r="A2971" t="s">
        <v>159</v>
      </c>
      <c r="B2971" t="s">
        <v>290</v>
      </c>
      <c r="C2971">
        <v>3</v>
      </c>
      <c r="D2971" t="s">
        <v>1075</v>
      </c>
      <c r="E2971">
        <v>4</v>
      </c>
      <c r="F2971">
        <v>25</v>
      </c>
      <c r="G2971">
        <v>30</v>
      </c>
      <c r="H2971">
        <v>33</v>
      </c>
      <c r="I2971">
        <v>25</v>
      </c>
      <c r="J2971">
        <v>30</v>
      </c>
      <c r="K2971">
        <v>33</v>
      </c>
      <c r="L2971">
        <v>0</v>
      </c>
      <c r="M2971" s="1">
        <v>31.091999999999999</v>
      </c>
      <c r="N2971" s="1">
        <v>104.02500000000001</v>
      </c>
    </row>
    <row r="2972" spans="1:14" ht="15" customHeight="1" x14ac:dyDescent="0.2">
      <c r="A2972" t="s">
        <v>159</v>
      </c>
      <c r="B2972" t="s">
        <v>294</v>
      </c>
      <c r="C2972">
        <v>3</v>
      </c>
      <c r="D2972" t="s">
        <v>2613</v>
      </c>
      <c r="E2972">
        <v>3</v>
      </c>
      <c r="F2972">
        <v>15</v>
      </c>
      <c r="G2972">
        <v>23</v>
      </c>
      <c r="H2972">
        <v>25</v>
      </c>
      <c r="I2972">
        <v>30</v>
      </c>
      <c r="J2972">
        <v>38</v>
      </c>
      <c r="K2972">
        <v>40</v>
      </c>
      <c r="L2972">
        <v>0</v>
      </c>
      <c r="M2972" s="1">
        <v>31.093</v>
      </c>
      <c r="N2972" s="1">
        <v>105.026</v>
      </c>
    </row>
    <row r="2973" spans="1:14" ht="15" customHeight="1" x14ac:dyDescent="0.2">
      <c r="A2973" t="s">
        <v>159</v>
      </c>
      <c r="B2973" t="s">
        <v>298</v>
      </c>
      <c r="C2973">
        <v>3</v>
      </c>
      <c r="D2973" t="s">
        <v>119</v>
      </c>
      <c r="E2973">
        <v>4</v>
      </c>
      <c r="F2973">
        <v>33</v>
      </c>
      <c r="G2973">
        <v>38</v>
      </c>
      <c r="H2973">
        <v>41</v>
      </c>
      <c r="I2973">
        <v>22</v>
      </c>
      <c r="J2973">
        <v>27</v>
      </c>
      <c r="K2973">
        <v>30</v>
      </c>
      <c r="L2973">
        <v>0</v>
      </c>
      <c r="M2973" s="1">
        <v>31.094000000000001</v>
      </c>
      <c r="N2973" s="1">
        <v>106.02</v>
      </c>
    </row>
    <row r="2974" spans="1:14" ht="15" customHeight="1" x14ac:dyDescent="0.2">
      <c r="A2974" t="s">
        <v>159</v>
      </c>
      <c r="B2974" t="s">
        <v>302</v>
      </c>
      <c r="C2974">
        <v>3</v>
      </c>
      <c r="D2974" t="s">
        <v>166</v>
      </c>
      <c r="E2974">
        <v>4</v>
      </c>
      <c r="F2974">
        <v>29</v>
      </c>
      <c r="G2974">
        <v>34</v>
      </c>
      <c r="H2974">
        <v>37</v>
      </c>
      <c r="I2974">
        <v>24</v>
      </c>
      <c r="J2974">
        <v>29</v>
      </c>
      <c r="K2974">
        <v>32</v>
      </c>
      <c r="L2974">
        <v>0</v>
      </c>
      <c r="M2974" s="1">
        <v>31.094999999999999</v>
      </c>
      <c r="N2974" s="1">
        <v>107.021</v>
      </c>
    </row>
    <row r="2975" spans="1:14" ht="15" customHeight="1" x14ac:dyDescent="0.2">
      <c r="A2975" t="s">
        <v>159</v>
      </c>
      <c r="B2975" t="s">
        <v>464</v>
      </c>
      <c r="C2975">
        <v>3</v>
      </c>
      <c r="D2975" t="s">
        <v>2134</v>
      </c>
      <c r="E2975">
        <v>4</v>
      </c>
      <c r="F2975">
        <v>29</v>
      </c>
      <c r="G2975">
        <v>34</v>
      </c>
      <c r="H2975">
        <v>37</v>
      </c>
      <c r="I2975">
        <v>25</v>
      </c>
      <c r="J2975">
        <v>30</v>
      </c>
      <c r="K2975">
        <v>33</v>
      </c>
      <c r="L2975">
        <v>0</v>
      </c>
      <c r="M2975" s="1">
        <v>31.096</v>
      </c>
      <c r="N2975" s="1">
        <v>108.02500000000001</v>
      </c>
    </row>
    <row r="2976" spans="1:14" ht="15" customHeight="1" x14ac:dyDescent="0.2">
      <c r="A2976" t="s">
        <v>159</v>
      </c>
      <c r="B2976" t="s">
        <v>124</v>
      </c>
      <c r="C2976">
        <v>3</v>
      </c>
      <c r="D2976" t="s">
        <v>160</v>
      </c>
      <c r="E2976">
        <v>3</v>
      </c>
      <c r="F2976">
        <v>30</v>
      </c>
      <c r="G2976">
        <v>38</v>
      </c>
      <c r="H2976">
        <v>40</v>
      </c>
      <c r="I2976">
        <v>20</v>
      </c>
      <c r="J2976">
        <v>28</v>
      </c>
      <c r="K2976">
        <v>30</v>
      </c>
      <c r="L2976">
        <v>0</v>
      </c>
      <c r="M2976" s="1">
        <v>31.097000000000001</v>
      </c>
      <c r="N2976" s="1">
        <v>110.024</v>
      </c>
    </row>
    <row r="2977" spans="1:14" ht="15" customHeight="1" x14ac:dyDescent="0.2">
      <c r="A2977" t="s">
        <v>159</v>
      </c>
      <c r="B2977" t="s">
        <v>470</v>
      </c>
      <c r="C2977">
        <v>3</v>
      </c>
      <c r="D2977" t="s">
        <v>2121</v>
      </c>
      <c r="E2977">
        <v>4</v>
      </c>
      <c r="F2977">
        <v>21</v>
      </c>
      <c r="G2977">
        <v>26</v>
      </c>
      <c r="H2977">
        <v>29</v>
      </c>
      <c r="I2977">
        <v>31</v>
      </c>
      <c r="J2977">
        <v>36</v>
      </c>
      <c r="K2977">
        <v>39</v>
      </c>
      <c r="L2977">
        <v>0</v>
      </c>
      <c r="M2977" s="1">
        <v>31.097999999999999</v>
      </c>
      <c r="N2977" s="1">
        <v>112.029</v>
      </c>
    </row>
    <row r="2978" spans="1:14" ht="15" customHeight="1" x14ac:dyDescent="0.2">
      <c r="A2978" t="s">
        <v>159</v>
      </c>
      <c r="B2978" t="s">
        <v>476</v>
      </c>
      <c r="C2978">
        <v>3</v>
      </c>
      <c r="D2978" t="s">
        <v>2580</v>
      </c>
      <c r="E2978">
        <v>3</v>
      </c>
      <c r="F2978">
        <v>26</v>
      </c>
      <c r="G2978">
        <v>34</v>
      </c>
      <c r="H2978">
        <v>36</v>
      </c>
      <c r="I2978">
        <v>23</v>
      </c>
      <c r="J2978">
        <v>31</v>
      </c>
      <c r="K2978">
        <v>33</v>
      </c>
      <c r="L2978">
        <v>0</v>
      </c>
      <c r="M2978" s="1">
        <v>31.099</v>
      </c>
      <c r="N2978" s="1">
        <v>114.024</v>
      </c>
    </row>
    <row r="2979" spans="1:14" ht="15" customHeight="1" x14ac:dyDescent="0.2">
      <c r="A2979" t="s">
        <v>159</v>
      </c>
      <c r="B2979" t="s">
        <v>315</v>
      </c>
      <c r="C2979">
        <v>3</v>
      </c>
      <c r="D2979" t="s">
        <v>1074</v>
      </c>
      <c r="E2979">
        <v>4</v>
      </c>
      <c r="F2979">
        <v>27</v>
      </c>
      <c r="G2979">
        <v>32</v>
      </c>
      <c r="H2979">
        <v>35</v>
      </c>
      <c r="I2979">
        <v>25</v>
      </c>
      <c r="J2979">
        <v>30</v>
      </c>
      <c r="K2979">
        <v>33</v>
      </c>
      <c r="L2979">
        <v>0</v>
      </c>
      <c r="M2979" s="1">
        <v>31.1</v>
      </c>
      <c r="N2979" s="1">
        <v>115.03</v>
      </c>
    </row>
    <row r="2980" spans="1:14" ht="15" customHeight="1" x14ac:dyDescent="0.2">
      <c r="A2980" t="s">
        <v>159</v>
      </c>
      <c r="B2980" t="s">
        <v>321</v>
      </c>
      <c r="C2980">
        <v>3</v>
      </c>
      <c r="D2980" t="s">
        <v>2469</v>
      </c>
      <c r="E2980">
        <v>3</v>
      </c>
      <c r="F2980">
        <v>31</v>
      </c>
      <c r="G2980">
        <v>39</v>
      </c>
      <c r="H2980">
        <v>41</v>
      </c>
      <c r="I2980">
        <v>19</v>
      </c>
      <c r="J2980">
        <v>27</v>
      </c>
      <c r="K2980">
        <v>29</v>
      </c>
      <c r="L2980">
        <v>0</v>
      </c>
      <c r="M2980" s="1">
        <v>31.100999999999999</v>
      </c>
      <c r="N2980" s="1">
        <v>116.027</v>
      </c>
    </row>
    <row r="2981" spans="1:14" ht="15" customHeight="1" x14ac:dyDescent="0.2">
      <c r="A2981" t="s">
        <v>159</v>
      </c>
      <c r="B2981" t="s">
        <v>483</v>
      </c>
      <c r="C2981">
        <v>3</v>
      </c>
      <c r="D2981" t="s">
        <v>1856</v>
      </c>
      <c r="E2981">
        <v>4</v>
      </c>
      <c r="F2981">
        <v>29</v>
      </c>
      <c r="G2981">
        <v>34</v>
      </c>
      <c r="H2981">
        <v>37</v>
      </c>
      <c r="I2981">
        <v>25</v>
      </c>
      <c r="J2981">
        <v>30</v>
      </c>
      <c r="K2981">
        <v>33</v>
      </c>
      <c r="L2981">
        <v>0</v>
      </c>
      <c r="M2981" s="1">
        <v>31.102</v>
      </c>
      <c r="N2981" s="1">
        <v>117.03</v>
      </c>
    </row>
    <row r="2982" spans="1:14" ht="15" customHeight="1" x14ac:dyDescent="0.2">
      <c r="A2982" t="s">
        <v>159</v>
      </c>
      <c r="B2982" t="s">
        <v>326</v>
      </c>
      <c r="C2982">
        <v>3</v>
      </c>
      <c r="D2982" t="s">
        <v>2565</v>
      </c>
      <c r="E2982">
        <v>3</v>
      </c>
      <c r="F2982">
        <v>24</v>
      </c>
      <c r="G2982">
        <v>32</v>
      </c>
      <c r="H2982">
        <v>34</v>
      </c>
      <c r="I2982">
        <v>26</v>
      </c>
      <c r="J2982">
        <v>34</v>
      </c>
      <c r="K2982">
        <v>36</v>
      </c>
      <c r="L2982">
        <v>0</v>
      </c>
      <c r="M2982" s="1">
        <v>31.103000000000002</v>
      </c>
      <c r="N2982" s="1">
        <v>118.03</v>
      </c>
    </row>
    <row r="2983" spans="1:14" ht="15" customHeight="1" x14ac:dyDescent="0.2">
      <c r="A2983" t="s">
        <v>159</v>
      </c>
      <c r="B2983" t="s">
        <v>331</v>
      </c>
      <c r="C2983">
        <v>3</v>
      </c>
      <c r="D2983" t="s">
        <v>3007</v>
      </c>
      <c r="E2983">
        <v>4</v>
      </c>
      <c r="F2983">
        <v>29</v>
      </c>
      <c r="G2983">
        <v>34</v>
      </c>
      <c r="H2983">
        <v>37</v>
      </c>
      <c r="I2983">
        <v>22</v>
      </c>
      <c r="J2983">
        <v>27</v>
      </c>
      <c r="K2983">
        <v>30</v>
      </c>
      <c r="L2983">
        <v>0</v>
      </c>
      <c r="M2983" s="1">
        <v>31.103999999999999</v>
      </c>
      <c r="N2983" s="1">
        <v>119.01900000000001</v>
      </c>
    </row>
    <row r="2984" spans="1:14" ht="15" customHeight="1" x14ac:dyDescent="0.2">
      <c r="A2984" t="s">
        <v>159</v>
      </c>
      <c r="B2984" t="s">
        <v>488</v>
      </c>
      <c r="C2984">
        <v>3</v>
      </c>
      <c r="D2984" t="s">
        <v>161</v>
      </c>
      <c r="E2984">
        <v>4</v>
      </c>
      <c r="F2984">
        <v>29</v>
      </c>
      <c r="G2984">
        <v>34</v>
      </c>
      <c r="H2984">
        <v>37</v>
      </c>
      <c r="I2984">
        <v>26</v>
      </c>
      <c r="J2984">
        <v>31</v>
      </c>
      <c r="K2984">
        <v>34</v>
      </c>
      <c r="L2984">
        <v>0</v>
      </c>
      <c r="M2984" s="1">
        <v>31.105</v>
      </c>
      <c r="N2984" s="1">
        <v>120.023</v>
      </c>
    </row>
    <row r="2985" spans="1:14" ht="15" customHeight="1" x14ac:dyDescent="0.2">
      <c r="A2985" t="s">
        <v>159</v>
      </c>
      <c r="B2985" t="s">
        <v>492</v>
      </c>
      <c r="C2985">
        <v>3</v>
      </c>
      <c r="D2985" t="s">
        <v>1091</v>
      </c>
      <c r="E2985">
        <v>3</v>
      </c>
      <c r="F2985">
        <v>25</v>
      </c>
      <c r="G2985">
        <v>33</v>
      </c>
      <c r="H2985">
        <v>35</v>
      </c>
      <c r="I2985">
        <v>22</v>
      </c>
      <c r="J2985">
        <v>30</v>
      </c>
      <c r="K2985">
        <v>32</v>
      </c>
      <c r="L2985">
        <v>0</v>
      </c>
      <c r="M2985" s="1">
        <v>31.106000000000002</v>
      </c>
      <c r="N2985" s="1">
        <v>121.03100000000001</v>
      </c>
    </row>
    <row r="2986" spans="1:14" ht="15" customHeight="1" x14ac:dyDescent="0.2">
      <c r="A2986" t="s">
        <v>159</v>
      </c>
      <c r="B2986" t="s">
        <v>346</v>
      </c>
      <c r="C2986">
        <v>3</v>
      </c>
      <c r="D2986" t="s">
        <v>532</v>
      </c>
      <c r="E2986">
        <v>4</v>
      </c>
      <c r="F2986">
        <v>29</v>
      </c>
      <c r="G2986">
        <v>34</v>
      </c>
      <c r="H2986">
        <v>37</v>
      </c>
      <c r="I2986">
        <v>24</v>
      </c>
      <c r="J2986">
        <v>29</v>
      </c>
      <c r="K2986">
        <v>32</v>
      </c>
      <c r="L2986">
        <v>0</v>
      </c>
      <c r="M2986" s="1">
        <v>31.106999999999999</v>
      </c>
      <c r="N2986" s="1">
        <v>124.02500000000001</v>
      </c>
    </row>
    <row r="2987" spans="1:14" ht="15" customHeight="1" x14ac:dyDescent="0.2">
      <c r="A2987" t="s">
        <v>159</v>
      </c>
      <c r="B2987" t="s">
        <v>498</v>
      </c>
      <c r="C2987">
        <v>3</v>
      </c>
      <c r="D2987" t="s">
        <v>2137</v>
      </c>
      <c r="E2987">
        <v>4</v>
      </c>
      <c r="F2987">
        <v>27</v>
      </c>
      <c r="G2987">
        <v>32</v>
      </c>
      <c r="H2987">
        <v>35</v>
      </c>
      <c r="I2987">
        <v>24</v>
      </c>
      <c r="J2987">
        <v>29</v>
      </c>
      <c r="K2987">
        <v>32</v>
      </c>
      <c r="L2987">
        <v>0</v>
      </c>
      <c r="M2987" s="1">
        <v>31.108000000000001</v>
      </c>
      <c r="N2987" s="1">
        <v>125.029</v>
      </c>
    </row>
    <row r="2988" spans="1:14" ht="15" customHeight="1" x14ac:dyDescent="0.2">
      <c r="A2988" t="s">
        <v>159</v>
      </c>
      <c r="B2988" t="s">
        <v>351</v>
      </c>
      <c r="C2988">
        <v>3</v>
      </c>
      <c r="D2988" t="s">
        <v>177</v>
      </c>
      <c r="E2988">
        <v>3</v>
      </c>
      <c r="F2988">
        <v>31</v>
      </c>
      <c r="G2988">
        <v>39</v>
      </c>
      <c r="H2988">
        <v>41</v>
      </c>
      <c r="I2988">
        <v>19</v>
      </c>
      <c r="J2988">
        <v>27</v>
      </c>
      <c r="K2988">
        <v>29</v>
      </c>
      <c r="L2988">
        <v>0</v>
      </c>
      <c r="M2988" s="1">
        <v>31.109000000000002</v>
      </c>
      <c r="N2988" s="1">
        <v>126.03</v>
      </c>
    </row>
    <row r="2989" spans="1:14" ht="15" customHeight="1" x14ac:dyDescent="0.2">
      <c r="A2989" t="s">
        <v>99</v>
      </c>
      <c r="B2989" t="s">
        <v>99</v>
      </c>
      <c r="C2989">
        <v>1</v>
      </c>
      <c r="D2989" t="s">
        <v>764</v>
      </c>
      <c r="E2989">
        <v>3</v>
      </c>
      <c r="F2989">
        <v>10</v>
      </c>
      <c r="G2989">
        <v>28</v>
      </c>
      <c r="H2989">
        <v>30</v>
      </c>
      <c r="I2989">
        <v>20</v>
      </c>
      <c r="J2989">
        <v>38</v>
      </c>
      <c r="K2989">
        <v>40</v>
      </c>
      <c r="L2989">
        <v>0</v>
      </c>
      <c r="M2989" s="1">
        <v>32.023000000000003</v>
      </c>
      <c r="N2989" s="1">
        <v>32.023000000000003</v>
      </c>
    </row>
    <row r="2990" spans="1:14" ht="15" customHeight="1" x14ac:dyDescent="0.2">
      <c r="A2990" t="s">
        <v>99</v>
      </c>
      <c r="B2990" t="s">
        <v>106</v>
      </c>
      <c r="C2990">
        <v>3</v>
      </c>
      <c r="D2990" t="s">
        <v>778</v>
      </c>
      <c r="E2990">
        <v>4</v>
      </c>
      <c r="F2990">
        <v>27</v>
      </c>
      <c r="G2990">
        <v>32</v>
      </c>
      <c r="H2990">
        <v>35</v>
      </c>
      <c r="I2990">
        <v>26</v>
      </c>
      <c r="J2990">
        <v>31</v>
      </c>
      <c r="K2990">
        <v>34</v>
      </c>
      <c r="L2990">
        <v>0</v>
      </c>
      <c r="M2990" s="1">
        <v>32.024000000000001</v>
      </c>
      <c r="N2990" s="1">
        <v>33.027999999999999</v>
      </c>
    </row>
    <row r="2991" spans="1:14" ht="15" customHeight="1" x14ac:dyDescent="0.2">
      <c r="A2991" t="s">
        <v>99</v>
      </c>
      <c r="B2991" t="s">
        <v>111</v>
      </c>
      <c r="C2991">
        <v>1</v>
      </c>
      <c r="D2991" t="s">
        <v>1257</v>
      </c>
      <c r="E2991">
        <v>2</v>
      </c>
      <c r="F2991">
        <v>12</v>
      </c>
      <c r="G2991">
        <v>33</v>
      </c>
      <c r="H2991">
        <v>35</v>
      </c>
      <c r="I2991">
        <v>7</v>
      </c>
      <c r="J2991">
        <v>28</v>
      </c>
      <c r="K2991">
        <v>30</v>
      </c>
      <c r="L2991">
        <v>0</v>
      </c>
      <c r="M2991" s="1">
        <v>32.024999999999999</v>
      </c>
      <c r="N2991" s="1">
        <v>34.027000000000001</v>
      </c>
    </row>
    <row r="2992" spans="1:14" ht="15" customHeight="1" x14ac:dyDescent="0.2">
      <c r="A2992" t="s">
        <v>99</v>
      </c>
      <c r="B2992" t="s">
        <v>175</v>
      </c>
      <c r="C2992">
        <v>3</v>
      </c>
      <c r="D2992" t="s">
        <v>2921</v>
      </c>
      <c r="E2992">
        <v>2</v>
      </c>
      <c r="F2992">
        <v>18</v>
      </c>
      <c r="G2992">
        <v>31</v>
      </c>
      <c r="H2992">
        <v>33</v>
      </c>
      <c r="I2992">
        <v>18</v>
      </c>
      <c r="J2992">
        <v>31</v>
      </c>
      <c r="K2992">
        <v>33</v>
      </c>
      <c r="L2992">
        <v>0</v>
      </c>
      <c r="M2992" s="1">
        <v>32.026000000000003</v>
      </c>
      <c r="N2992" s="1">
        <v>35.027000000000001</v>
      </c>
    </row>
    <row r="2993" spans="1:14" ht="15" customHeight="1" x14ac:dyDescent="0.2">
      <c r="A2993" t="s">
        <v>99</v>
      </c>
      <c r="B2993" t="s">
        <v>116</v>
      </c>
      <c r="C2993">
        <v>3</v>
      </c>
      <c r="D2993" t="s">
        <v>1449</v>
      </c>
      <c r="E2993">
        <v>3</v>
      </c>
      <c r="F2993">
        <v>26</v>
      </c>
      <c r="G2993">
        <v>34</v>
      </c>
      <c r="H2993">
        <v>36</v>
      </c>
      <c r="I2993">
        <v>21</v>
      </c>
      <c r="J2993">
        <v>29</v>
      </c>
      <c r="K2993">
        <v>31</v>
      </c>
      <c r="L2993">
        <v>0</v>
      </c>
      <c r="M2993" s="1">
        <v>32.027000000000001</v>
      </c>
      <c r="N2993" s="1">
        <v>36.030999999999999</v>
      </c>
    </row>
    <row r="2994" spans="1:14" ht="15" customHeight="1" x14ac:dyDescent="0.2">
      <c r="A2994" t="s">
        <v>99</v>
      </c>
      <c r="B2994" t="s">
        <v>123</v>
      </c>
      <c r="C2994">
        <v>1</v>
      </c>
      <c r="D2994" t="s">
        <v>1423</v>
      </c>
      <c r="E2994">
        <v>2</v>
      </c>
      <c r="F2994">
        <v>8</v>
      </c>
      <c r="G2994">
        <v>29</v>
      </c>
      <c r="H2994">
        <v>31</v>
      </c>
      <c r="I2994">
        <v>11</v>
      </c>
      <c r="J2994">
        <v>32</v>
      </c>
      <c r="K2994">
        <v>34</v>
      </c>
      <c r="L2994">
        <v>0</v>
      </c>
      <c r="M2994" s="1">
        <v>32.027999999999999</v>
      </c>
      <c r="N2994" s="1">
        <v>39.026000000000003</v>
      </c>
    </row>
    <row r="2995" spans="1:14" ht="15" customHeight="1" x14ac:dyDescent="0.2">
      <c r="A2995" t="s">
        <v>99</v>
      </c>
      <c r="B2995" t="s">
        <v>213</v>
      </c>
      <c r="C2995">
        <v>3</v>
      </c>
      <c r="D2995" t="s">
        <v>1083</v>
      </c>
      <c r="E2995">
        <v>3</v>
      </c>
      <c r="F2995">
        <v>22</v>
      </c>
      <c r="G2995">
        <v>30</v>
      </c>
      <c r="H2995">
        <v>32</v>
      </c>
      <c r="I2995">
        <v>28</v>
      </c>
      <c r="J2995">
        <v>36</v>
      </c>
      <c r="K2995">
        <v>38</v>
      </c>
      <c r="L2995">
        <v>0</v>
      </c>
      <c r="M2995" s="1">
        <v>32.029000000000003</v>
      </c>
      <c r="N2995" s="1">
        <v>42.027000000000001</v>
      </c>
    </row>
    <row r="2996" spans="1:14" ht="15" customHeight="1" x14ac:dyDescent="0.2">
      <c r="A2996" t="s">
        <v>99</v>
      </c>
      <c r="B2996" t="s">
        <v>132</v>
      </c>
      <c r="C2996">
        <v>3</v>
      </c>
      <c r="D2996" t="s">
        <v>580</v>
      </c>
      <c r="E2996">
        <v>3</v>
      </c>
      <c r="F2996">
        <v>23</v>
      </c>
      <c r="G2996">
        <v>31</v>
      </c>
      <c r="H2996">
        <v>33</v>
      </c>
      <c r="I2996">
        <v>25</v>
      </c>
      <c r="J2996">
        <v>33</v>
      </c>
      <c r="K2996">
        <v>35</v>
      </c>
      <c r="L2996">
        <v>0</v>
      </c>
      <c r="M2996" s="1">
        <v>32.03</v>
      </c>
      <c r="N2996" s="1">
        <v>43.027999999999999</v>
      </c>
    </row>
    <row r="2997" spans="1:14" ht="15" customHeight="1" x14ac:dyDescent="0.2">
      <c r="A2997" t="s">
        <v>99</v>
      </c>
      <c r="B2997" t="s">
        <v>231</v>
      </c>
      <c r="C2997">
        <v>3</v>
      </c>
      <c r="D2997" t="s">
        <v>232</v>
      </c>
      <c r="E2997">
        <v>4</v>
      </c>
      <c r="F2997">
        <v>23</v>
      </c>
      <c r="G2997">
        <v>28</v>
      </c>
      <c r="H2997">
        <v>31</v>
      </c>
      <c r="I2997">
        <v>31</v>
      </c>
      <c r="J2997">
        <v>36</v>
      </c>
      <c r="K2997">
        <v>39</v>
      </c>
      <c r="L2997">
        <v>0</v>
      </c>
      <c r="M2997" s="1">
        <v>32.030999999999999</v>
      </c>
      <c r="N2997" s="1">
        <v>45.030999999999999</v>
      </c>
    </row>
    <row r="2998" spans="1:14" ht="15" customHeight="1" x14ac:dyDescent="0.2">
      <c r="A2998" t="s">
        <v>99</v>
      </c>
      <c r="B2998" t="s">
        <v>237</v>
      </c>
      <c r="C2998">
        <v>3</v>
      </c>
      <c r="D2998" t="s">
        <v>2890</v>
      </c>
      <c r="E2998">
        <v>2</v>
      </c>
      <c r="F2998">
        <v>22</v>
      </c>
      <c r="G2998">
        <v>35</v>
      </c>
      <c r="H2998">
        <v>37</v>
      </c>
      <c r="I2998">
        <v>17</v>
      </c>
      <c r="J2998">
        <v>30</v>
      </c>
      <c r="K2998">
        <v>32</v>
      </c>
      <c r="L2998">
        <v>0</v>
      </c>
      <c r="M2998" s="1">
        <v>32.031999999999996</v>
      </c>
      <c r="N2998" s="1">
        <v>46.03</v>
      </c>
    </row>
    <row r="2999" spans="1:14" ht="15" customHeight="1" x14ac:dyDescent="0.2">
      <c r="A2999" t="s">
        <v>99</v>
      </c>
      <c r="B2999" t="s">
        <v>143</v>
      </c>
      <c r="C2999">
        <v>1</v>
      </c>
      <c r="D2999" t="s">
        <v>589</v>
      </c>
      <c r="E2999">
        <v>1</v>
      </c>
      <c r="F2999">
        <v>8</v>
      </c>
      <c r="G2999">
        <v>31</v>
      </c>
      <c r="H2999">
        <v>33</v>
      </c>
      <c r="I2999">
        <v>8</v>
      </c>
      <c r="J2999">
        <v>31</v>
      </c>
      <c r="K2999">
        <v>33</v>
      </c>
      <c r="L2999">
        <v>0</v>
      </c>
      <c r="M2999" s="1">
        <v>32.033000000000001</v>
      </c>
      <c r="N2999" s="1">
        <v>47.021999999999998</v>
      </c>
    </row>
    <row r="3000" spans="1:14" ht="15" customHeight="1" x14ac:dyDescent="0.2">
      <c r="A3000" t="s">
        <v>99</v>
      </c>
      <c r="B3000" t="s">
        <v>148</v>
      </c>
      <c r="C3000">
        <v>2</v>
      </c>
      <c r="D3000" t="s">
        <v>87</v>
      </c>
      <c r="E3000">
        <v>1</v>
      </c>
      <c r="F3000">
        <v>11</v>
      </c>
      <c r="G3000">
        <v>30</v>
      </c>
      <c r="H3000">
        <v>32</v>
      </c>
      <c r="I3000">
        <v>10</v>
      </c>
      <c r="J3000">
        <v>29</v>
      </c>
      <c r="K3000">
        <v>31</v>
      </c>
      <c r="L3000">
        <v>0</v>
      </c>
      <c r="M3000" s="1">
        <v>32.033999999999999</v>
      </c>
      <c r="N3000" s="1">
        <v>48.029000000000003</v>
      </c>
    </row>
    <row r="3001" spans="1:14" ht="15" customHeight="1" x14ac:dyDescent="0.2">
      <c r="A3001" t="s">
        <v>99</v>
      </c>
      <c r="B3001" t="s">
        <v>251</v>
      </c>
      <c r="C3001">
        <v>3</v>
      </c>
      <c r="D3001" t="s">
        <v>1510</v>
      </c>
      <c r="E3001">
        <v>3</v>
      </c>
      <c r="F3001">
        <v>26</v>
      </c>
      <c r="G3001">
        <v>34</v>
      </c>
      <c r="H3001">
        <v>36</v>
      </c>
      <c r="I3001">
        <v>19</v>
      </c>
      <c r="J3001">
        <v>27</v>
      </c>
      <c r="K3001">
        <v>29</v>
      </c>
      <c r="L3001">
        <v>0</v>
      </c>
      <c r="M3001" s="1">
        <v>32.034999999999997</v>
      </c>
      <c r="N3001" s="1">
        <v>49.031999999999996</v>
      </c>
    </row>
    <row r="3002" spans="1:14" ht="15" customHeight="1" x14ac:dyDescent="0.2">
      <c r="A3002" t="s">
        <v>99</v>
      </c>
      <c r="B3002" t="s">
        <v>259</v>
      </c>
      <c r="C3002">
        <v>3</v>
      </c>
      <c r="D3002" t="s">
        <v>580</v>
      </c>
      <c r="E3002">
        <v>3</v>
      </c>
      <c r="F3002">
        <v>23</v>
      </c>
      <c r="G3002">
        <v>31</v>
      </c>
      <c r="H3002">
        <v>33</v>
      </c>
      <c r="I3002">
        <v>25</v>
      </c>
      <c r="J3002">
        <v>33</v>
      </c>
      <c r="K3002">
        <v>35</v>
      </c>
      <c r="L3002">
        <v>0</v>
      </c>
      <c r="M3002" s="1">
        <v>32.036000000000001</v>
      </c>
      <c r="N3002" s="1">
        <v>50.031999999999996</v>
      </c>
    </row>
    <row r="3003" spans="1:14" ht="15" customHeight="1" x14ac:dyDescent="0.2">
      <c r="A3003" t="s">
        <v>99</v>
      </c>
      <c r="B3003" t="s">
        <v>264</v>
      </c>
      <c r="C3003">
        <v>3</v>
      </c>
      <c r="D3003" t="s">
        <v>2118</v>
      </c>
      <c r="E3003">
        <v>4</v>
      </c>
      <c r="F3003">
        <v>28</v>
      </c>
      <c r="G3003">
        <v>33</v>
      </c>
      <c r="H3003">
        <v>36</v>
      </c>
      <c r="I3003">
        <v>25</v>
      </c>
      <c r="J3003">
        <v>30</v>
      </c>
      <c r="K3003">
        <v>33</v>
      </c>
      <c r="L3003">
        <v>0</v>
      </c>
      <c r="M3003" s="1">
        <v>32.036999999999999</v>
      </c>
      <c r="N3003" s="1">
        <v>51.029000000000003</v>
      </c>
    </row>
    <row r="3004" spans="1:14" ht="15" customHeight="1" x14ac:dyDescent="0.2">
      <c r="A3004" t="s">
        <v>99</v>
      </c>
      <c r="B3004" t="s">
        <v>153</v>
      </c>
      <c r="C3004">
        <v>3</v>
      </c>
      <c r="D3004" t="s">
        <v>1266</v>
      </c>
      <c r="E3004">
        <v>3</v>
      </c>
      <c r="F3004">
        <v>24</v>
      </c>
      <c r="G3004">
        <v>32</v>
      </c>
      <c r="H3004">
        <v>34</v>
      </c>
      <c r="I3004">
        <v>24</v>
      </c>
      <c r="J3004">
        <v>32</v>
      </c>
      <c r="K3004">
        <v>34</v>
      </c>
      <c r="L3004">
        <v>0</v>
      </c>
      <c r="M3004" s="1">
        <v>32.037999999999997</v>
      </c>
      <c r="N3004" s="1">
        <v>52.029000000000003</v>
      </c>
    </row>
    <row r="3005" spans="1:14" ht="15" customHeight="1" x14ac:dyDescent="0.2">
      <c r="A3005" t="s">
        <v>99</v>
      </c>
      <c r="B3005" t="s">
        <v>158</v>
      </c>
      <c r="C3005">
        <v>3</v>
      </c>
      <c r="D3005" t="s">
        <v>1425</v>
      </c>
      <c r="E3005">
        <v>3</v>
      </c>
      <c r="F3005">
        <v>27</v>
      </c>
      <c r="G3005">
        <v>35</v>
      </c>
      <c r="H3005">
        <v>37</v>
      </c>
      <c r="I3005">
        <v>22</v>
      </c>
      <c r="J3005">
        <v>30</v>
      </c>
      <c r="K3005">
        <v>32</v>
      </c>
      <c r="L3005">
        <v>0</v>
      </c>
      <c r="M3005" s="1">
        <v>32.039000000000001</v>
      </c>
      <c r="N3005" s="1">
        <v>53.031999999999996</v>
      </c>
    </row>
    <row r="3006" spans="1:14" ht="15" customHeight="1" x14ac:dyDescent="0.2">
      <c r="A3006" t="s">
        <v>99</v>
      </c>
      <c r="B3006" t="s">
        <v>280</v>
      </c>
      <c r="C3006">
        <v>3</v>
      </c>
      <c r="D3006" t="s">
        <v>605</v>
      </c>
      <c r="E3006">
        <v>3</v>
      </c>
      <c r="F3006">
        <v>19</v>
      </c>
      <c r="G3006">
        <v>27</v>
      </c>
      <c r="H3006">
        <v>29</v>
      </c>
      <c r="I3006">
        <v>25</v>
      </c>
      <c r="J3006">
        <v>33</v>
      </c>
      <c r="K3006">
        <v>35</v>
      </c>
      <c r="L3006">
        <v>0</v>
      </c>
      <c r="M3006" s="1">
        <v>32.04</v>
      </c>
      <c r="N3006" s="1">
        <v>54.03</v>
      </c>
    </row>
    <row r="3007" spans="1:14" ht="15" customHeight="1" x14ac:dyDescent="0.2">
      <c r="A3007" t="s">
        <v>99</v>
      </c>
      <c r="B3007" t="s">
        <v>169</v>
      </c>
      <c r="C3007">
        <v>2</v>
      </c>
      <c r="D3007" t="s">
        <v>2050</v>
      </c>
      <c r="E3007">
        <v>2</v>
      </c>
      <c r="F3007">
        <v>15</v>
      </c>
      <c r="G3007">
        <v>32</v>
      </c>
      <c r="H3007">
        <v>34</v>
      </c>
      <c r="I3007">
        <v>14</v>
      </c>
      <c r="J3007">
        <v>31</v>
      </c>
      <c r="K3007">
        <v>33</v>
      </c>
      <c r="L3007">
        <v>0</v>
      </c>
      <c r="M3007" s="1">
        <v>32.040999999999997</v>
      </c>
      <c r="N3007" s="1">
        <v>56.031999999999996</v>
      </c>
    </row>
    <row r="3008" spans="1:14" ht="15" customHeight="1" x14ac:dyDescent="0.2">
      <c r="A3008" t="s">
        <v>99</v>
      </c>
      <c r="B3008" t="s">
        <v>174</v>
      </c>
      <c r="C3008">
        <v>3</v>
      </c>
      <c r="D3008" t="s">
        <v>2118</v>
      </c>
      <c r="E3008">
        <v>4</v>
      </c>
      <c r="F3008">
        <v>28</v>
      </c>
      <c r="G3008">
        <v>33</v>
      </c>
      <c r="H3008">
        <v>36</v>
      </c>
      <c r="I3008">
        <v>25</v>
      </c>
      <c r="J3008">
        <v>30</v>
      </c>
      <c r="K3008">
        <v>33</v>
      </c>
      <c r="L3008">
        <v>0</v>
      </c>
      <c r="M3008" s="1">
        <v>32.042000000000002</v>
      </c>
      <c r="N3008" s="1">
        <v>57.030999999999999</v>
      </c>
    </row>
    <row r="3009" spans="1:14" ht="15" customHeight="1" x14ac:dyDescent="0.2">
      <c r="A3009" t="s">
        <v>99</v>
      </c>
      <c r="B3009" t="s">
        <v>303</v>
      </c>
      <c r="C3009">
        <v>3</v>
      </c>
      <c r="D3009" t="s">
        <v>615</v>
      </c>
      <c r="E3009">
        <v>4</v>
      </c>
      <c r="F3009">
        <v>35</v>
      </c>
      <c r="G3009">
        <v>40</v>
      </c>
      <c r="H3009">
        <v>43</v>
      </c>
      <c r="I3009">
        <v>19</v>
      </c>
      <c r="J3009">
        <v>24</v>
      </c>
      <c r="K3009">
        <v>27</v>
      </c>
      <c r="L3009">
        <v>0</v>
      </c>
      <c r="M3009" s="1">
        <v>32.042999999999999</v>
      </c>
      <c r="N3009" s="1">
        <v>59.03</v>
      </c>
    </row>
    <row r="3010" spans="1:14" ht="15" customHeight="1" x14ac:dyDescent="0.2">
      <c r="A3010" t="s">
        <v>99</v>
      </c>
      <c r="B3010" t="s">
        <v>191</v>
      </c>
      <c r="C3010">
        <v>2</v>
      </c>
      <c r="D3010" t="s">
        <v>1449</v>
      </c>
      <c r="E3010">
        <v>3</v>
      </c>
      <c r="F3010">
        <v>21</v>
      </c>
      <c r="G3010">
        <v>34</v>
      </c>
      <c r="H3010">
        <v>36</v>
      </c>
      <c r="I3010">
        <v>16</v>
      </c>
      <c r="J3010">
        <v>29</v>
      </c>
      <c r="K3010">
        <v>31</v>
      </c>
      <c r="L3010">
        <v>0</v>
      </c>
      <c r="M3010" s="1">
        <v>32.043999999999997</v>
      </c>
      <c r="N3010" s="1">
        <v>61.029000000000003</v>
      </c>
    </row>
    <row r="3011" spans="1:14" ht="15" customHeight="1" x14ac:dyDescent="0.2">
      <c r="A3011" t="s">
        <v>99</v>
      </c>
      <c r="B3011" t="s">
        <v>322</v>
      </c>
      <c r="C3011">
        <v>3</v>
      </c>
      <c r="D3011" t="s">
        <v>2007</v>
      </c>
      <c r="E3011">
        <v>4</v>
      </c>
      <c r="F3011">
        <v>27</v>
      </c>
      <c r="G3011">
        <v>32</v>
      </c>
      <c r="H3011">
        <v>35</v>
      </c>
      <c r="I3011">
        <v>24</v>
      </c>
      <c r="J3011">
        <v>29</v>
      </c>
      <c r="K3011">
        <v>32</v>
      </c>
      <c r="L3011">
        <v>0</v>
      </c>
      <c r="M3011" s="1">
        <v>32.045000000000002</v>
      </c>
      <c r="N3011" s="1">
        <v>63.027000000000001</v>
      </c>
    </row>
    <row r="3012" spans="1:14" ht="15" customHeight="1" x14ac:dyDescent="0.2">
      <c r="A3012" t="s">
        <v>99</v>
      </c>
      <c r="B3012" t="s">
        <v>332</v>
      </c>
      <c r="C3012">
        <v>3</v>
      </c>
      <c r="D3012" t="s">
        <v>764</v>
      </c>
      <c r="E3012">
        <v>3</v>
      </c>
      <c r="F3012">
        <v>20</v>
      </c>
      <c r="G3012">
        <v>28</v>
      </c>
      <c r="H3012">
        <v>30</v>
      </c>
      <c r="I3012">
        <v>30</v>
      </c>
      <c r="J3012">
        <v>38</v>
      </c>
      <c r="K3012">
        <v>40</v>
      </c>
      <c r="L3012">
        <v>0</v>
      </c>
      <c r="M3012" s="1">
        <v>32.045999999999999</v>
      </c>
      <c r="N3012" s="1">
        <v>65.028999999999996</v>
      </c>
    </row>
    <row r="3013" spans="1:14" ht="15" customHeight="1" x14ac:dyDescent="0.2">
      <c r="A3013" t="s">
        <v>99</v>
      </c>
      <c r="B3013" t="s">
        <v>336</v>
      </c>
      <c r="C3013">
        <v>3</v>
      </c>
      <c r="D3013" t="s">
        <v>1425</v>
      </c>
      <c r="E3013">
        <v>3</v>
      </c>
      <c r="F3013">
        <v>27</v>
      </c>
      <c r="G3013">
        <v>35</v>
      </c>
      <c r="H3013">
        <v>37</v>
      </c>
      <c r="I3013">
        <v>22</v>
      </c>
      <c r="J3013">
        <v>30</v>
      </c>
      <c r="K3013">
        <v>32</v>
      </c>
      <c r="L3013">
        <v>0</v>
      </c>
      <c r="M3013" s="1">
        <v>32.046999999999997</v>
      </c>
      <c r="N3013" s="1">
        <v>66.028999999999996</v>
      </c>
    </row>
    <row r="3014" spans="1:14" ht="15" customHeight="1" x14ac:dyDescent="0.2">
      <c r="A3014" t="s">
        <v>99</v>
      </c>
      <c r="B3014" t="s">
        <v>341</v>
      </c>
      <c r="C3014">
        <v>3</v>
      </c>
      <c r="D3014" t="s">
        <v>627</v>
      </c>
      <c r="E3014">
        <v>3</v>
      </c>
      <c r="F3014">
        <v>28</v>
      </c>
      <c r="G3014">
        <v>36</v>
      </c>
      <c r="H3014">
        <v>38</v>
      </c>
      <c r="I3014">
        <v>19</v>
      </c>
      <c r="J3014">
        <v>27</v>
      </c>
      <c r="K3014">
        <v>29</v>
      </c>
      <c r="L3014">
        <v>0</v>
      </c>
      <c r="M3014" s="1">
        <v>32.048000000000002</v>
      </c>
      <c r="N3014" s="1">
        <v>67.022000000000006</v>
      </c>
    </row>
    <row r="3015" spans="1:14" ht="15" customHeight="1" x14ac:dyDescent="0.2">
      <c r="A3015" t="s">
        <v>99</v>
      </c>
      <c r="B3015" t="s">
        <v>201</v>
      </c>
      <c r="C3015">
        <v>3</v>
      </c>
      <c r="D3015" t="s">
        <v>1598</v>
      </c>
      <c r="E3015">
        <v>2</v>
      </c>
      <c r="F3015">
        <v>19</v>
      </c>
      <c r="G3015">
        <v>32</v>
      </c>
      <c r="H3015">
        <v>34</v>
      </c>
      <c r="I3015">
        <v>16</v>
      </c>
      <c r="J3015">
        <v>29</v>
      </c>
      <c r="K3015">
        <v>31</v>
      </c>
      <c r="L3015">
        <v>0</v>
      </c>
      <c r="M3015" s="1">
        <v>32.048999999999999</v>
      </c>
      <c r="N3015" s="1">
        <v>68.031999999999996</v>
      </c>
    </row>
    <row r="3016" spans="1:14" ht="15" customHeight="1" x14ac:dyDescent="0.2">
      <c r="A3016" t="s">
        <v>99</v>
      </c>
      <c r="B3016" t="s">
        <v>352</v>
      </c>
      <c r="C3016">
        <v>3</v>
      </c>
      <c r="D3016" t="s">
        <v>2785</v>
      </c>
      <c r="E3016">
        <v>3</v>
      </c>
      <c r="F3016">
        <v>22</v>
      </c>
      <c r="G3016">
        <v>30</v>
      </c>
      <c r="H3016">
        <v>32</v>
      </c>
      <c r="I3016">
        <v>27</v>
      </c>
      <c r="J3016">
        <v>35</v>
      </c>
      <c r="K3016">
        <v>37</v>
      </c>
      <c r="L3016">
        <v>0</v>
      </c>
      <c r="M3016" s="1">
        <v>32.049999999999997</v>
      </c>
      <c r="N3016" s="1">
        <v>69.031000000000006</v>
      </c>
    </row>
    <row r="3017" spans="1:14" ht="15" customHeight="1" x14ac:dyDescent="0.2">
      <c r="A3017" t="s">
        <v>99</v>
      </c>
      <c r="B3017" t="s">
        <v>356</v>
      </c>
      <c r="C3017">
        <v>3</v>
      </c>
      <c r="D3017" t="s">
        <v>764</v>
      </c>
      <c r="E3017">
        <v>3</v>
      </c>
      <c r="F3017">
        <v>20</v>
      </c>
      <c r="G3017">
        <v>28</v>
      </c>
      <c r="H3017">
        <v>30</v>
      </c>
      <c r="I3017">
        <v>30</v>
      </c>
      <c r="J3017">
        <v>38</v>
      </c>
      <c r="K3017">
        <v>40</v>
      </c>
      <c r="L3017">
        <v>0</v>
      </c>
      <c r="M3017" s="1">
        <v>32.051000000000002</v>
      </c>
      <c r="N3017" s="1">
        <v>70.031000000000006</v>
      </c>
    </row>
    <row r="3018" spans="1:14" ht="15" customHeight="1" x14ac:dyDescent="0.2">
      <c r="A3018" t="s">
        <v>99</v>
      </c>
      <c r="B3018" t="s">
        <v>363</v>
      </c>
      <c r="C3018">
        <v>3</v>
      </c>
      <c r="D3018" t="s">
        <v>764</v>
      </c>
      <c r="E3018">
        <v>3</v>
      </c>
      <c r="F3018">
        <v>20</v>
      </c>
      <c r="G3018">
        <v>28</v>
      </c>
      <c r="H3018">
        <v>30</v>
      </c>
      <c r="I3018">
        <v>30</v>
      </c>
      <c r="J3018">
        <v>38</v>
      </c>
      <c r="K3018">
        <v>40</v>
      </c>
      <c r="L3018">
        <v>0</v>
      </c>
      <c r="M3018" s="1">
        <v>32.052</v>
      </c>
      <c r="N3018" s="1">
        <v>72.027000000000001</v>
      </c>
    </row>
    <row r="3019" spans="1:14" ht="15" customHeight="1" x14ac:dyDescent="0.2">
      <c r="A3019" t="s">
        <v>99</v>
      </c>
      <c r="B3019" t="s">
        <v>367</v>
      </c>
      <c r="C3019">
        <v>3</v>
      </c>
      <c r="D3019" t="s">
        <v>2118</v>
      </c>
      <c r="E3019">
        <v>4</v>
      </c>
      <c r="F3019">
        <v>28</v>
      </c>
      <c r="G3019">
        <v>33</v>
      </c>
      <c r="H3019">
        <v>36</v>
      </c>
      <c r="I3019">
        <v>25</v>
      </c>
      <c r="J3019">
        <v>30</v>
      </c>
      <c r="K3019">
        <v>33</v>
      </c>
      <c r="L3019">
        <v>0</v>
      </c>
      <c r="M3019" s="1">
        <v>32.052999999999997</v>
      </c>
      <c r="N3019" s="1">
        <v>73.028999999999996</v>
      </c>
    </row>
    <row r="3020" spans="1:14" ht="15" customHeight="1" x14ac:dyDescent="0.2">
      <c r="A3020" t="s">
        <v>99</v>
      </c>
      <c r="B3020" t="s">
        <v>371</v>
      </c>
      <c r="C3020">
        <v>3</v>
      </c>
      <c r="D3020" t="s">
        <v>764</v>
      </c>
      <c r="E3020">
        <v>3</v>
      </c>
      <c r="F3020">
        <v>20</v>
      </c>
      <c r="G3020">
        <v>28</v>
      </c>
      <c r="H3020">
        <v>30</v>
      </c>
      <c r="I3020">
        <v>30</v>
      </c>
      <c r="J3020">
        <v>38</v>
      </c>
      <c r="K3020">
        <v>40</v>
      </c>
      <c r="L3020">
        <v>0</v>
      </c>
      <c r="M3020" s="1">
        <v>32.054000000000002</v>
      </c>
      <c r="N3020" s="1">
        <v>74.028999999999996</v>
      </c>
    </row>
    <row r="3021" spans="1:14" ht="15" customHeight="1" x14ac:dyDescent="0.2">
      <c r="A3021" t="s">
        <v>99</v>
      </c>
      <c r="B3021" t="s">
        <v>378</v>
      </c>
      <c r="C3021">
        <v>3</v>
      </c>
      <c r="D3021" t="s">
        <v>605</v>
      </c>
      <c r="E3021">
        <v>3</v>
      </c>
      <c r="F3021">
        <v>19</v>
      </c>
      <c r="G3021">
        <v>27</v>
      </c>
      <c r="H3021">
        <v>29</v>
      </c>
      <c r="I3021">
        <v>25</v>
      </c>
      <c r="J3021">
        <v>33</v>
      </c>
      <c r="K3021">
        <v>35</v>
      </c>
      <c r="L3021">
        <v>0</v>
      </c>
      <c r="M3021" s="1">
        <v>32.055</v>
      </c>
      <c r="N3021" s="1">
        <v>75.025000000000006</v>
      </c>
    </row>
    <row r="3022" spans="1:14" ht="15" customHeight="1" x14ac:dyDescent="0.2">
      <c r="A3022" t="s">
        <v>99</v>
      </c>
      <c r="B3022" t="s">
        <v>381</v>
      </c>
      <c r="C3022">
        <v>3</v>
      </c>
      <c r="D3022" t="s">
        <v>2769</v>
      </c>
      <c r="E3022">
        <v>3</v>
      </c>
      <c r="F3022">
        <v>26</v>
      </c>
      <c r="G3022">
        <v>34</v>
      </c>
      <c r="H3022">
        <v>36</v>
      </c>
      <c r="I3022">
        <v>23</v>
      </c>
      <c r="J3022">
        <v>31</v>
      </c>
      <c r="K3022">
        <v>33</v>
      </c>
      <c r="L3022">
        <v>0</v>
      </c>
      <c r="M3022" s="1">
        <v>32.055999999999997</v>
      </c>
      <c r="N3022" s="1">
        <v>76.028000000000006</v>
      </c>
    </row>
    <row r="3023" spans="1:14" ht="15" customHeight="1" x14ac:dyDescent="0.2">
      <c r="A3023" t="s">
        <v>99</v>
      </c>
      <c r="B3023" t="s">
        <v>386</v>
      </c>
      <c r="C3023">
        <v>3</v>
      </c>
      <c r="D3023" t="s">
        <v>87</v>
      </c>
      <c r="E3023">
        <v>1</v>
      </c>
      <c r="F3023">
        <v>15</v>
      </c>
      <c r="G3023">
        <v>30</v>
      </c>
      <c r="H3023">
        <v>32</v>
      </c>
      <c r="I3023">
        <v>14</v>
      </c>
      <c r="J3023">
        <v>29</v>
      </c>
      <c r="K3023">
        <v>31</v>
      </c>
      <c r="L3023">
        <v>0</v>
      </c>
      <c r="M3023" s="1">
        <v>32.057000000000002</v>
      </c>
      <c r="N3023" s="1">
        <v>78.025999999999996</v>
      </c>
    </row>
    <row r="3024" spans="1:14" ht="15" customHeight="1" x14ac:dyDescent="0.2">
      <c r="A3024" t="s">
        <v>99</v>
      </c>
      <c r="B3024" t="s">
        <v>212</v>
      </c>
      <c r="C3024">
        <v>2</v>
      </c>
      <c r="D3024" t="s">
        <v>1083</v>
      </c>
      <c r="E3024">
        <v>3</v>
      </c>
      <c r="F3024">
        <v>17</v>
      </c>
      <c r="G3024">
        <v>30</v>
      </c>
      <c r="H3024">
        <v>32</v>
      </c>
      <c r="I3024">
        <v>23</v>
      </c>
      <c r="J3024">
        <v>36</v>
      </c>
      <c r="K3024">
        <v>38</v>
      </c>
      <c r="L3024">
        <v>0</v>
      </c>
      <c r="M3024" s="1">
        <v>32.058</v>
      </c>
      <c r="N3024" s="1">
        <v>79.028000000000006</v>
      </c>
    </row>
    <row r="3025" spans="1:14" ht="15" customHeight="1" x14ac:dyDescent="0.2">
      <c r="A3025" t="s">
        <v>99</v>
      </c>
      <c r="B3025" t="s">
        <v>395</v>
      </c>
      <c r="C3025">
        <v>3</v>
      </c>
      <c r="D3025" t="s">
        <v>2028</v>
      </c>
      <c r="E3025">
        <v>4</v>
      </c>
      <c r="F3025">
        <v>32</v>
      </c>
      <c r="G3025">
        <v>37</v>
      </c>
      <c r="H3025">
        <v>40</v>
      </c>
      <c r="I3025">
        <v>22</v>
      </c>
      <c r="J3025">
        <v>27</v>
      </c>
      <c r="K3025">
        <v>30</v>
      </c>
      <c r="L3025">
        <v>0</v>
      </c>
      <c r="M3025" s="1">
        <v>32.058999999999997</v>
      </c>
      <c r="N3025" s="1">
        <v>80.028999999999996</v>
      </c>
    </row>
    <row r="3026" spans="1:14" ht="15" customHeight="1" x14ac:dyDescent="0.2">
      <c r="A3026" t="s">
        <v>99</v>
      </c>
      <c r="B3026" t="s">
        <v>225</v>
      </c>
      <c r="C3026">
        <v>1</v>
      </c>
      <c r="D3026" t="s">
        <v>1807</v>
      </c>
      <c r="E3026">
        <v>3</v>
      </c>
      <c r="F3026">
        <v>16</v>
      </c>
      <c r="G3026">
        <v>34</v>
      </c>
      <c r="H3026">
        <v>36</v>
      </c>
      <c r="I3026">
        <v>8</v>
      </c>
      <c r="J3026">
        <v>26</v>
      </c>
      <c r="K3026">
        <v>28</v>
      </c>
      <c r="L3026">
        <v>0</v>
      </c>
      <c r="M3026" s="1">
        <v>32.06</v>
      </c>
      <c r="N3026" s="1">
        <v>82.024000000000001</v>
      </c>
    </row>
    <row r="3027" spans="1:14" ht="15" customHeight="1" x14ac:dyDescent="0.2">
      <c r="A3027" t="s">
        <v>99</v>
      </c>
      <c r="B3027" t="s">
        <v>402</v>
      </c>
      <c r="C3027">
        <v>3</v>
      </c>
      <c r="D3027" t="s">
        <v>1323</v>
      </c>
      <c r="E3027">
        <v>4</v>
      </c>
      <c r="F3027">
        <v>28</v>
      </c>
      <c r="G3027">
        <v>33</v>
      </c>
      <c r="H3027">
        <v>36</v>
      </c>
      <c r="I3027">
        <v>25</v>
      </c>
      <c r="J3027">
        <v>30</v>
      </c>
      <c r="K3027">
        <v>33</v>
      </c>
      <c r="L3027">
        <v>0</v>
      </c>
      <c r="M3027" s="1">
        <v>32.061</v>
      </c>
      <c r="N3027" s="1">
        <v>83.027000000000001</v>
      </c>
    </row>
    <row r="3028" spans="1:14" ht="15" customHeight="1" x14ac:dyDescent="0.2">
      <c r="A3028" t="s">
        <v>99</v>
      </c>
      <c r="B3028" t="s">
        <v>405</v>
      </c>
      <c r="C3028">
        <v>3</v>
      </c>
      <c r="D3028" t="s">
        <v>1083</v>
      </c>
      <c r="E3028">
        <v>3</v>
      </c>
      <c r="F3028">
        <v>22</v>
      </c>
      <c r="G3028">
        <v>30</v>
      </c>
      <c r="H3028">
        <v>32</v>
      </c>
      <c r="I3028">
        <v>28</v>
      </c>
      <c r="J3028">
        <v>36</v>
      </c>
      <c r="K3028">
        <v>38</v>
      </c>
      <c r="L3028">
        <v>0</v>
      </c>
      <c r="M3028" s="1">
        <v>32.061999999999998</v>
      </c>
      <c r="N3028" s="1">
        <v>84.025999999999996</v>
      </c>
    </row>
    <row r="3029" spans="1:14" ht="15" customHeight="1" x14ac:dyDescent="0.2">
      <c r="A3029" t="s">
        <v>99</v>
      </c>
      <c r="B3029" t="s">
        <v>411</v>
      </c>
      <c r="C3029">
        <v>3</v>
      </c>
      <c r="D3029" t="s">
        <v>659</v>
      </c>
      <c r="E3029">
        <v>4</v>
      </c>
      <c r="F3029">
        <v>22</v>
      </c>
      <c r="G3029">
        <v>27</v>
      </c>
      <c r="H3029">
        <v>30</v>
      </c>
      <c r="I3029">
        <v>31</v>
      </c>
      <c r="J3029">
        <v>36</v>
      </c>
      <c r="K3029">
        <v>39</v>
      </c>
      <c r="L3029">
        <v>0</v>
      </c>
      <c r="M3029" s="1">
        <v>32.063000000000002</v>
      </c>
      <c r="N3029" s="1">
        <v>86.024000000000001</v>
      </c>
    </row>
    <row r="3030" spans="1:14" ht="15" customHeight="1" x14ac:dyDescent="0.2">
      <c r="A3030" t="s">
        <v>99</v>
      </c>
      <c r="B3030" t="s">
        <v>414</v>
      </c>
      <c r="C3030">
        <v>3</v>
      </c>
      <c r="D3030" t="s">
        <v>1326</v>
      </c>
      <c r="E3030">
        <v>3</v>
      </c>
      <c r="F3030">
        <v>27</v>
      </c>
      <c r="G3030">
        <v>35</v>
      </c>
      <c r="H3030">
        <v>37</v>
      </c>
      <c r="I3030">
        <v>23</v>
      </c>
      <c r="J3030">
        <v>31</v>
      </c>
      <c r="K3030">
        <v>33</v>
      </c>
      <c r="L3030">
        <v>0</v>
      </c>
      <c r="M3030" s="1">
        <v>32.064</v>
      </c>
      <c r="N3030" s="1">
        <v>87.025999999999996</v>
      </c>
    </row>
    <row r="3031" spans="1:14" ht="15" customHeight="1" x14ac:dyDescent="0.2">
      <c r="A3031" t="s">
        <v>99</v>
      </c>
      <c r="B3031" t="s">
        <v>416</v>
      </c>
      <c r="C3031">
        <v>3</v>
      </c>
      <c r="D3031" t="s">
        <v>2118</v>
      </c>
      <c r="E3031">
        <v>4</v>
      </c>
      <c r="F3031">
        <v>28</v>
      </c>
      <c r="G3031">
        <v>33</v>
      </c>
      <c r="H3031">
        <v>36</v>
      </c>
      <c r="I3031">
        <v>25</v>
      </c>
      <c r="J3031">
        <v>30</v>
      </c>
      <c r="K3031">
        <v>33</v>
      </c>
      <c r="L3031">
        <v>0</v>
      </c>
      <c r="M3031" s="1">
        <v>32.064999999999998</v>
      </c>
      <c r="N3031" s="1">
        <v>88.03</v>
      </c>
    </row>
    <row r="3032" spans="1:14" ht="15" customHeight="1" x14ac:dyDescent="0.2">
      <c r="A3032" t="s">
        <v>99</v>
      </c>
      <c r="B3032" t="s">
        <v>425</v>
      </c>
      <c r="C3032">
        <v>3</v>
      </c>
      <c r="D3032" t="s">
        <v>2957</v>
      </c>
      <c r="E3032">
        <v>3</v>
      </c>
      <c r="F3032">
        <v>24</v>
      </c>
      <c r="G3032">
        <v>32</v>
      </c>
      <c r="H3032">
        <v>34</v>
      </c>
      <c r="I3032">
        <v>24</v>
      </c>
      <c r="J3032">
        <v>32</v>
      </c>
      <c r="K3032">
        <v>34</v>
      </c>
      <c r="L3032">
        <v>0</v>
      </c>
      <c r="M3032" s="1">
        <v>32.066000000000003</v>
      </c>
      <c r="N3032" s="1">
        <v>91.028999999999996</v>
      </c>
    </row>
    <row r="3033" spans="1:14" ht="15" customHeight="1" x14ac:dyDescent="0.2">
      <c r="A3033" t="s">
        <v>99</v>
      </c>
      <c r="B3033" t="s">
        <v>668</v>
      </c>
      <c r="C3033">
        <v>3</v>
      </c>
      <c r="D3033" t="s">
        <v>1287</v>
      </c>
      <c r="E3033">
        <v>3</v>
      </c>
      <c r="F3033">
        <v>17</v>
      </c>
      <c r="G3033">
        <v>25</v>
      </c>
      <c r="H3033">
        <v>27</v>
      </c>
      <c r="I3033">
        <v>30</v>
      </c>
      <c r="J3033">
        <v>38</v>
      </c>
      <c r="K3033">
        <v>40</v>
      </c>
      <c r="L3033">
        <v>0</v>
      </c>
      <c r="M3033" s="1">
        <v>32.067</v>
      </c>
      <c r="N3033" s="1">
        <v>92.028999999999996</v>
      </c>
    </row>
    <row r="3034" spans="1:14" ht="15" customHeight="1" x14ac:dyDescent="0.2">
      <c r="A3034" t="s">
        <v>99</v>
      </c>
      <c r="B3034" t="s">
        <v>429</v>
      </c>
      <c r="C3034">
        <v>3</v>
      </c>
      <c r="D3034" t="s">
        <v>2785</v>
      </c>
      <c r="E3034">
        <v>3</v>
      </c>
      <c r="F3034">
        <v>22</v>
      </c>
      <c r="G3034">
        <v>30</v>
      </c>
      <c r="H3034">
        <v>32</v>
      </c>
      <c r="I3034">
        <v>27</v>
      </c>
      <c r="J3034">
        <v>35</v>
      </c>
      <c r="K3034">
        <v>37</v>
      </c>
      <c r="L3034">
        <v>0</v>
      </c>
      <c r="M3034" s="1">
        <v>32.067999999999998</v>
      </c>
      <c r="N3034" s="1">
        <v>93.027000000000001</v>
      </c>
    </row>
    <row r="3035" spans="1:14" ht="15" customHeight="1" x14ac:dyDescent="0.2">
      <c r="A3035" t="s">
        <v>99</v>
      </c>
      <c r="B3035" t="s">
        <v>241</v>
      </c>
      <c r="C3035">
        <v>1</v>
      </c>
      <c r="D3035" t="s">
        <v>1083</v>
      </c>
      <c r="E3035">
        <v>3</v>
      </c>
      <c r="F3035">
        <v>12</v>
      </c>
      <c r="G3035">
        <v>30</v>
      </c>
      <c r="H3035">
        <v>32</v>
      </c>
      <c r="I3035">
        <v>18</v>
      </c>
      <c r="J3035">
        <v>36</v>
      </c>
      <c r="K3035">
        <v>38</v>
      </c>
      <c r="L3035">
        <v>0</v>
      </c>
      <c r="M3035" s="1">
        <v>32.069000000000003</v>
      </c>
      <c r="N3035" s="1">
        <v>94.025000000000006</v>
      </c>
    </row>
    <row r="3036" spans="1:14" ht="15" customHeight="1" x14ac:dyDescent="0.2">
      <c r="A3036" t="s">
        <v>99</v>
      </c>
      <c r="B3036" t="s">
        <v>250</v>
      </c>
      <c r="C3036">
        <v>3</v>
      </c>
      <c r="D3036" t="s">
        <v>2959</v>
      </c>
      <c r="E3036">
        <v>3</v>
      </c>
      <c r="F3036">
        <v>25</v>
      </c>
      <c r="G3036">
        <v>33</v>
      </c>
      <c r="H3036">
        <v>35</v>
      </c>
      <c r="I3036">
        <v>20</v>
      </c>
      <c r="J3036">
        <v>28</v>
      </c>
      <c r="K3036">
        <v>30</v>
      </c>
      <c r="L3036">
        <v>0</v>
      </c>
      <c r="M3036" s="1">
        <v>32.07</v>
      </c>
      <c r="N3036" s="1">
        <v>97.028000000000006</v>
      </c>
    </row>
    <row r="3037" spans="1:14" ht="15" customHeight="1" x14ac:dyDescent="0.2">
      <c r="A3037" t="s">
        <v>99</v>
      </c>
      <c r="B3037" t="s">
        <v>263</v>
      </c>
      <c r="C3037">
        <v>1</v>
      </c>
      <c r="D3037" t="s">
        <v>2959</v>
      </c>
      <c r="E3037">
        <v>3</v>
      </c>
      <c r="F3037">
        <v>15</v>
      </c>
      <c r="G3037">
        <v>33</v>
      </c>
      <c r="H3037">
        <v>35</v>
      </c>
      <c r="I3037">
        <v>10</v>
      </c>
      <c r="J3037">
        <v>28</v>
      </c>
      <c r="K3037">
        <v>30</v>
      </c>
      <c r="L3037">
        <v>0</v>
      </c>
      <c r="M3037" s="1">
        <v>32.070999999999998</v>
      </c>
      <c r="N3037" s="1">
        <v>99.025000000000006</v>
      </c>
    </row>
    <row r="3038" spans="1:14" ht="15" customHeight="1" x14ac:dyDescent="0.2">
      <c r="A3038" t="s">
        <v>99</v>
      </c>
      <c r="B3038" t="s">
        <v>279</v>
      </c>
      <c r="C3038">
        <v>3</v>
      </c>
      <c r="D3038" t="s">
        <v>1449</v>
      </c>
      <c r="E3038">
        <v>3</v>
      </c>
      <c r="F3038">
        <v>26</v>
      </c>
      <c r="G3038">
        <v>34</v>
      </c>
      <c r="H3038">
        <v>36</v>
      </c>
      <c r="I3038">
        <v>21</v>
      </c>
      <c r="J3038">
        <v>29</v>
      </c>
      <c r="K3038">
        <v>31</v>
      </c>
      <c r="L3038">
        <v>0</v>
      </c>
      <c r="M3038" s="1">
        <v>32.072000000000003</v>
      </c>
      <c r="N3038" s="1">
        <v>101.02500000000001</v>
      </c>
    </row>
    <row r="3039" spans="1:14" ht="15" customHeight="1" x14ac:dyDescent="0.2">
      <c r="A3039" t="s">
        <v>99</v>
      </c>
      <c r="B3039" t="s">
        <v>290</v>
      </c>
      <c r="C3039">
        <v>3</v>
      </c>
      <c r="D3039" t="s">
        <v>2769</v>
      </c>
      <c r="E3039">
        <v>3</v>
      </c>
      <c r="F3039">
        <v>26</v>
      </c>
      <c r="G3039">
        <v>34</v>
      </c>
      <c r="H3039">
        <v>36</v>
      </c>
      <c r="I3039">
        <v>23</v>
      </c>
      <c r="J3039">
        <v>31</v>
      </c>
      <c r="K3039">
        <v>33</v>
      </c>
      <c r="L3039">
        <v>0</v>
      </c>
      <c r="M3039" s="1">
        <v>32.073</v>
      </c>
      <c r="N3039" s="1">
        <v>104.026</v>
      </c>
    </row>
    <row r="3040" spans="1:14" ht="15" customHeight="1" x14ac:dyDescent="0.2">
      <c r="A3040" t="s">
        <v>99</v>
      </c>
      <c r="B3040" t="s">
        <v>294</v>
      </c>
      <c r="C3040">
        <v>3</v>
      </c>
      <c r="D3040" t="s">
        <v>2068</v>
      </c>
      <c r="E3040">
        <v>3</v>
      </c>
      <c r="F3040">
        <v>25</v>
      </c>
      <c r="G3040">
        <v>33</v>
      </c>
      <c r="H3040">
        <v>35</v>
      </c>
      <c r="I3040">
        <v>25</v>
      </c>
      <c r="J3040">
        <v>33</v>
      </c>
      <c r="K3040">
        <v>35</v>
      </c>
      <c r="L3040">
        <v>0</v>
      </c>
      <c r="M3040" s="1">
        <v>32.073999999999998</v>
      </c>
      <c r="N3040" s="1">
        <v>105.027</v>
      </c>
    </row>
    <row r="3041" spans="1:14" ht="15" customHeight="1" x14ac:dyDescent="0.2">
      <c r="A3041" t="s">
        <v>99</v>
      </c>
      <c r="B3041" t="s">
        <v>298</v>
      </c>
      <c r="C3041">
        <v>1</v>
      </c>
      <c r="D3041" t="s">
        <v>605</v>
      </c>
      <c r="E3041">
        <v>3</v>
      </c>
      <c r="F3041">
        <v>9</v>
      </c>
      <c r="G3041">
        <v>27</v>
      </c>
      <c r="H3041">
        <v>29</v>
      </c>
      <c r="I3041">
        <v>15</v>
      </c>
      <c r="J3041">
        <v>33</v>
      </c>
      <c r="K3041">
        <v>35</v>
      </c>
      <c r="L3041">
        <v>0</v>
      </c>
      <c r="M3041" s="1">
        <v>32.075000000000003</v>
      </c>
      <c r="N3041" s="1">
        <v>106.021</v>
      </c>
    </row>
    <row r="3042" spans="1:14" ht="15" customHeight="1" x14ac:dyDescent="0.2">
      <c r="A3042" t="s">
        <v>99</v>
      </c>
      <c r="B3042" t="s">
        <v>302</v>
      </c>
      <c r="C3042">
        <v>1</v>
      </c>
      <c r="D3042" t="s">
        <v>2785</v>
      </c>
      <c r="E3042">
        <v>3</v>
      </c>
      <c r="F3042">
        <v>12</v>
      </c>
      <c r="G3042">
        <v>30</v>
      </c>
      <c r="H3042">
        <v>32</v>
      </c>
      <c r="I3042">
        <v>17</v>
      </c>
      <c r="J3042">
        <v>35</v>
      </c>
      <c r="K3042">
        <v>37</v>
      </c>
      <c r="L3042">
        <v>0</v>
      </c>
      <c r="M3042" s="1">
        <v>32.076000000000001</v>
      </c>
      <c r="N3042" s="1">
        <v>107.02200000000001</v>
      </c>
    </row>
    <row r="3043" spans="1:14" ht="15" customHeight="1" x14ac:dyDescent="0.2">
      <c r="A3043" t="s">
        <v>99</v>
      </c>
      <c r="B3043" t="s">
        <v>464</v>
      </c>
      <c r="C3043">
        <v>3</v>
      </c>
      <c r="D3043" t="s">
        <v>1229</v>
      </c>
      <c r="E3043">
        <v>3</v>
      </c>
      <c r="F3043">
        <v>29</v>
      </c>
      <c r="G3043">
        <v>37</v>
      </c>
      <c r="H3043">
        <v>39</v>
      </c>
      <c r="I3043">
        <v>20</v>
      </c>
      <c r="J3043">
        <v>28</v>
      </c>
      <c r="K3043">
        <v>30</v>
      </c>
      <c r="L3043">
        <v>0</v>
      </c>
      <c r="M3043" s="1">
        <v>32.076999999999998</v>
      </c>
      <c r="N3043" s="1">
        <v>108.026</v>
      </c>
    </row>
    <row r="3044" spans="1:14" ht="15" customHeight="1" x14ac:dyDescent="0.2">
      <c r="A3044" t="s">
        <v>99</v>
      </c>
      <c r="B3044" t="s">
        <v>699</v>
      </c>
      <c r="C3044">
        <v>3</v>
      </c>
      <c r="D3044" t="s">
        <v>700</v>
      </c>
      <c r="E3044">
        <v>3</v>
      </c>
      <c r="F3044">
        <v>25</v>
      </c>
      <c r="G3044">
        <v>33</v>
      </c>
      <c r="H3044">
        <v>35</v>
      </c>
      <c r="I3044">
        <v>22</v>
      </c>
      <c r="J3044">
        <v>30</v>
      </c>
      <c r="K3044">
        <v>32</v>
      </c>
      <c r="L3044">
        <v>0</v>
      </c>
      <c r="M3044" s="1">
        <v>32.078000000000003</v>
      </c>
      <c r="N3044" s="1">
        <v>109.024</v>
      </c>
    </row>
    <row r="3045" spans="1:14" ht="15" customHeight="1" x14ac:dyDescent="0.2">
      <c r="A3045" t="s">
        <v>99</v>
      </c>
      <c r="B3045" t="s">
        <v>703</v>
      </c>
      <c r="C3045">
        <v>3</v>
      </c>
      <c r="D3045" t="s">
        <v>1423</v>
      </c>
      <c r="E3045">
        <v>2</v>
      </c>
      <c r="F3045">
        <v>16</v>
      </c>
      <c r="G3045">
        <v>29</v>
      </c>
      <c r="H3045">
        <v>31</v>
      </c>
      <c r="I3045">
        <v>19</v>
      </c>
      <c r="J3045">
        <v>32</v>
      </c>
      <c r="K3045">
        <v>34</v>
      </c>
      <c r="L3045">
        <v>0</v>
      </c>
      <c r="M3045" s="1">
        <v>32.079000000000001</v>
      </c>
      <c r="N3045" s="1">
        <v>111.026</v>
      </c>
    </row>
    <row r="3046" spans="1:14" ht="15" customHeight="1" x14ac:dyDescent="0.2">
      <c r="A3046" t="s">
        <v>99</v>
      </c>
      <c r="B3046" t="s">
        <v>470</v>
      </c>
      <c r="C3046">
        <v>3</v>
      </c>
      <c r="D3046" t="s">
        <v>2921</v>
      </c>
      <c r="E3046">
        <v>2</v>
      </c>
      <c r="F3046">
        <v>18</v>
      </c>
      <c r="G3046">
        <v>31</v>
      </c>
      <c r="H3046">
        <v>33</v>
      </c>
      <c r="I3046">
        <v>18</v>
      </c>
      <c r="J3046">
        <v>31</v>
      </c>
      <c r="K3046">
        <v>33</v>
      </c>
      <c r="L3046">
        <v>0</v>
      </c>
      <c r="M3046" s="1">
        <v>32.08</v>
      </c>
      <c r="N3046" s="1">
        <v>112.03</v>
      </c>
    </row>
    <row r="3047" spans="1:14" ht="15" customHeight="1" x14ac:dyDescent="0.2">
      <c r="A3047" t="s">
        <v>99</v>
      </c>
      <c r="B3047" t="s">
        <v>476</v>
      </c>
      <c r="C3047">
        <v>3</v>
      </c>
      <c r="D3047" t="s">
        <v>2297</v>
      </c>
      <c r="E3047">
        <v>3</v>
      </c>
      <c r="F3047">
        <v>28</v>
      </c>
      <c r="G3047">
        <v>36</v>
      </c>
      <c r="H3047">
        <v>38</v>
      </c>
      <c r="I3047">
        <v>20</v>
      </c>
      <c r="J3047">
        <v>28</v>
      </c>
      <c r="K3047">
        <v>30</v>
      </c>
      <c r="L3047">
        <v>0</v>
      </c>
      <c r="M3047" s="1">
        <v>32.081000000000003</v>
      </c>
      <c r="N3047" s="1">
        <v>114.02500000000001</v>
      </c>
    </row>
    <row r="3048" spans="1:14" ht="15" customHeight="1" x14ac:dyDescent="0.2">
      <c r="A3048" t="s">
        <v>99</v>
      </c>
      <c r="B3048" t="s">
        <v>315</v>
      </c>
      <c r="C3048">
        <v>3</v>
      </c>
      <c r="D3048" t="s">
        <v>778</v>
      </c>
      <c r="E3048">
        <v>4</v>
      </c>
      <c r="F3048">
        <v>27</v>
      </c>
      <c r="G3048">
        <v>32</v>
      </c>
      <c r="H3048">
        <v>35</v>
      </c>
      <c r="I3048">
        <v>26</v>
      </c>
      <c r="J3048">
        <v>31</v>
      </c>
      <c r="K3048">
        <v>34</v>
      </c>
      <c r="L3048">
        <v>0</v>
      </c>
      <c r="M3048" s="1">
        <v>32.082000000000001</v>
      </c>
      <c r="N3048" s="1">
        <v>115.03100000000001</v>
      </c>
    </row>
    <row r="3049" spans="1:14" ht="15" customHeight="1" x14ac:dyDescent="0.2">
      <c r="A3049" t="s">
        <v>99</v>
      </c>
      <c r="B3049" t="s">
        <v>321</v>
      </c>
      <c r="C3049">
        <v>2</v>
      </c>
      <c r="D3049" t="s">
        <v>2890</v>
      </c>
      <c r="E3049">
        <v>2</v>
      </c>
      <c r="F3049">
        <v>18</v>
      </c>
      <c r="G3049">
        <v>35</v>
      </c>
      <c r="H3049">
        <v>37</v>
      </c>
      <c r="I3049">
        <v>13</v>
      </c>
      <c r="J3049">
        <v>30</v>
      </c>
      <c r="K3049">
        <v>32</v>
      </c>
      <c r="L3049">
        <v>0</v>
      </c>
      <c r="M3049" s="1">
        <v>32.082999999999998</v>
      </c>
      <c r="N3049" s="1">
        <v>116.02800000000001</v>
      </c>
    </row>
    <row r="3050" spans="1:14" ht="15" customHeight="1" x14ac:dyDescent="0.2">
      <c r="A3050" t="s">
        <v>99</v>
      </c>
      <c r="B3050" t="s">
        <v>326</v>
      </c>
      <c r="C3050">
        <v>1</v>
      </c>
      <c r="D3050" t="s">
        <v>2921</v>
      </c>
      <c r="E3050">
        <v>2</v>
      </c>
      <c r="F3050">
        <v>10</v>
      </c>
      <c r="G3050">
        <v>31</v>
      </c>
      <c r="H3050">
        <v>33</v>
      </c>
      <c r="I3050">
        <v>10</v>
      </c>
      <c r="J3050">
        <v>31</v>
      </c>
      <c r="K3050">
        <v>33</v>
      </c>
      <c r="L3050">
        <v>0</v>
      </c>
      <c r="M3050" s="1">
        <v>32.084000000000003</v>
      </c>
      <c r="N3050" s="1">
        <v>118.03100000000001</v>
      </c>
    </row>
    <row r="3051" spans="1:14" ht="15" customHeight="1" x14ac:dyDescent="0.2">
      <c r="A3051" t="s">
        <v>99</v>
      </c>
      <c r="B3051" t="s">
        <v>488</v>
      </c>
      <c r="C3051">
        <v>3</v>
      </c>
      <c r="D3051" t="s">
        <v>2785</v>
      </c>
      <c r="E3051">
        <v>3</v>
      </c>
      <c r="F3051">
        <v>22</v>
      </c>
      <c r="G3051">
        <v>30</v>
      </c>
      <c r="H3051">
        <v>32</v>
      </c>
      <c r="I3051">
        <v>27</v>
      </c>
      <c r="J3051">
        <v>35</v>
      </c>
      <c r="K3051">
        <v>37</v>
      </c>
      <c r="L3051">
        <v>0</v>
      </c>
      <c r="M3051" s="1">
        <v>32.085000000000001</v>
      </c>
      <c r="N3051" s="1">
        <v>120.024</v>
      </c>
    </row>
    <row r="3052" spans="1:14" ht="15" customHeight="1" x14ac:dyDescent="0.2">
      <c r="A3052" t="s">
        <v>99</v>
      </c>
      <c r="B3052" t="s">
        <v>340</v>
      </c>
      <c r="C3052">
        <v>3</v>
      </c>
      <c r="D3052" t="s">
        <v>96</v>
      </c>
      <c r="E3052">
        <v>3</v>
      </c>
      <c r="F3052">
        <v>22</v>
      </c>
      <c r="G3052">
        <v>30</v>
      </c>
      <c r="H3052">
        <v>32</v>
      </c>
      <c r="I3052">
        <v>25</v>
      </c>
      <c r="J3052">
        <v>33</v>
      </c>
      <c r="K3052">
        <v>35</v>
      </c>
      <c r="L3052">
        <v>0</v>
      </c>
      <c r="M3052" s="1">
        <v>32.085999999999999</v>
      </c>
      <c r="N3052" s="1">
        <v>123.026</v>
      </c>
    </row>
    <row r="3053" spans="1:14" ht="15" customHeight="1" x14ac:dyDescent="0.2">
      <c r="A3053" t="s">
        <v>99</v>
      </c>
      <c r="B3053" t="s">
        <v>498</v>
      </c>
      <c r="C3053">
        <v>3</v>
      </c>
      <c r="D3053" t="s">
        <v>1222</v>
      </c>
      <c r="E3053">
        <v>4</v>
      </c>
      <c r="F3053">
        <v>29</v>
      </c>
      <c r="G3053">
        <v>34</v>
      </c>
      <c r="H3053">
        <v>37</v>
      </c>
      <c r="I3053">
        <v>23</v>
      </c>
      <c r="J3053">
        <v>28</v>
      </c>
      <c r="K3053">
        <v>31</v>
      </c>
      <c r="L3053">
        <v>0</v>
      </c>
      <c r="M3053" s="1">
        <v>32.087000000000003</v>
      </c>
      <c r="N3053" s="1">
        <v>125.03</v>
      </c>
    </row>
    <row r="3054" spans="1:14" ht="15" customHeight="1" x14ac:dyDescent="0.2">
      <c r="A3054" t="s">
        <v>99</v>
      </c>
      <c r="B3054" t="s">
        <v>351</v>
      </c>
      <c r="C3054">
        <v>2</v>
      </c>
      <c r="D3054" t="s">
        <v>560</v>
      </c>
      <c r="E3054">
        <v>3</v>
      </c>
      <c r="F3054">
        <v>13</v>
      </c>
      <c r="G3054">
        <v>26</v>
      </c>
      <c r="H3054">
        <v>28</v>
      </c>
      <c r="I3054">
        <v>21</v>
      </c>
      <c r="J3054">
        <v>34</v>
      </c>
      <c r="K3054">
        <v>36</v>
      </c>
      <c r="L3054">
        <v>0</v>
      </c>
      <c r="M3054" s="1">
        <v>32.088000000000001</v>
      </c>
      <c r="N3054" s="1">
        <v>126.03100000000001</v>
      </c>
    </row>
    <row r="3055" spans="1:14" ht="15" customHeight="1" x14ac:dyDescent="0.2">
      <c r="A3055" t="s">
        <v>99</v>
      </c>
      <c r="B3055" t="s">
        <v>504</v>
      </c>
      <c r="C3055">
        <v>3</v>
      </c>
      <c r="D3055" t="s">
        <v>2219</v>
      </c>
      <c r="E3055">
        <v>3</v>
      </c>
      <c r="F3055">
        <v>29</v>
      </c>
      <c r="G3055">
        <v>37</v>
      </c>
      <c r="H3055">
        <v>39</v>
      </c>
      <c r="I3055">
        <v>21</v>
      </c>
      <c r="J3055">
        <v>29</v>
      </c>
      <c r="K3055">
        <v>31</v>
      </c>
      <c r="L3055">
        <v>0</v>
      </c>
      <c r="M3055" s="1">
        <v>32.088999999999999</v>
      </c>
      <c r="N3055" s="1">
        <v>127.027</v>
      </c>
    </row>
    <row r="3056" spans="1:14" ht="15" customHeight="1" x14ac:dyDescent="0.2">
      <c r="A3056" t="s">
        <v>106</v>
      </c>
      <c r="B3056" t="s">
        <v>111</v>
      </c>
      <c r="C3056">
        <v>3</v>
      </c>
      <c r="D3056" t="s">
        <v>697</v>
      </c>
      <c r="E3056">
        <v>3</v>
      </c>
      <c r="F3056">
        <v>29</v>
      </c>
      <c r="G3056">
        <v>37</v>
      </c>
      <c r="H3056">
        <v>39</v>
      </c>
      <c r="I3056">
        <v>19</v>
      </c>
      <c r="J3056">
        <v>27</v>
      </c>
      <c r="K3056">
        <v>29</v>
      </c>
      <c r="L3056">
        <v>0</v>
      </c>
      <c r="M3056" s="1">
        <v>33.029000000000003</v>
      </c>
      <c r="N3056" s="1">
        <v>34.027999999999999</v>
      </c>
    </row>
    <row r="3057" spans="1:14" ht="15" customHeight="1" x14ac:dyDescent="0.2">
      <c r="A3057" t="s">
        <v>106</v>
      </c>
      <c r="B3057" t="s">
        <v>175</v>
      </c>
      <c r="C3057">
        <v>3</v>
      </c>
      <c r="D3057" t="s">
        <v>2446</v>
      </c>
      <c r="E3057">
        <v>4</v>
      </c>
      <c r="F3057">
        <v>26</v>
      </c>
      <c r="G3057">
        <v>31</v>
      </c>
      <c r="H3057">
        <v>34</v>
      </c>
      <c r="I3057">
        <v>25</v>
      </c>
      <c r="J3057">
        <v>30</v>
      </c>
      <c r="K3057">
        <v>33</v>
      </c>
      <c r="L3057">
        <v>0</v>
      </c>
      <c r="M3057" s="1">
        <v>33.03</v>
      </c>
      <c r="N3057" s="1">
        <v>35.027999999999999</v>
      </c>
    </row>
    <row r="3058" spans="1:14" ht="15" customHeight="1" x14ac:dyDescent="0.2">
      <c r="A3058" t="s">
        <v>106</v>
      </c>
      <c r="B3058" t="s">
        <v>116</v>
      </c>
      <c r="C3058">
        <v>3</v>
      </c>
      <c r="D3058" t="s">
        <v>181</v>
      </c>
      <c r="E3058">
        <v>3</v>
      </c>
      <c r="F3058">
        <v>28</v>
      </c>
      <c r="G3058">
        <v>36</v>
      </c>
      <c r="H3058">
        <v>38</v>
      </c>
      <c r="I3058">
        <v>19</v>
      </c>
      <c r="J3058">
        <v>27</v>
      </c>
      <c r="K3058">
        <v>29</v>
      </c>
      <c r="L3058">
        <v>0</v>
      </c>
      <c r="M3058" s="1">
        <v>33.030999999999999</v>
      </c>
      <c r="N3058" s="1">
        <v>36.031999999999996</v>
      </c>
    </row>
    <row r="3059" spans="1:14" ht="15" customHeight="1" x14ac:dyDescent="0.2">
      <c r="A3059" t="s">
        <v>106</v>
      </c>
      <c r="B3059" t="s">
        <v>192</v>
      </c>
      <c r="C3059">
        <v>3</v>
      </c>
      <c r="D3059" t="s">
        <v>495</v>
      </c>
      <c r="E3059">
        <v>4</v>
      </c>
      <c r="F3059">
        <v>27</v>
      </c>
      <c r="G3059">
        <v>32</v>
      </c>
      <c r="H3059">
        <v>35</v>
      </c>
      <c r="I3059">
        <v>26</v>
      </c>
      <c r="J3059">
        <v>31</v>
      </c>
      <c r="K3059">
        <v>34</v>
      </c>
      <c r="L3059">
        <v>0</v>
      </c>
      <c r="M3059" s="1">
        <v>33.031999999999996</v>
      </c>
      <c r="N3059" s="1">
        <v>38.029000000000003</v>
      </c>
    </row>
    <row r="3060" spans="1:14" ht="15" customHeight="1" x14ac:dyDescent="0.2">
      <c r="A3060" t="s">
        <v>106</v>
      </c>
      <c r="B3060" t="s">
        <v>123</v>
      </c>
      <c r="C3060">
        <v>3</v>
      </c>
      <c r="D3060" t="s">
        <v>495</v>
      </c>
      <c r="E3060">
        <v>4</v>
      </c>
      <c r="F3060">
        <v>27</v>
      </c>
      <c r="G3060">
        <v>32</v>
      </c>
      <c r="H3060">
        <v>35</v>
      </c>
      <c r="I3060">
        <v>26</v>
      </c>
      <c r="J3060">
        <v>31</v>
      </c>
      <c r="K3060">
        <v>34</v>
      </c>
      <c r="L3060">
        <v>0</v>
      </c>
      <c r="M3060" s="1">
        <v>33.033000000000001</v>
      </c>
      <c r="N3060" s="1">
        <v>39.027000000000001</v>
      </c>
    </row>
    <row r="3061" spans="1:14" ht="15" customHeight="1" x14ac:dyDescent="0.2">
      <c r="A3061" t="s">
        <v>106</v>
      </c>
      <c r="B3061" t="s">
        <v>202</v>
      </c>
      <c r="C3061">
        <v>3</v>
      </c>
      <c r="D3061" t="s">
        <v>2964</v>
      </c>
      <c r="E3061">
        <v>4</v>
      </c>
      <c r="F3061">
        <v>28</v>
      </c>
      <c r="G3061">
        <v>33</v>
      </c>
      <c r="H3061">
        <v>36</v>
      </c>
      <c r="I3061">
        <v>25</v>
      </c>
      <c r="J3061">
        <v>30</v>
      </c>
      <c r="K3061">
        <v>33</v>
      </c>
      <c r="L3061">
        <v>0</v>
      </c>
      <c r="M3061" s="1">
        <v>33.033999999999999</v>
      </c>
      <c r="N3061" s="1">
        <v>40.029000000000003</v>
      </c>
    </row>
    <row r="3062" spans="1:14" ht="15" customHeight="1" x14ac:dyDescent="0.2">
      <c r="A3062" t="s">
        <v>106</v>
      </c>
      <c r="B3062" t="s">
        <v>128</v>
      </c>
      <c r="C3062">
        <v>3</v>
      </c>
      <c r="D3062" t="s">
        <v>2207</v>
      </c>
      <c r="E3062">
        <v>3</v>
      </c>
      <c r="F3062">
        <v>27</v>
      </c>
      <c r="G3062">
        <v>35</v>
      </c>
      <c r="H3062">
        <v>37</v>
      </c>
      <c r="I3062">
        <v>19</v>
      </c>
      <c r="J3062">
        <v>27</v>
      </c>
      <c r="K3062">
        <v>29</v>
      </c>
      <c r="L3062">
        <v>0</v>
      </c>
      <c r="M3062" s="1">
        <v>33.034999999999997</v>
      </c>
      <c r="N3062" s="1">
        <v>41.021000000000001</v>
      </c>
    </row>
    <row r="3063" spans="1:14" ht="15" customHeight="1" x14ac:dyDescent="0.2">
      <c r="A3063" t="s">
        <v>106</v>
      </c>
      <c r="B3063" t="s">
        <v>213</v>
      </c>
      <c r="C3063">
        <v>3</v>
      </c>
      <c r="D3063" t="s">
        <v>2812</v>
      </c>
      <c r="E3063">
        <v>3</v>
      </c>
      <c r="F3063">
        <v>30</v>
      </c>
      <c r="G3063">
        <v>38</v>
      </c>
      <c r="H3063">
        <v>40</v>
      </c>
      <c r="I3063">
        <v>19</v>
      </c>
      <c r="J3063">
        <v>27</v>
      </c>
      <c r="K3063">
        <v>29</v>
      </c>
      <c r="L3063">
        <v>0</v>
      </c>
      <c r="M3063" s="1">
        <v>33.036000000000001</v>
      </c>
      <c r="N3063" s="1">
        <v>42.027999999999999</v>
      </c>
    </row>
    <row r="3064" spans="1:14" ht="15" customHeight="1" x14ac:dyDescent="0.2">
      <c r="A3064" t="s">
        <v>106</v>
      </c>
      <c r="B3064" t="s">
        <v>132</v>
      </c>
      <c r="C3064">
        <v>3</v>
      </c>
      <c r="D3064" t="s">
        <v>1416</v>
      </c>
      <c r="E3064">
        <v>3</v>
      </c>
      <c r="F3064">
        <v>19</v>
      </c>
      <c r="G3064">
        <v>27</v>
      </c>
      <c r="H3064">
        <v>29</v>
      </c>
      <c r="I3064">
        <v>31</v>
      </c>
      <c r="J3064">
        <v>39</v>
      </c>
      <c r="K3064">
        <v>41</v>
      </c>
      <c r="L3064">
        <v>0</v>
      </c>
      <c r="M3064" s="1">
        <v>33.036999999999999</v>
      </c>
      <c r="N3064" s="1">
        <v>43.029000000000003</v>
      </c>
    </row>
    <row r="3065" spans="1:14" ht="15" customHeight="1" x14ac:dyDescent="0.2">
      <c r="A3065" t="s">
        <v>106</v>
      </c>
      <c r="B3065" t="s">
        <v>138</v>
      </c>
      <c r="C3065">
        <v>3</v>
      </c>
      <c r="D3065" t="s">
        <v>1201</v>
      </c>
      <c r="E3065">
        <v>3</v>
      </c>
      <c r="F3065">
        <v>28</v>
      </c>
      <c r="G3065">
        <v>36</v>
      </c>
      <c r="H3065">
        <v>38</v>
      </c>
      <c r="I3065">
        <v>19</v>
      </c>
      <c r="J3065">
        <v>27</v>
      </c>
      <c r="K3065">
        <v>29</v>
      </c>
      <c r="L3065">
        <v>0</v>
      </c>
      <c r="M3065" s="1">
        <v>33.037999999999997</v>
      </c>
      <c r="N3065" s="1">
        <v>44.024999999999999</v>
      </c>
    </row>
    <row r="3066" spans="1:14" ht="15" customHeight="1" x14ac:dyDescent="0.2">
      <c r="A3066" t="s">
        <v>106</v>
      </c>
      <c r="B3066" t="s">
        <v>231</v>
      </c>
      <c r="C3066">
        <v>3</v>
      </c>
      <c r="D3066" t="s">
        <v>2727</v>
      </c>
      <c r="E3066">
        <v>3</v>
      </c>
      <c r="F3066">
        <v>24</v>
      </c>
      <c r="G3066">
        <v>32</v>
      </c>
      <c r="H3066">
        <v>34</v>
      </c>
      <c r="I3066">
        <v>25</v>
      </c>
      <c r="J3066">
        <v>33</v>
      </c>
      <c r="K3066">
        <v>35</v>
      </c>
      <c r="L3066">
        <v>0</v>
      </c>
      <c r="M3066" s="1">
        <v>33.039000000000001</v>
      </c>
      <c r="N3066" s="1">
        <v>45.031999999999996</v>
      </c>
    </row>
    <row r="3067" spans="1:14" ht="15" customHeight="1" x14ac:dyDescent="0.2">
      <c r="A3067" t="s">
        <v>106</v>
      </c>
      <c r="B3067" t="s">
        <v>237</v>
      </c>
      <c r="C3067">
        <v>3</v>
      </c>
      <c r="D3067" t="s">
        <v>1746</v>
      </c>
      <c r="E3067">
        <v>3</v>
      </c>
      <c r="F3067">
        <v>23</v>
      </c>
      <c r="G3067">
        <v>31</v>
      </c>
      <c r="H3067">
        <v>33</v>
      </c>
      <c r="I3067">
        <v>23</v>
      </c>
      <c r="J3067">
        <v>31</v>
      </c>
      <c r="K3067">
        <v>33</v>
      </c>
      <c r="L3067">
        <v>0</v>
      </c>
      <c r="M3067" s="1">
        <v>33.04</v>
      </c>
      <c r="N3067" s="1">
        <v>46.030999999999999</v>
      </c>
    </row>
    <row r="3068" spans="1:14" ht="15" customHeight="1" x14ac:dyDescent="0.2">
      <c r="A3068" t="s">
        <v>106</v>
      </c>
      <c r="B3068" t="s">
        <v>143</v>
      </c>
      <c r="C3068">
        <v>3</v>
      </c>
      <c r="D3068" t="s">
        <v>2843</v>
      </c>
      <c r="E3068">
        <v>3</v>
      </c>
      <c r="F3068">
        <v>24</v>
      </c>
      <c r="G3068">
        <v>32</v>
      </c>
      <c r="H3068">
        <v>34</v>
      </c>
      <c r="I3068">
        <v>22</v>
      </c>
      <c r="J3068">
        <v>30</v>
      </c>
      <c r="K3068">
        <v>32</v>
      </c>
      <c r="L3068">
        <v>0</v>
      </c>
      <c r="M3068" s="1">
        <v>33.040999999999997</v>
      </c>
      <c r="N3068" s="1">
        <v>47.023000000000003</v>
      </c>
    </row>
    <row r="3069" spans="1:14" ht="15" customHeight="1" x14ac:dyDescent="0.2">
      <c r="A3069" t="s">
        <v>106</v>
      </c>
      <c r="B3069" t="s">
        <v>148</v>
      </c>
      <c r="C3069">
        <v>3</v>
      </c>
      <c r="D3069" t="s">
        <v>2068</v>
      </c>
      <c r="E3069">
        <v>3</v>
      </c>
      <c r="F3069">
        <v>25</v>
      </c>
      <c r="G3069">
        <v>33</v>
      </c>
      <c r="H3069">
        <v>35</v>
      </c>
      <c r="I3069">
        <v>25</v>
      </c>
      <c r="J3069">
        <v>33</v>
      </c>
      <c r="K3069">
        <v>35</v>
      </c>
      <c r="L3069">
        <v>0</v>
      </c>
      <c r="M3069" s="1">
        <v>33.042000000000002</v>
      </c>
      <c r="N3069" s="1">
        <v>48.03</v>
      </c>
    </row>
    <row r="3070" spans="1:14" ht="15" customHeight="1" x14ac:dyDescent="0.2">
      <c r="A3070" t="s">
        <v>106</v>
      </c>
      <c r="B3070" t="s">
        <v>251</v>
      </c>
      <c r="C3070">
        <v>3</v>
      </c>
      <c r="D3070" t="s">
        <v>2446</v>
      </c>
      <c r="E3070">
        <v>4</v>
      </c>
      <c r="F3070">
        <v>26</v>
      </c>
      <c r="G3070">
        <v>31</v>
      </c>
      <c r="H3070">
        <v>34</v>
      </c>
      <c r="I3070">
        <v>25</v>
      </c>
      <c r="J3070">
        <v>30</v>
      </c>
      <c r="K3070">
        <v>33</v>
      </c>
      <c r="L3070">
        <v>0</v>
      </c>
      <c r="M3070" s="1">
        <v>33.042999999999999</v>
      </c>
      <c r="N3070" s="1">
        <v>49.033000000000001</v>
      </c>
    </row>
    <row r="3071" spans="1:14" ht="15" customHeight="1" x14ac:dyDescent="0.2">
      <c r="A3071" t="s">
        <v>106</v>
      </c>
      <c r="B3071" t="s">
        <v>259</v>
      </c>
      <c r="C3071">
        <v>3</v>
      </c>
      <c r="D3071" t="s">
        <v>1668</v>
      </c>
      <c r="E3071">
        <v>3</v>
      </c>
      <c r="F3071">
        <v>25</v>
      </c>
      <c r="G3071">
        <v>33</v>
      </c>
      <c r="H3071">
        <v>35</v>
      </c>
      <c r="I3071">
        <v>22</v>
      </c>
      <c r="J3071">
        <v>30</v>
      </c>
      <c r="K3071">
        <v>32</v>
      </c>
      <c r="L3071">
        <v>0</v>
      </c>
      <c r="M3071" s="1">
        <v>33.043999999999997</v>
      </c>
      <c r="N3071" s="1">
        <v>50.033000000000001</v>
      </c>
    </row>
    <row r="3072" spans="1:14" ht="15" customHeight="1" x14ac:dyDescent="0.2">
      <c r="A3072" t="s">
        <v>106</v>
      </c>
      <c r="B3072" t="s">
        <v>264</v>
      </c>
      <c r="C3072">
        <v>3</v>
      </c>
      <c r="D3072" t="s">
        <v>1185</v>
      </c>
      <c r="E3072">
        <v>3</v>
      </c>
      <c r="F3072">
        <v>15</v>
      </c>
      <c r="G3072">
        <v>23</v>
      </c>
      <c r="H3072">
        <v>25</v>
      </c>
      <c r="I3072">
        <v>31</v>
      </c>
      <c r="J3072">
        <v>39</v>
      </c>
      <c r="K3072">
        <v>41</v>
      </c>
      <c r="L3072">
        <v>0</v>
      </c>
      <c r="M3072" s="1">
        <v>33.045000000000002</v>
      </c>
      <c r="N3072" s="1">
        <v>51.03</v>
      </c>
    </row>
    <row r="3073" spans="1:14" ht="15" customHeight="1" x14ac:dyDescent="0.2">
      <c r="A3073" t="s">
        <v>106</v>
      </c>
      <c r="B3073" t="s">
        <v>153</v>
      </c>
      <c r="C3073">
        <v>3</v>
      </c>
      <c r="D3073" t="s">
        <v>2744</v>
      </c>
      <c r="E3073">
        <v>3</v>
      </c>
      <c r="F3073">
        <v>17</v>
      </c>
      <c r="G3073">
        <v>25</v>
      </c>
      <c r="H3073">
        <v>27</v>
      </c>
      <c r="I3073">
        <v>28</v>
      </c>
      <c r="J3073">
        <v>36</v>
      </c>
      <c r="K3073">
        <v>38</v>
      </c>
      <c r="L3073">
        <v>0</v>
      </c>
      <c r="M3073" s="1">
        <v>33.045999999999999</v>
      </c>
      <c r="N3073" s="1">
        <v>52.03</v>
      </c>
    </row>
    <row r="3074" spans="1:14" ht="15" customHeight="1" x14ac:dyDescent="0.2">
      <c r="A3074" t="s">
        <v>106</v>
      </c>
      <c r="B3074" t="s">
        <v>158</v>
      </c>
      <c r="C3074">
        <v>3</v>
      </c>
      <c r="D3074" t="s">
        <v>2207</v>
      </c>
      <c r="E3074">
        <v>3</v>
      </c>
      <c r="F3074">
        <v>27</v>
      </c>
      <c r="G3074">
        <v>35</v>
      </c>
      <c r="H3074">
        <v>37</v>
      </c>
      <c r="I3074">
        <v>19</v>
      </c>
      <c r="J3074">
        <v>27</v>
      </c>
      <c r="K3074">
        <v>29</v>
      </c>
      <c r="L3074">
        <v>0</v>
      </c>
      <c r="M3074" s="1">
        <v>33.046999999999997</v>
      </c>
      <c r="N3074" s="1">
        <v>53.033000000000001</v>
      </c>
    </row>
    <row r="3075" spans="1:14" ht="15" customHeight="1" x14ac:dyDescent="0.2">
      <c r="A3075" t="s">
        <v>106</v>
      </c>
      <c r="B3075" t="s">
        <v>280</v>
      </c>
      <c r="C3075">
        <v>3</v>
      </c>
      <c r="D3075" t="s">
        <v>2725</v>
      </c>
      <c r="E3075">
        <v>4</v>
      </c>
      <c r="F3075">
        <v>29</v>
      </c>
      <c r="G3075">
        <v>34</v>
      </c>
      <c r="H3075">
        <v>37</v>
      </c>
      <c r="I3075">
        <v>24</v>
      </c>
      <c r="J3075">
        <v>29</v>
      </c>
      <c r="K3075">
        <v>32</v>
      </c>
      <c r="L3075">
        <v>0</v>
      </c>
      <c r="M3075" s="1">
        <v>33.048000000000002</v>
      </c>
      <c r="N3075" s="1">
        <v>54.030999999999999</v>
      </c>
    </row>
    <row r="3076" spans="1:14" ht="15" customHeight="1" x14ac:dyDescent="0.2">
      <c r="A3076" t="s">
        <v>106</v>
      </c>
      <c r="B3076" t="s">
        <v>164</v>
      </c>
      <c r="C3076">
        <v>3</v>
      </c>
      <c r="D3076" t="s">
        <v>1987</v>
      </c>
      <c r="E3076">
        <v>3</v>
      </c>
      <c r="F3076">
        <v>22</v>
      </c>
      <c r="G3076">
        <v>30</v>
      </c>
      <c r="H3076">
        <v>32</v>
      </c>
      <c r="I3076">
        <v>27</v>
      </c>
      <c r="J3076">
        <v>35</v>
      </c>
      <c r="K3076">
        <v>37</v>
      </c>
      <c r="L3076">
        <v>0</v>
      </c>
      <c r="M3076" s="1">
        <v>33.048999999999999</v>
      </c>
      <c r="N3076" s="1">
        <v>55.031999999999996</v>
      </c>
    </row>
    <row r="3077" spans="1:14" ht="15" customHeight="1" x14ac:dyDescent="0.2">
      <c r="A3077" t="s">
        <v>106</v>
      </c>
      <c r="B3077" t="s">
        <v>169</v>
      </c>
      <c r="C3077">
        <v>3</v>
      </c>
      <c r="D3077" t="s">
        <v>2744</v>
      </c>
      <c r="E3077">
        <v>3</v>
      </c>
      <c r="F3077">
        <v>17</v>
      </c>
      <c r="G3077">
        <v>25</v>
      </c>
      <c r="H3077">
        <v>27</v>
      </c>
      <c r="I3077">
        <v>28</v>
      </c>
      <c r="J3077">
        <v>36</v>
      </c>
      <c r="K3077">
        <v>38</v>
      </c>
      <c r="L3077">
        <v>0</v>
      </c>
      <c r="M3077" s="1">
        <v>33.049999999999997</v>
      </c>
      <c r="N3077" s="1">
        <v>56.033000000000001</v>
      </c>
    </row>
    <row r="3078" spans="1:14" ht="15" customHeight="1" x14ac:dyDescent="0.2">
      <c r="A3078" t="s">
        <v>106</v>
      </c>
      <c r="B3078" t="s">
        <v>174</v>
      </c>
      <c r="C3078">
        <v>3</v>
      </c>
      <c r="D3078" t="s">
        <v>1748</v>
      </c>
      <c r="E3078">
        <v>3</v>
      </c>
      <c r="F3078">
        <v>25</v>
      </c>
      <c r="G3078">
        <v>33</v>
      </c>
      <c r="H3078">
        <v>35</v>
      </c>
      <c r="I3078">
        <v>23</v>
      </c>
      <c r="J3078">
        <v>31</v>
      </c>
      <c r="K3078">
        <v>33</v>
      </c>
      <c r="L3078">
        <v>0</v>
      </c>
      <c r="M3078" s="1">
        <v>33.051000000000002</v>
      </c>
      <c r="N3078" s="1">
        <v>57.031999999999996</v>
      </c>
    </row>
    <row r="3079" spans="1:14" ht="15" customHeight="1" x14ac:dyDescent="0.2">
      <c r="A3079" t="s">
        <v>106</v>
      </c>
      <c r="B3079" t="s">
        <v>180</v>
      </c>
      <c r="C3079">
        <v>3</v>
      </c>
      <c r="D3079" t="s">
        <v>2207</v>
      </c>
      <c r="E3079">
        <v>3</v>
      </c>
      <c r="F3079">
        <v>27</v>
      </c>
      <c r="G3079">
        <v>35</v>
      </c>
      <c r="H3079">
        <v>37</v>
      </c>
      <c r="I3079">
        <v>19</v>
      </c>
      <c r="J3079">
        <v>27</v>
      </c>
      <c r="K3079">
        <v>29</v>
      </c>
      <c r="L3079">
        <v>0</v>
      </c>
      <c r="M3079" s="1">
        <v>33.052</v>
      </c>
      <c r="N3079" s="1">
        <v>58.027999999999999</v>
      </c>
    </row>
    <row r="3080" spans="1:14" ht="15" customHeight="1" x14ac:dyDescent="0.2">
      <c r="A3080" t="s">
        <v>106</v>
      </c>
      <c r="B3080" t="s">
        <v>303</v>
      </c>
      <c r="C3080">
        <v>3</v>
      </c>
      <c r="D3080" t="s">
        <v>2812</v>
      </c>
      <c r="E3080">
        <v>3</v>
      </c>
      <c r="F3080">
        <v>30</v>
      </c>
      <c r="G3080">
        <v>38</v>
      </c>
      <c r="H3080">
        <v>40</v>
      </c>
      <c r="I3080">
        <v>19</v>
      </c>
      <c r="J3080">
        <v>27</v>
      </c>
      <c r="K3080">
        <v>29</v>
      </c>
      <c r="L3080">
        <v>0</v>
      </c>
      <c r="M3080" s="1">
        <v>33.052999999999997</v>
      </c>
      <c r="N3080" s="1">
        <v>59.030999999999999</v>
      </c>
    </row>
    <row r="3081" spans="1:14" ht="15" customHeight="1" x14ac:dyDescent="0.2">
      <c r="A3081" t="s">
        <v>106</v>
      </c>
      <c r="B3081" t="s">
        <v>185</v>
      </c>
      <c r="C3081">
        <v>3</v>
      </c>
      <c r="D3081" t="s">
        <v>1859</v>
      </c>
      <c r="E3081">
        <v>4</v>
      </c>
      <c r="F3081">
        <v>30</v>
      </c>
      <c r="G3081">
        <v>35</v>
      </c>
      <c r="H3081">
        <v>38</v>
      </c>
      <c r="I3081">
        <v>24</v>
      </c>
      <c r="J3081">
        <v>29</v>
      </c>
      <c r="K3081">
        <v>32</v>
      </c>
      <c r="L3081">
        <v>0</v>
      </c>
      <c r="M3081" s="1">
        <v>33.054000000000002</v>
      </c>
      <c r="N3081" s="1">
        <v>60.03</v>
      </c>
    </row>
    <row r="3082" spans="1:14" ht="15" customHeight="1" x14ac:dyDescent="0.2">
      <c r="A3082" t="s">
        <v>106</v>
      </c>
      <c r="B3082" t="s">
        <v>191</v>
      </c>
      <c r="C3082">
        <v>3</v>
      </c>
      <c r="D3082" t="s">
        <v>1529</v>
      </c>
      <c r="E3082">
        <v>3</v>
      </c>
      <c r="F3082">
        <v>15</v>
      </c>
      <c r="G3082">
        <v>23</v>
      </c>
      <c r="H3082">
        <v>25</v>
      </c>
      <c r="I3082">
        <v>35</v>
      </c>
      <c r="J3082">
        <v>43</v>
      </c>
      <c r="K3082">
        <v>45</v>
      </c>
      <c r="L3082">
        <v>0</v>
      </c>
      <c r="M3082" s="1">
        <v>33.055</v>
      </c>
      <c r="N3082" s="1">
        <v>61.03</v>
      </c>
    </row>
    <row r="3083" spans="1:14" ht="15" customHeight="1" x14ac:dyDescent="0.2">
      <c r="A3083" t="s">
        <v>106</v>
      </c>
      <c r="B3083" t="s">
        <v>316</v>
      </c>
      <c r="C3083">
        <v>3</v>
      </c>
      <c r="D3083" t="s">
        <v>1961</v>
      </c>
      <c r="E3083">
        <v>3</v>
      </c>
      <c r="F3083">
        <v>25</v>
      </c>
      <c r="G3083">
        <v>33</v>
      </c>
      <c r="H3083">
        <v>35</v>
      </c>
      <c r="I3083">
        <v>20</v>
      </c>
      <c r="J3083">
        <v>28</v>
      </c>
      <c r="K3083">
        <v>30</v>
      </c>
      <c r="L3083">
        <v>0</v>
      </c>
      <c r="M3083" s="1">
        <v>33.055999999999997</v>
      </c>
      <c r="N3083" s="1">
        <v>62.027000000000001</v>
      </c>
    </row>
    <row r="3084" spans="1:14" ht="15" customHeight="1" x14ac:dyDescent="0.2">
      <c r="A3084" t="s">
        <v>106</v>
      </c>
      <c r="B3084" t="s">
        <v>322</v>
      </c>
      <c r="C3084">
        <v>3</v>
      </c>
      <c r="D3084" t="s">
        <v>1748</v>
      </c>
      <c r="E3084">
        <v>3</v>
      </c>
      <c r="F3084">
        <v>25</v>
      </c>
      <c r="G3084">
        <v>33</v>
      </c>
      <c r="H3084">
        <v>35</v>
      </c>
      <c r="I3084">
        <v>23</v>
      </c>
      <c r="J3084">
        <v>31</v>
      </c>
      <c r="K3084">
        <v>33</v>
      </c>
      <c r="L3084">
        <v>0</v>
      </c>
      <c r="M3084" s="1">
        <v>33.057000000000002</v>
      </c>
      <c r="N3084" s="1">
        <v>63.027999999999999</v>
      </c>
    </row>
    <row r="3085" spans="1:14" ht="15" customHeight="1" x14ac:dyDescent="0.2">
      <c r="A3085" t="s">
        <v>106</v>
      </c>
      <c r="B3085" t="s">
        <v>197</v>
      </c>
      <c r="C3085">
        <v>3</v>
      </c>
      <c r="D3085" t="s">
        <v>2774</v>
      </c>
      <c r="E3085">
        <v>4</v>
      </c>
      <c r="F3085">
        <v>27</v>
      </c>
      <c r="G3085">
        <v>32</v>
      </c>
      <c r="H3085">
        <v>35</v>
      </c>
      <c r="I3085">
        <v>25</v>
      </c>
      <c r="J3085">
        <v>30</v>
      </c>
      <c r="K3085">
        <v>33</v>
      </c>
      <c r="L3085">
        <v>0</v>
      </c>
      <c r="M3085" s="1">
        <v>33.058</v>
      </c>
      <c r="N3085" s="1">
        <v>64.031000000000006</v>
      </c>
    </row>
    <row r="3086" spans="1:14" ht="15" customHeight="1" x14ac:dyDescent="0.2">
      <c r="A3086" t="s">
        <v>106</v>
      </c>
      <c r="B3086" t="s">
        <v>332</v>
      </c>
      <c r="C3086">
        <v>3</v>
      </c>
      <c r="D3086" t="s">
        <v>2195</v>
      </c>
      <c r="E3086">
        <v>4</v>
      </c>
      <c r="F3086">
        <v>32</v>
      </c>
      <c r="G3086">
        <v>37</v>
      </c>
      <c r="H3086">
        <v>40</v>
      </c>
      <c r="I3086">
        <v>23</v>
      </c>
      <c r="J3086">
        <v>28</v>
      </c>
      <c r="K3086">
        <v>31</v>
      </c>
      <c r="L3086">
        <v>0</v>
      </c>
      <c r="M3086" s="1">
        <v>33.058999999999997</v>
      </c>
      <c r="N3086" s="1">
        <v>65.03</v>
      </c>
    </row>
    <row r="3087" spans="1:14" ht="15" customHeight="1" x14ac:dyDescent="0.2">
      <c r="A3087" t="s">
        <v>106</v>
      </c>
      <c r="B3087" t="s">
        <v>336</v>
      </c>
      <c r="C3087">
        <v>3</v>
      </c>
      <c r="D3087" t="s">
        <v>2006</v>
      </c>
      <c r="E3087">
        <v>3</v>
      </c>
      <c r="F3087">
        <v>33</v>
      </c>
      <c r="G3087">
        <v>41</v>
      </c>
      <c r="H3087">
        <v>43</v>
      </c>
      <c r="I3087">
        <v>16</v>
      </c>
      <c r="J3087">
        <v>24</v>
      </c>
      <c r="K3087">
        <v>26</v>
      </c>
      <c r="L3087">
        <v>0</v>
      </c>
      <c r="M3087" s="1">
        <v>33.06</v>
      </c>
      <c r="N3087" s="1">
        <v>66.03</v>
      </c>
    </row>
    <row r="3088" spans="1:14" ht="15" customHeight="1" x14ac:dyDescent="0.2">
      <c r="A3088" t="s">
        <v>106</v>
      </c>
      <c r="B3088" t="s">
        <v>341</v>
      </c>
      <c r="C3088">
        <v>3</v>
      </c>
      <c r="D3088" t="s">
        <v>627</v>
      </c>
      <c r="E3088">
        <v>3</v>
      </c>
      <c r="F3088">
        <v>28</v>
      </c>
      <c r="G3088">
        <v>36</v>
      </c>
      <c r="H3088">
        <v>38</v>
      </c>
      <c r="I3088">
        <v>19</v>
      </c>
      <c r="J3088">
        <v>27</v>
      </c>
      <c r="K3088">
        <v>29</v>
      </c>
      <c r="L3088">
        <v>0</v>
      </c>
      <c r="M3088" s="1">
        <v>33.061</v>
      </c>
      <c r="N3088" s="1">
        <v>67.022999999999996</v>
      </c>
    </row>
    <row r="3089" spans="1:14" ht="15" customHeight="1" x14ac:dyDescent="0.2">
      <c r="A3089" t="s">
        <v>106</v>
      </c>
      <c r="B3089" t="s">
        <v>201</v>
      </c>
      <c r="C3089">
        <v>3</v>
      </c>
      <c r="D3089" t="s">
        <v>1746</v>
      </c>
      <c r="E3089">
        <v>3</v>
      </c>
      <c r="F3089">
        <v>23</v>
      </c>
      <c r="G3089">
        <v>31</v>
      </c>
      <c r="H3089">
        <v>33</v>
      </c>
      <c r="I3089">
        <v>23</v>
      </c>
      <c r="J3089">
        <v>31</v>
      </c>
      <c r="K3089">
        <v>33</v>
      </c>
      <c r="L3089">
        <v>0</v>
      </c>
      <c r="M3089" s="1">
        <v>33.061999999999998</v>
      </c>
      <c r="N3089" s="1">
        <v>68.033000000000001</v>
      </c>
    </row>
    <row r="3090" spans="1:14" ht="15" customHeight="1" x14ac:dyDescent="0.2">
      <c r="A3090" t="s">
        <v>106</v>
      </c>
      <c r="B3090" t="s">
        <v>356</v>
      </c>
      <c r="C3090">
        <v>3</v>
      </c>
      <c r="D3090" t="s">
        <v>1452</v>
      </c>
      <c r="E3090">
        <v>4</v>
      </c>
      <c r="F3090">
        <v>28</v>
      </c>
      <c r="G3090">
        <v>33</v>
      </c>
      <c r="H3090">
        <v>36</v>
      </c>
      <c r="I3090">
        <v>23</v>
      </c>
      <c r="J3090">
        <v>28</v>
      </c>
      <c r="K3090">
        <v>31</v>
      </c>
      <c r="L3090">
        <v>0</v>
      </c>
      <c r="M3090" s="1">
        <v>33.063000000000002</v>
      </c>
      <c r="N3090" s="1">
        <v>70.031999999999996</v>
      </c>
    </row>
    <row r="3091" spans="1:14" ht="15" customHeight="1" x14ac:dyDescent="0.2">
      <c r="A3091" t="s">
        <v>106</v>
      </c>
      <c r="B3091" t="s">
        <v>359</v>
      </c>
      <c r="C3091">
        <v>3</v>
      </c>
      <c r="D3091" t="s">
        <v>2195</v>
      </c>
      <c r="E3091">
        <v>4</v>
      </c>
      <c r="F3091">
        <v>32</v>
      </c>
      <c r="G3091">
        <v>37</v>
      </c>
      <c r="H3091">
        <v>40</v>
      </c>
      <c r="I3091">
        <v>23</v>
      </c>
      <c r="J3091">
        <v>28</v>
      </c>
      <c r="K3091">
        <v>31</v>
      </c>
      <c r="L3091">
        <v>0</v>
      </c>
      <c r="M3091" s="1">
        <v>33.064</v>
      </c>
      <c r="N3091" s="1">
        <v>71.025000000000006</v>
      </c>
    </row>
    <row r="3092" spans="1:14" ht="15" customHeight="1" x14ac:dyDescent="0.2">
      <c r="A3092" t="s">
        <v>106</v>
      </c>
      <c r="B3092" t="s">
        <v>367</v>
      </c>
      <c r="C3092">
        <v>3</v>
      </c>
      <c r="D3092" t="s">
        <v>1201</v>
      </c>
      <c r="E3092">
        <v>3</v>
      </c>
      <c r="F3092">
        <v>28</v>
      </c>
      <c r="G3092">
        <v>36</v>
      </c>
      <c r="H3092">
        <v>38</v>
      </c>
      <c r="I3092">
        <v>19</v>
      </c>
      <c r="J3092">
        <v>27</v>
      </c>
      <c r="K3092">
        <v>29</v>
      </c>
      <c r="L3092">
        <v>0</v>
      </c>
      <c r="M3092" s="1">
        <v>33.064999999999998</v>
      </c>
      <c r="N3092" s="1">
        <v>73.03</v>
      </c>
    </row>
    <row r="3093" spans="1:14" ht="15" customHeight="1" x14ac:dyDescent="0.2">
      <c r="A3093" t="s">
        <v>106</v>
      </c>
      <c r="B3093" t="s">
        <v>371</v>
      </c>
      <c r="C3093">
        <v>3</v>
      </c>
      <c r="D3093" t="s">
        <v>1452</v>
      </c>
      <c r="E3093">
        <v>4</v>
      </c>
      <c r="F3093">
        <v>28</v>
      </c>
      <c r="G3093">
        <v>33</v>
      </c>
      <c r="H3093">
        <v>36</v>
      </c>
      <c r="I3093">
        <v>23</v>
      </c>
      <c r="J3093">
        <v>28</v>
      </c>
      <c r="K3093">
        <v>31</v>
      </c>
      <c r="L3093">
        <v>0</v>
      </c>
      <c r="M3093" s="1">
        <v>33.066000000000003</v>
      </c>
      <c r="N3093" s="1">
        <v>74.03</v>
      </c>
    </row>
    <row r="3094" spans="1:14" ht="15" customHeight="1" x14ac:dyDescent="0.2">
      <c r="A3094" t="s">
        <v>106</v>
      </c>
      <c r="B3094" t="s">
        <v>378</v>
      </c>
      <c r="C3094">
        <v>3</v>
      </c>
      <c r="D3094" t="s">
        <v>1709</v>
      </c>
      <c r="E3094">
        <v>4</v>
      </c>
      <c r="F3094">
        <v>31</v>
      </c>
      <c r="G3094">
        <v>36</v>
      </c>
      <c r="H3094">
        <v>39</v>
      </c>
      <c r="I3094">
        <v>23</v>
      </c>
      <c r="J3094">
        <v>28</v>
      </c>
      <c r="K3094">
        <v>31</v>
      </c>
      <c r="L3094">
        <v>0</v>
      </c>
      <c r="M3094" s="1">
        <v>33.067</v>
      </c>
      <c r="N3094" s="1">
        <v>75.025999999999996</v>
      </c>
    </row>
    <row r="3095" spans="1:14" ht="15" customHeight="1" x14ac:dyDescent="0.2">
      <c r="A3095" t="s">
        <v>106</v>
      </c>
      <c r="B3095" t="s">
        <v>207</v>
      </c>
      <c r="C3095">
        <v>3</v>
      </c>
      <c r="D3095" t="s">
        <v>181</v>
      </c>
      <c r="E3095">
        <v>3</v>
      </c>
      <c r="F3095">
        <v>28</v>
      </c>
      <c r="G3095">
        <v>36</v>
      </c>
      <c r="H3095">
        <v>38</v>
      </c>
      <c r="I3095">
        <v>19</v>
      </c>
      <c r="J3095">
        <v>27</v>
      </c>
      <c r="K3095">
        <v>29</v>
      </c>
      <c r="L3095">
        <v>0</v>
      </c>
      <c r="M3095" s="1">
        <v>33.067999999999998</v>
      </c>
      <c r="N3095" s="1">
        <v>77.022999999999996</v>
      </c>
    </row>
    <row r="3096" spans="1:14" ht="15" customHeight="1" x14ac:dyDescent="0.2">
      <c r="A3096" t="s">
        <v>106</v>
      </c>
      <c r="B3096" t="s">
        <v>386</v>
      </c>
      <c r="C3096">
        <v>3</v>
      </c>
      <c r="D3096" t="s">
        <v>2482</v>
      </c>
      <c r="E3096">
        <v>3</v>
      </c>
      <c r="F3096">
        <v>33</v>
      </c>
      <c r="G3096">
        <v>41</v>
      </c>
      <c r="H3096">
        <v>43</v>
      </c>
      <c r="I3096">
        <v>17</v>
      </c>
      <c r="J3096">
        <v>25</v>
      </c>
      <c r="K3096">
        <v>27</v>
      </c>
      <c r="L3096">
        <v>0</v>
      </c>
      <c r="M3096" s="1">
        <v>33.069000000000003</v>
      </c>
      <c r="N3096" s="1">
        <v>78.027000000000001</v>
      </c>
    </row>
    <row r="3097" spans="1:14" ht="15" customHeight="1" x14ac:dyDescent="0.2">
      <c r="A3097" t="s">
        <v>106</v>
      </c>
      <c r="B3097" t="s">
        <v>212</v>
      </c>
      <c r="C3097">
        <v>3</v>
      </c>
      <c r="D3097" t="s">
        <v>75</v>
      </c>
      <c r="E3097">
        <v>1</v>
      </c>
      <c r="F3097">
        <v>15</v>
      </c>
      <c r="G3097">
        <v>30</v>
      </c>
      <c r="H3097">
        <v>32</v>
      </c>
      <c r="I3097">
        <v>14</v>
      </c>
      <c r="J3097">
        <v>29</v>
      </c>
      <c r="K3097">
        <v>31</v>
      </c>
      <c r="L3097">
        <v>0</v>
      </c>
      <c r="M3097" s="1">
        <v>33.07</v>
      </c>
      <c r="N3097" s="1">
        <v>79.028999999999996</v>
      </c>
    </row>
    <row r="3098" spans="1:14" ht="15" customHeight="1" x14ac:dyDescent="0.2">
      <c r="A3098" t="s">
        <v>106</v>
      </c>
      <c r="B3098" t="s">
        <v>395</v>
      </c>
      <c r="C3098">
        <v>3</v>
      </c>
      <c r="D3098" t="s">
        <v>1328</v>
      </c>
      <c r="E3098">
        <v>4</v>
      </c>
      <c r="F3098">
        <v>28</v>
      </c>
      <c r="G3098">
        <v>33</v>
      </c>
      <c r="H3098">
        <v>36</v>
      </c>
      <c r="I3098">
        <v>27</v>
      </c>
      <c r="J3098">
        <v>32</v>
      </c>
      <c r="K3098">
        <v>35</v>
      </c>
      <c r="L3098">
        <v>0</v>
      </c>
      <c r="M3098" s="1">
        <v>33.070999999999998</v>
      </c>
      <c r="N3098" s="1">
        <v>80.03</v>
      </c>
    </row>
    <row r="3099" spans="1:14" ht="15" customHeight="1" x14ac:dyDescent="0.2">
      <c r="A3099" t="s">
        <v>106</v>
      </c>
      <c r="B3099" t="s">
        <v>218</v>
      </c>
      <c r="C3099">
        <v>3</v>
      </c>
      <c r="D3099" t="s">
        <v>495</v>
      </c>
      <c r="E3099">
        <v>4</v>
      </c>
      <c r="F3099">
        <v>27</v>
      </c>
      <c r="G3099">
        <v>32</v>
      </c>
      <c r="H3099">
        <v>35</v>
      </c>
      <c r="I3099">
        <v>26</v>
      </c>
      <c r="J3099">
        <v>31</v>
      </c>
      <c r="K3099">
        <v>34</v>
      </c>
      <c r="L3099">
        <v>0</v>
      </c>
      <c r="M3099" s="1">
        <v>33.072000000000003</v>
      </c>
      <c r="N3099" s="1">
        <v>81.022999999999996</v>
      </c>
    </row>
    <row r="3100" spans="1:14" ht="15" customHeight="1" x14ac:dyDescent="0.2">
      <c r="A3100" t="s">
        <v>106</v>
      </c>
      <c r="B3100" t="s">
        <v>225</v>
      </c>
      <c r="C3100">
        <v>3</v>
      </c>
      <c r="D3100" t="s">
        <v>1529</v>
      </c>
      <c r="E3100">
        <v>3</v>
      </c>
      <c r="F3100">
        <v>15</v>
      </c>
      <c r="G3100">
        <v>23</v>
      </c>
      <c r="H3100">
        <v>25</v>
      </c>
      <c r="I3100">
        <v>35</v>
      </c>
      <c r="J3100">
        <v>43</v>
      </c>
      <c r="K3100">
        <v>45</v>
      </c>
      <c r="L3100">
        <v>0</v>
      </c>
      <c r="M3100" s="1">
        <v>33.073</v>
      </c>
      <c r="N3100" s="1">
        <v>82.025000000000006</v>
      </c>
    </row>
    <row r="3101" spans="1:14" ht="15" customHeight="1" x14ac:dyDescent="0.2">
      <c r="A3101" t="s">
        <v>106</v>
      </c>
      <c r="B3101" t="s">
        <v>402</v>
      </c>
      <c r="C3101">
        <v>3</v>
      </c>
      <c r="D3101" t="s">
        <v>2730</v>
      </c>
      <c r="E3101">
        <v>3</v>
      </c>
      <c r="F3101">
        <v>26</v>
      </c>
      <c r="G3101">
        <v>34</v>
      </c>
      <c r="H3101">
        <v>36</v>
      </c>
      <c r="I3101">
        <v>20</v>
      </c>
      <c r="J3101">
        <v>28</v>
      </c>
      <c r="K3101">
        <v>30</v>
      </c>
      <c r="L3101">
        <v>0</v>
      </c>
      <c r="M3101" s="1">
        <v>33.073999999999998</v>
      </c>
      <c r="N3101" s="1">
        <v>83.028000000000006</v>
      </c>
    </row>
    <row r="3102" spans="1:14" ht="15" customHeight="1" x14ac:dyDescent="0.2">
      <c r="A3102" t="s">
        <v>106</v>
      </c>
      <c r="B3102" t="s">
        <v>405</v>
      </c>
      <c r="C3102">
        <v>3</v>
      </c>
      <c r="D3102" t="s">
        <v>1628</v>
      </c>
      <c r="E3102">
        <v>3</v>
      </c>
      <c r="F3102">
        <v>27</v>
      </c>
      <c r="G3102">
        <v>35</v>
      </c>
      <c r="H3102">
        <v>37</v>
      </c>
      <c r="I3102">
        <v>22</v>
      </c>
      <c r="J3102">
        <v>30</v>
      </c>
      <c r="K3102">
        <v>32</v>
      </c>
      <c r="L3102">
        <v>0</v>
      </c>
      <c r="M3102" s="1">
        <v>33.075000000000003</v>
      </c>
      <c r="N3102" s="1">
        <v>84.027000000000001</v>
      </c>
    </row>
    <row r="3103" spans="1:14" ht="15" customHeight="1" x14ac:dyDescent="0.2">
      <c r="A3103" t="s">
        <v>106</v>
      </c>
      <c r="B3103" t="s">
        <v>408</v>
      </c>
      <c r="C3103">
        <v>3</v>
      </c>
      <c r="D3103" t="s">
        <v>2774</v>
      </c>
      <c r="E3103">
        <v>4</v>
      </c>
      <c r="F3103">
        <v>27</v>
      </c>
      <c r="G3103">
        <v>32</v>
      </c>
      <c r="H3103">
        <v>35</v>
      </c>
      <c r="I3103">
        <v>25</v>
      </c>
      <c r="J3103">
        <v>30</v>
      </c>
      <c r="K3103">
        <v>33</v>
      </c>
      <c r="L3103">
        <v>0</v>
      </c>
      <c r="M3103" s="1">
        <v>33.076000000000001</v>
      </c>
      <c r="N3103" s="1">
        <v>85.027000000000001</v>
      </c>
    </row>
    <row r="3104" spans="1:14" ht="15" customHeight="1" x14ac:dyDescent="0.2">
      <c r="A3104" t="s">
        <v>106</v>
      </c>
      <c r="B3104" t="s">
        <v>411</v>
      </c>
      <c r="C3104">
        <v>3</v>
      </c>
      <c r="D3104" t="s">
        <v>659</v>
      </c>
      <c r="E3104">
        <v>4</v>
      </c>
      <c r="F3104">
        <v>22</v>
      </c>
      <c r="G3104">
        <v>27</v>
      </c>
      <c r="H3104">
        <v>30</v>
      </c>
      <c r="I3104">
        <v>31</v>
      </c>
      <c r="J3104">
        <v>36</v>
      </c>
      <c r="K3104">
        <v>39</v>
      </c>
      <c r="L3104">
        <v>0</v>
      </c>
      <c r="M3104" s="1">
        <v>33.076999999999998</v>
      </c>
      <c r="N3104" s="1">
        <v>86.025000000000006</v>
      </c>
    </row>
    <row r="3105" spans="1:14" ht="15" customHeight="1" x14ac:dyDescent="0.2">
      <c r="A3105" t="s">
        <v>106</v>
      </c>
      <c r="B3105" t="s">
        <v>414</v>
      </c>
      <c r="C3105">
        <v>3</v>
      </c>
      <c r="D3105" t="s">
        <v>499</v>
      </c>
      <c r="E3105">
        <v>4</v>
      </c>
      <c r="F3105">
        <v>29</v>
      </c>
      <c r="G3105">
        <v>34</v>
      </c>
      <c r="H3105">
        <v>37</v>
      </c>
      <c r="I3105">
        <v>22</v>
      </c>
      <c r="J3105">
        <v>27</v>
      </c>
      <c r="K3105">
        <v>30</v>
      </c>
      <c r="L3105">
        <v>0</v>
      </c>
      <c r="M3105" s="1">
        <v>33.078000000000003</v>
      </c>
      <c r="N3105" s="1">
        <v>87.027000000000001</v>
      </c>
    </row>
    <row r="3106" spans="1:14" ht="15" customHeight="1" x14ac:dyDescent="0.2">
      <c r="A3106" t="s">
        <v>106</v>
      </c>
      <c r="B3106" t="s">
        <v>416</v>
      </c>
      <c r="C3106">
        <v>3</v>
      </c>
      <c r="D3106" t="s">
        <v>1192</v>
      </c>
      <c r="E3106">
        <v>3</v>
      </c>
      <c r="F3106">
        <v>25</v>
      </c>
      <c r="G3106">
        <v>33</v>
      </c>
      <c r="H3106">
        <v>35</v>
      </c>
      <c r="I3106">
        <v>20</v>
      </c>
      <c r="J3106">
        <v>28</v>
      </c>
      <c r="K3106">
        <v>30</v>
      </c>
      <c r="L3106">
        <v>0</v>
      </c>
      <c r="M3106" s="1">
        <v>33.079000000000001</v>
      </c>
      <c r="N3106" s="1">
        <v>88.031000000000006</v>
      </c>
    </row>
    <row r="3107" spans="1:14" ht="15" customHeight="1" x14ac:dyDescent="0.2">
      <c r="A3107" t="s">
        <v>106</v>
      </c>
      <c r="B3107" t="s">
        <v>425</v>
      </c>
      <c r="C3107">
        <v>3</v>
      </c>
      <c r="D3107" t="s">
        <v>717</v>
      </c>
      <c r="E3107">
        <v>3</v>
      </c>
      <c r="F3107">
        <v>18</v>
      </c>
      <c r="G3107">
        <v>26</v>
      </c>
      <c r="H3107">
        <v>28</v>
      </c>
      <c r="I3107">
        <v>30</v>
      </c>
      <c r="J3107">
        <v>38</v>
      </c>
      <c r="K3107">
        <v>40</v>
      </c>
      <c r="L3107">
        <v>0</v>
      </c>
      <c r="M3107" s="1">
        <v>33.08</v>
      </c>
      <c r="N3107" s="1">
        <v>91.03</v>
      </c>
    </row>
    <row r="3108" spans="1:14" ht="15" customHeight="1" x14ac:dyDescent="0.2">
      <c r="A3108" t="s">
        <v>106</v>
      </c>
      <c r="B3108" t="s">
        <v>668</v>
      </c>
      <c r="C3108">
        <v>3</v>
      </c>
      <c r="D3108" t="s">
        <v>1287</v>
      </c>
      <c r="E3108">
        <v>3</v>
      </c>
      <c r="F3108">
        <v>17</v>
      </c>
      <c r="G3108">
        <v>25</v>
      </c>
      <c r="H3108">
        <v>27</v>
      </c>
      <c r="I3108">
        <v>30</v>
      </c>
      <c r="J3108">
        <v>38</v>
      </c>
      <c r="K3108">
        <v>40</v>
      </c>
      <c r="L3108">
        <v>0</v>
      </c>
      <c r="M3108" s="1">
        <v>33.081000000000003</v>
      </c>
      <c r="N3108" s="1">
        <v>92.03</v>
      </c>
    </row>
    <row r="3109" spans="1:14" ht="15" customHeight="1" x14ac:dyDescent="0.2">
      <c r="A3109" t="s">
        <v>106</v>
      </c>
      <c r="B3109" t="s">
        <v>429</v>
      </c>
      <c r="C3109">
        <v>3</v>
      </c>
      <c r="D3109" t="s">
        <v>64</v>
      </c>
      <c r="E3109">
        <v>3</v>
      </c>
      <c r="F3109">
        <v>19</v>
      </c>
      <c r="G3109">
        <v>27</v>
      </c>
      <c r="H3109">
        <v>29</v>
      </c>
      <c r="I3109">
        <v>26</v>
      </c>
      <c r="J3109">
        <v>34</v>
      </c>
      <c r="K3109">
        <v>36</v>
      </c>
      <c r="L3109">
        <v>0</v>
      </c>
      <c r="M3109" s="1">
        <v>33.082000000000001</v>
      </c>
      <c r="N3109" s="1">
        <v>93.028000000000006</v>
      </c>
    </row>
    <row r="3110" spans="1:14" ht="15" customHeight="1" x14ac:dyDescent="0.2">
      <c r="A3110" t="s">
        <v>106</v>
      </c>
      <c r="B3110" t="s">
        <v>241</v>
      </c>
      <c r="C3110">
        <v>3</v>
      </c>
      <c r="D3110" t="s">
        <v>75</v>
      </c>
      <c r="E3110">
        <v>1</v>
      </c>
      <c r="F3110">
        <v>15</v>
      </c>
      <c r="G3110">
        <v>30</v>
      </c>
      <c r="H3110">
        <v>32</v>
      </c>
      <c r="I3110">
        <v>14</v>
      </c>
      <c r="J3110">
        <v>29</v>
      </c>
      <c r="K3110">
        <v>31</v>
      </c>
      <c r="L3110">
        <v>0</v>
      </c>
      <c r="M3110" s="1">
        <v>33.082999999999998</v>
      </c>
      <c r="N3110" s="1">
        <v>94.025999999999996</v>
      </c>
    </row>
    <row r="3111" spans="1:14" ht="15" customHeight="1" x14ac:dyDescent="0.2">
      <c r="A3111" t="s">
        <v>106</v>
      </c>
      <c r="B3111" t="s">
        <v>246</v>
      </c>
      <c r="C3111">
        <v>3</v>
      </c>
      <c r="D3111" t="s">
        <v>421</v>
      </c>
      <c r="E3111">
        <v>3</v>
      </c>
      <c r="F3111">
        <v>22</v>
      </c>
      <c r="G3111">
        <v>30</v>
      </c>
      <c r="H3111">
        <v>32</v>
      </c>
      <c r="I3111">
        <v>28</v>
      </c>
      <c r="J3111">
        <v>36</v>
      </c>
      <c r="K3111">
        <v>38</v>
      </c>
      <c r="L3111">
        <v>0</v>
      </c>
      <c r="M3111" s="1">
        <v>33.084000000000003</v>
      </c>
      <c r="N3111" s="1">
        <v>95.031000000000006</v>
      </c>
    </row>
    <row r="3112" spans="1:14" ht="15" customHeight="1" x14ac:dyDescent="0.2">
      <c r="A3112" t="s">
        <v>106</v>
      </c>
      <c r="B3112" t="s">
        <v>436</v>
      </c>
      <c r="C3112">
        <v>3</v>
      </c>
      <c r="D3112" t="s">
        <v>2934</v>
      </c>
      <c r="E3112">
        <v>3</v>
      </c>
      <c r="F3112">
        <v>24</v>
      </c>
      <c r="G3112">
        <v>32</v>
      </c>
      <c r="H3112">
        <v>34</v>
      </c>
      <c r="I3112">
        <v>23</v>
      </c>
      <c r="J3112">
        <v>31</v>
      </c>
      <c r="K3112">
        <v>33</v>
      </c>
      <c r="L3112">
        <v>0</v>
      </c>
      <c r="M3112" s="1">
        <v>33.085000000000001</v>
      </c>
      <c r="N3112" s="1">
        <v>96.03</v>
      </c>
    </row>
    <row r="3113" spans="1:14" ht="15" customHeight="1" x14ac:dyDescent="0.2">
      <c r="A3113" t="s">
        <v>106</v>
      </c>
      <c r="B3113" t="s">
        <v>258</v>
      </c>
      <c r="C3113">
        <v>3</v>
      </c>
      <c r="D3113" t="s">
        <v>495</v>
      </c>
      <c r="E3113">
        <v>4</v>
      </c>
      <c r="F3113">
        <v>27</v>
      </c>
      <c r="G3113">
        <v>32</v>
      </c>
      <c r="H3113">
        <v>35</v>
      </c>
      <c r="I3113">
        <v>26</v>
      </c>
      <c r="J3113">
        <v>31</v>
      </c>
      <c r="K3113">
        <v>34</v>
      </c>
      <c r="L3113">
        <v>0</v>
      </c>
      <c r="M3113" s="1">
        <v>33.085999999999999</v>
      </c>
      <c r="N3113" s="1">
        <v>98.031999999999996</v>
      </c>
    </row>
    <row r="3114" spans="1:14" ht="15" customHeight="1" x14ac:dyDescent="0.2">
      <c r="A3114" t="s">
        <v>106</v>
      </c>
      <c r="B3114" t="s">
        <v>263</v>
      </c>
      <c r="C3114">
        <v>3</v>
      </c>
      <c r="D3114" t="s">
        <v>2349</v>
      </c>
      <c r="E3114">
        <v>3</v>
      </c>
      <c r="F3114">
        <v>27</v>
      </c>
      <c r="G3114">
        <v>35</v>
      </c>
      <c r="H3114">
        <v>37</v>
      </c>
      <c r="I3114">
        <v>21</v>
      </c>
      <c r="J3114">
        <v>29</v>
      </c>
      <c r="K3114">
        <v>31</v>
      </c>
      <c r="L3114">
        <v>0</v>
      </c>
      <c r="M3114" s="1">
        <v>33.087000000000003</v>
      </c>
      <c r="N3114" s="1">
        <v>99.025999999999996</v>
      </c>
    </row>
    <row r="3115" spans="1:14" ht="15" customHeight="1" x14ac:dyDescent="0.2">
      <c r="A3115" t="s">
        <v>106</v>
      </c>
      <c r="B3115" t="s">
        <v>269</v>
      </c>
      <c r="C3115">
        <v>3</v>
      </c>
      <c r="D3115" t="s">
        <v>1987</v>
      </c>
      <c r="E3115">
        <v>3</v>
      </c>
      <c r="F3115">
        <v>22</v>
      </c>
      <c r="G3115">
        <v>30</v>
      </c>
      <c r="H3115">
        <v>32</v>
      </c>
      <c r="I3115">
        <v>27</v>
      </c>
      <c r="J3115">
        <v>35</v>
      </c>
      <c r="K3115">
        <v>37</v>
      </c>
      <c r="L3115">
        <v>0</v>
      </c>
      <c r="M3115" s="1">
        <v>33.088000000000001</v>
      </c>
      <c r="N3115" s="1">
        <v>100.032</v>
      </c>
    </row>
    <row r="3116" spans="1:14" ht="15" customHeight="1" x14ac:dyDescent="0.2">
      <c r="A3116" t="s">
        <v>106</v>
      </c>
      <c r="B3116" t="s">
        <v>279</v>
      </c>
      <c r="C3116">
        <v>3</v>
      </c>
      <c r="D3116" t="s">
        <v>697</v>
      </c>
      <c r="E3116">
        <v>3</v>
      </c>
      <c r="F3116">
        <v>29</v>
      </c>
      <c r="G3116">
        <v>37</v>
      </c>
      <c r="H3116">
        <v>39</v>
      </c>
      <c r="I3116">
        <v>19</v>
      </c>
      <c r="J3116">
        <v>27</v>
      </c>
      <c r="K3116">
        <v>29</v>
      </c>
      <c r="L3116">
        <v>0</v>
      </c>
      <c r="M3116" s="1">
        <v>33.088999999999999</v>
      </c>
      <c r="N3116" s="1">
        <v>101.026</v>
      </c>
    </row>
    <row r="3117" spans="1:14" ht="15" customHeight="1" x14ac:dyDescent="0.2">
      <c r="A3117" t="s">
        <v>106</v>
      </c>
      <c r="B3117" t="s">
        <v>274</v>
      </c>
      <c r="C3117">
        <v>3</v>
      </c>
      <c r="D3117" t="s">
        <v>2725</v>
      </c>
      <c r="E3117">
        <v>4</v>
      </c>
      <c r="F3117">
        <v>29</v>
      </c>
      <c r="G3117">
        <v>34</v>
      </c>
      <c r="H3117">
        <v>37</v>
      </c>
      <c r="I3117">
        <v>24</v>
      </c>
      <c r="J3117">
        <v>29</v>
      </c>
      <c r="K3117">
        <v>32</v>
      </c>
      <c r="L3117">
        <v>0</v>
      </c>
      <c r="M3117" s="1">
        <v>33.090000000000003</v>
      </c>
      <c r="N3117" s="1">
        <v>102.029</v>
      </c>
    </row>
    <row r="3118" spans="1:14" ht="15" customHeight="1" x14ac:dyDescent="0.2">
      <c r="A3118" t="s">
        <v>106</v>
      </c>
      <c r="B3118" t="s">
        <v>285</v>
      </c>
      <c r="C3118">
        <v>3</v>
      </c>
      <c r="D3118" t="s">
        <v>1216</v>
      </c>
      <c r="E3118">
        <v>4</v>
      </c>
      <c r="F3118">
        <v>20</v>
      </c>
      <c r="G3118">
        <v>25</v>
      </c>
      <c r="H3118">
        <v>28</v>
      </c>
      <c r="I3118">
        <v>31</v>
      </c>
      <c r="J3118">
        <v>36</v>
      </c>
      <c r="K3118">
        <v>39</v>
      </c>
      <c r="L3118">
        <v>0</v>
      </c>
      <c r="M3118" s="1">
        <v>33.091000000000001</v>
      </c>
      <c r="N3118" s="1">
        <v>103.02800000000001</v>
      </c>
    </row>
    <row r="3119" spans="1:14" ht="15" customHeight="1" x14ac:dyDescent="0.2">
      <c r="A3119" t="s">
        <v>106</v>
      </c>
      <c r="B3119" t="s">
        <v>290</v>
      </c>
      <c r="C3119">
        <v>3</v>
      </c>
      <c r="D3119" t="s">
        <v>2934</v>
      </c>
      <c r="E3119">
        <v>3</v>
      </c>
      <c r="F3119">
        <v>24</v>
      </c>
      <c r="G3119">
        <v>32</v>
      </c>
      <c r="H3119">
        <v>34</v>
      </c>
      <c r="I3119">
        <v>23</v>
      </c>
      <c r="J3119">
        <v>31</v>
      </c>
      <c r="K3119">
        <v>33</v>
      </c>
      <c r="L3119">
        <v>0</v>
      </c>
      <c r="M3119" s="1">
        <v>33.091999999999999</v>
      </c>
      <c r="N3119" s="1">
        <v>104.027</v>
      </c>
    </row>
    <row r="3120" spans="1:14" ht="15" customHeight="1" x14ac:dyDescent="0.2">
      <c r="A3120" t="s">
        <v>106</v>
      </c>
      <c r="B3120" t="s">
        <v>294</v>
      </c>
      <c r="C3120">
        <v>3</v>
      </c>
      <c r="D3120" t="s">
        <v>2207</v>
      </c>
      <c r="E3120">
        <v>3</v>
      </c>
      <c r="F3120">
        <v>27</v>
      </c>
      <c r="G3120">
        <v>35</v>
      </c>
      <c r="H3120">
        <v>37</v>
      </c>
      <c r="I3120">
        <v>19</v>
      </c>
      <c r="J3120">
        <v>27</v>
      </c>
      <c r="K3120">
        <v>29</v>
      </c>
      <c r="L3120">
        <v>0</v>
      </c>
      <c r="M3120" s="1">
        <v>33.093000000000004</v>
      </c>
      <c r="N3120" s="1">
        <v>105.02800000000001</v>
      </c>
    </row>
    <row r="3121" spans="1:14" ht="15" customHeight="1" x14ac:dyDescent="0.2">
      <c r="A3121" t="s">
        <v>106</v>
      </c>
      <c r="B3121" t="s">
        <v>298</v>
      </c>
      <c r="C3121">
        <v>3</v>
      </c>
      <c r="D3121" t="s">
        <v>1709</v>
      </c>
      <c r="E3121">
        <v>4</v>
      </c>
      <c r="F3121">
        <v>31</v>
      </c>
      <c r="G3121">
        <v>36</v>
      </c>
      <c r="H3121">
        <v>39</v>
      </c>
      <c r="I3121">
        <v>23</v>
      </c>
      <c r="J3121">
        <v>28</v>
      </c>
      <c r="K3121">
        <v>31</v>
      </c>
      <c r="L3121">
        <v>0</v>
      </c>
      <c r="M3121" s="1">
        <v>33.094000000000001</v>
      </c>
      <c r="N3121" s="1">
        <v>106.02200000000001</v>
      </c>
    </row>
    <row r="3122" spans="1:14" ht="15" customHeight="1" x14ac:dyDescent="0.2">
      <c r="A3122" t="s">
        <v>106</v>
      </c>
      <c r="B3122" t="s">
        <v>302</v>
      </c>
      <c r="C3122">
        <v>3</v>
      </c>
      <c r="D3122" t="s">
        <v>1933</v>
      </c>
      <c r="E3122">
        <v>3</v>
      </c>
      <c r="F3122">
        <v>19</v>
      </c>
      <c r="G3122">
        <v>27</v>
      </c>
      <c r="H3122">
        <v>29</v>
      </c>
      <c r="I3122">
        <v>30</v>
      </c>
      <c r="J3122">
        <v>38</v>
      </c>
      <c r="K3122">
        <v>40</v>
      </c>
      <c r="L3122">
        <v>0</v>
      </c>
      <c r="M3122" s="1">
        <v>33.094999999999999</v>
      </c>
      <c r="N3122" s="1">
        <v>107.023</v>
      </c>
    </row>
    <row r="3123" spans="1:14" ht="15" customHeight="1" x14ac:dyDescent="0.2">
      <c r="A3123" t="s">
        <v>106</v>
      </c>
      <c r="B3123" t="s">
        <v>699</v>
      </c>
      <c r="C3123">
        <v>3</v>
      </c>
      <c r="D3123" t="s">
        <v>2330</v>
      </c>
      <c r="E3123">
        <v>3</v>
      </c>
      <c r="F3123">
        <v>28</v>
      </c>
      <c r="G3123">
        <v>36</v>
      </c>
      <c r="H3123">
        <v>38</v>
      </c>
      <c r="I3123">
        <v>22</v>
      </c>
      <c r="J3123">
        <v>30</v>
      </c>
      <c r="K3123">
        <v>32</v>
      </c>
      <c r="L3123">
        <v>0</v>
      </c>
      <c r="M3123" s="1">
        <v>33.095999999999997</v>
      </c>
      <c r="N3123" s="1">
        <v>109.02500000000001</v>
      </c>
    </row>
    <row r="3124" spans="1:14" ht="15" customHeight="1" x14ac:dyDescent="0.2">
      <c r="A3124" t="s">
        <v>106</v>
      </c>
      <c r="B3124" t="s">
        <v>124</v>
      </c>
      <c r="C3124">
        <v>3</v>
      </c>
      <c r="D3124" t="s">
        <v>1928</v>
      </c>
      <c r="E3124">
        <v>4</v>
      </c>
      <c r="F3124">
        <v>28</v>
      </c>
      <c r="G3124">
        <v>33</v>
      </c>
      <c r="H3124">
        <v>36</v>
      </c>
      <c r="I3124">
        <v>25</v>
      </c>
      <c r="J3124">
        <v>30</v>
      </c>
      <c r="K3124">
        <v>33</v>
      </c>
      <c r="L3124">
        <v>0</v>
      </c>
      <c r="M3124" s="1">
        <v>33.097000000000001</v>
      </c>
      <c r="N3124" s="1">
        <v>110.02500000000001</v>
      </c>
    </row>
    <row r="3125" spans="1:14" ht="15" customHeight="1" x14ac:dyDescent="0.2">
      <c r="A3125" t="s">
        <v>106</v>
      </c>
      <c r="B3125" t="s">
        <v>703</v>
      </c>
      <c r="C3125">
        <v>3</v>
      </c>
      <c r="D3125" t="s">
        <v>2934</v>
      </c>
      <c r="E3125">
        <v>3</v>
      </c>
      <c r="F3125">
        <v>24</v>
      </c>
      <c r="G3125">
        <v>32</v>
      </c>
      <c r="H3125">
        <v>34</v>
      </c>
      <c r="I3125">
        <v>23</v>
      </c>
      <c r="J3125">
        <v>31</v>
      </c>
      <c r="K3125">
        <v>33</v>
      </c>
      <c r="L3125">
        <v>0</v>
      </c>
      <c r="M3125" s="1">
        <v>33.097999999999999</v>
      </c>
      <c r="N3125" s="1">
        <v>111.027</v>
      </c>
    </row>
    <row r="3126" spans="1:14" ht="15" customHeight="1" x14ac:dyDescent="0.2">
      <c r="A3126" t="s">
        <v>106</v>
      </c>
      <c r="B3126" t="s">
        <v>470</v>
      </c>
      <c r="C3126">
        <v>3</v>
      </c>
      <c r="D3126" t="s">
        <v>1936</v>
      </c>
      <c r="E3126">
        <v>4</v>
      </c>
      <c r="F3126">
        <v>32</v>
      </c>
      <c r="G3126">
        <v>37</v>
      </c>
      <c r="H3126">
        <v>40</v>
      </c>
      <c r="I3126">
        <v>21</v>
      </c>
      <c r="J3126">
        <v>26</v>
      </c>
      <c r="K3126">
        <v>29</v>
      </c>
      <c r="L3126">
        <v>0</v>
      </c>
      <c r="M3126" s="1">
        <v>33.098999999999997</v>
      </c>
      <c r="N3126" s="1">
        <v>112.03100000000001</v>
      </c>
    </row>
    <row r="3127" spans="1:14" ht="15" customHeight="1" x14ac:dyDescent="0.2">
      <c r="A3127" t="s">
        <v>106</v>
      </c>
      <c r="B3127" t="s">
        <v>476</v>
      </c>
      <c r="C3127">
        <v>3</v>
      </c>
      <c r="D3127" t="s">
        <v>2297</v>
      </c>
      <c r="E3127">
        <v>3</v>
      </c>
      <c r="F3127">
        <v>28</v>
      </c>
      <c r="G3127">
        <v>36</v>
      </c>
      <c r="H3127">
        <v>38</v>
      </c>
      <c r="I3127">
        <v>20</v>
      </c>
      <c r="J3127">
        <v>28</v>
      </c>
      <c r="K3127">
        <v>30</v>
      </c>
      <c r="L3127">
        <v>0</v>
      </c>
      <c r="M3127" s="1">
        <v>33.1</v>
      </c>
      <c r="N3127" s="1">
        <v>114.026</v>
      </c>
    </row>
    <row r="3128" spans="1:14" ht="15" customHeight="1" x14ac:dyDescent="0.2">
      <c r="A3128" t="s">
        <v>106</v>
      </c>
      <c r="B3128" t="s">
        <v>315</v>
      </c>
      <c r="C3128">
        <v>3</v>
      </c>
      <c r="D3128" t="s">
        <v>778</v>
      </c>
      <c r="E3128">
        <v>4</v>
      </c>
      <c r="F3128">
        <v>27</v>
      </c>
      <c r="G3128">
        <v>32</v>
      </c>
      <c r="H3128">
        <v>35</v>
      </c>
      <c r="I3128">
        <v>26</v>
      </c>
      <c r="J3128">
        <v>31</v>
      </c>
      <c r="K3128">
        <v>34</v>
      </c>
      <c r="L3128">
        <v>0</v>
      </c>
      <c r="M3128" s="1">
        <v>33.100999999999999</v>
      </c>
      <c r="N3128" s="1">
        <v>115.032</v>
      </c>
    </row>
    <row r="3129" spans="1:14" ht="15" customHeight="1" x14ac:dyDescent="0.2">
      <c r="A3129" t="s">
        <v>106</v>
      </c>
      <c r="B3129" t="s">
        <v>321</v>
      </c>
      <c r="C3129">
        <v>3</v>
      </c>
      <c r="D3129" t="s">
        <v>181</v>
      </c>
      <c r="E3129">
        <v>3</v>
      </c>
      <c r="F3129">
        <v>28</v>
      </c>
      <c r="G3129">
        <v>36</v>
      </c>
      <c r="H3129">
        <v>38</v>
      </c>
      <c r="I3129">
        <v>19</v>
      </c>
      <c r="J3129">
        <v>27</v>
      </c>
      <c r="K3129">
        <v>29</v>
      </c>
      <c r="L3129">
        <v>0</v>
      </c>
      <c r="M3129" s="1">
        <v>33.101999999999997</v>
      </c>
      <c r="N3129" s="1">
        <v>116.029</v>
      </c>
    </row>
    <row r="3130" spans="1:14" ht="15" customHeight="1" x14ac:dyDescent="0.2">
      <c r="A3130" t="s">
        <v>106</v>
      </c>
      <c r="B3130" t="s">
        <v>483</v>
      </c>
      <c r="C3130">
        <v>3</v>
      </c>
      <c r="D3130" t="s">
        <v>2725</v>
      </c>
      <c r="E3130">
        <v>4</v>
      </c>
      <c r="F3130">
        <v>29</v>
      </c>
      <c r="G3130">
        <v>34</v>
      </c>
      <c r="H3130">
        <v>37</v>
      </c>
      <c r="I3130">
        <v>24</v>
      </c>
      <c r="J3130">
        <v>29</v>
      </c>
      <c r="K3130">
        <v>32</v>
      </c>
      <c r="L3130">
        <v>0</v>
      </c>
      <c r="M3130" s="1">
        <v>33.103000000000002</v>
      </c>
      <c r="N3130" s="1">
        <v>117.03100000000001</v>
      </c>
    </row>
    <row r="3131" spans="1:14" ht="15" customHeight="1" x14ac:dyDescent="0.2">
      <c r="A3131" t="s">
        <v>106</v>
      </c>
      <c r="B3131" t="s">
        <v>326</v>
      </c>
      <c r="C3131">
        <v>3</v>
      </c>
      <c r="D3131" t="s">
        <v>1342</v>
      </c>
      <c r="E3131">
        <v>3</v>
      </c>
      <c r="F3131">
        <v>27</v>
      </c>
      <c r="G3131">
        <v>35</v>
      </c>
      <c r="H3131">
        <v>37</v>
      </c>
      <c r="I3131">
        <v>21</v>
      </c>
      <c r="J3131">
        <v>29</v>
      </c>
      <c r="K3131">
        <v>31</v>
      </c>
      <c r="L3131">
        <v>0</v>
      </c>
      <c r="M3131" s="1">
        <v>33.103999999999999</v>
      </c>
      <c r="N3131" s="1">
        <v>118.032</v>
      </c>
    </row>
    <row r="3132" spans="1:14" ht="15" customHeight="1" x14ac:dyDescent="0.2">
      <c r="A3132" t="s">
        <v>106</v>
      </c>
      <c r="B3132" t="s">
        <v>331</v>
      </c>
      <c r="C3132">
        <v>3</v>
      </c>
      <c r="D3132" t="s">
        <v>1092</v>
      </c>
      <c r="E3132">
        <v>4</v>
      </c>
      <c r="F3132">
        <v>22</v>
      </c>
      <c r="G3132">
        <v>27</v>
      </c>
      <c r="H3132">
        <v>30</v>
      </c>
      <c r="I3132">
        <v>29</v>
      </c>
      <c r="J3132">
        <v>34</v>
      </c>
      <c r="K3132">
        <v>37</v>
      </c>
      <c r="L3132">
        <v>0</v>
      </c>
      <c r="M3132" s="1">
        <v>33.104999999999997</v>
      </c>
      <c r="N3132" s="1">
        <v>119.02</v>
      </c>
    </row>
    <row r="3133" spans="1:14" ht="15" customHeight="1" x14ac:dyDescent="0.2">
      <c r="A3133" t="s">
        <v>106</v>
      </c>
      <c r="B3133" t="s">
        <v>488</v>
      </c>
      <c r="C3133">
        <v>3</v>
      </c>
      <c r="D3133" t="s">
        <v>1447</v>
      </c>
      <c r="E3133">
        <v>3</v>
      </c>
      <c r="F3133">
        <v>23</v>
      </c>
      <c r="G3133">
        <v>31</v>
      </c>
      <c r="H3133">
        <v>33</v>
      </c>
      <c r="I3133">
        <v>22</v>
      </c>
      <c r="J3133">
        <v>30</v>
      </c>
      <c r="K3133">
        <v>32</v>
      </c>
      <c r="L3133">
        <v>0</v>
      </c>
      <c r="M3133" s="1">
        <v>33.106000000000002</v>
      </c>
      <c r="N3133" s="1">
        <v>120.02500000000001</v>
      </c>
    </row>
    <row r="3134" spans="1:14" ht="15" customHeight="1" x14ac:dyDescent="0.2">
      <c r="A3134" t="s">
        <v>106</v>
      </c>
      <c r="B3134" t="s">
        <v>492</v>
      </c>
      <c r="C3134">
        <v>3</v>
      </c>
      <c r="D3134" t="s">
        <v>181</v>
      </c>
      <c r="E3134">
        <v>3</v>
      </c>
      <c r="F3134">
        <v>28</v>
      </c>
      <c r="G3134">
        <v>36</v>
      </c>
      <c r="H3134">
        <v>38</v>
      </c>
      <c r="I3134">
        <v>19</v>
      </c>
      <c r="J3134">
        <v>27</v>
      </c>
      <c r="K3134">
        <v>29</v>
      </c>
      <c r="L3134">
        <v>0</v>
      </c>
      <c r="M3134" s="1">
        <v>33.106999999999999</v>
      </c>
      <c r="N3134" s="1">
        <v>121.032</v>
      </c>
    </row>
    <row r="3135" spans="1:14" ht="15" customHeight="1" x14ac:dyDescent="0.2">
      <c r="A3135" t="s">
        <v>106</v>
      </c>
      <c r="B3135" t="s">
        <v>335</v>
      </c>
      <c r="C3135">
        <v>3</v>
      </c>
      <c r="D3135" t="s">
        <v>517</v>
      </c>
      <c r="E3135">
        <v>4</v>
      </c>
      <c r="F3135">
        <v>31</v>
      </c>
      <c r="G3135">
        <v>36</v>
      </c>
      <c r="H3135">
        <v>39</v>
      </c>
      <c r="I3135">
        <v>24</v>
      </c>
      <c r="J3135">
        <v>29</v>
      </c>
      <c r="K3135">
        <v>32</v>
      </c>
      <c r="L3135">
        <v>0</v>
      </c>
      <c r="M3135" s="1">
        <v>33.107999999999997</v>
      </c>
      <c r="N3135" s="1">
        <v>122.02200000000001</v>
      </c>
    </row>
    <row r="3136" spans="1:14" ht="15" customHeight="1" x14ac:dyDescent="0.2">
      <c r="A3136" t="s">
        <v>106</v>
      </c>
      <c r="B3136" t="s">
        <v>340</v>
      </c>
      <c r="C3136">
        <v>3</v>
      </c>
      <c r="D3136" t="s">
        <v>1386</v>
      </c>
      <c r="E3136">
        <v>4</v>
      </c>
      <c r="F3136">
        <v>24</v>
      </c>
      <c r="G3136">
        <v>29</v>
      </c>
      <c r="H3136">
        <v>32</v>
      </c>
      <c r="I3136">
        <v>29</v>
      </c>
      <c r="J3136">
        <v>34</v>
      </c>
      <c r="K3136">
        <v>37</v>
      </c>
      <c r="L3136">
        <v>0</v>
      </c>
      <c r="M3136" s="1">
        <v>33.109000000000002</v>
      </c>
      <c r="N3136" s="1">
        <v>123.027</v>
      </c>
    </row>
    <row r="3137" spans="1:14" ht="15" customHeight="1" x14ac:dyDescent="0.2">
      <c r="A3137" t="s">
        <v>106</v>
      </c>
      <c r="B3137" t="s">
        <v>346</v>
      </c>
      <c r="C3137">
        <v>3</v>
      </c>
      <c r="D3137" t="s">
        <v>99</v>
      </c>
      <c r="E3137">
        <v>1</v>
      </c>
      <c r="F3137">
        <v>14</v>
      </c>
      <c r="G3137">
        <v>29</v>
      </c>
      <c r="H3137">
        <v>31</v>
      </c>
      <c r="I3137">
        <v>15</v>
      </c>
      <c r="J3137">
        <v>30</v>
      </c>
      <c r="K3137">
        <v>32</v>
      </c>
      <c r="L3137">
        <v>0</v>
      </c>
      <c r="M3137" s="1">
        <v>33.11</v>
      </c>
      <c r="N3137" s="1">
        <v>124.026</v>
      </c>
    </row>
    <row r="3138" spans="1:14" ht="15" customHeight="1" x14ac:dyDescent="0.2">
      <c r="A3138" t="s">
        <v>106</v>
      </c>
      <c r="B3138" t="s">
        <v>498</v>
      </c>
      <c r="C3138">
        <v>3</v>
      </c>
      <c r="D3138" t="s">
        <v>1773</v>
      </c>
      <c r="E3138">
        <v>4</v>
      </c>
      <c r="F3138">
        <v>38</v>
      </c>
      <c r="G3138">
        <v>43</v>
      </c>
      <c r="H3138">
        <v>46</v>
      </c>
      <c r="I3138">
        <v>18</v>
      </c>
      <c r="J3138">
        <v>23</v>
      </c>
      <c r="K3138">
        <v>26</v>
      </c>
      <c r="L3138">
        <v>0</v>
      </c>
      <c r="M3138" s="1">
        <v>33.110999999999997</v>
      </c>
      <c r="N3138" s="1">
        <v>125.03100000000001</v>
      </c>
    </row>
    <row r="3139" spans="1:14" ht="15" customHeight="1" x14ac:dyDescent="0.2">
      <c r="A3139" t="s">
        <v>106</v>
      </c>
      <c r="B3139" t="s">
        <v>351</v>
      </c>
      <c r="C3139">
        <v>3</v>
      </c>
      <c r="D3139" t="s">
        <v>2961</v>
      </c>
      <c r="E3139">
        <v>2</v>
      </c>
      <c r="F3139">
        <v>21</v>
      </c>
      <c r="G3139">
        <v>34</v>
      </c>
      <c r="H3139">
        <v>36</v>
      </c>
      <c r="I3139">
        <v>15</v>
      </c>
      <c r="J3139">
        <v>28</v>
      </c>
      <c r="K3139">
        <v>30</v>
      </c>
      <c r="L3139">
        <v>0</v>
      </c>
      <c r="M3139" s="1">
        <v>33.112000000000002</v>
      </c>
      <c r="N3139" s="1">
        <v>126.032</v>
      </c>
    </row>
    <row r="3140" spans="1:14" ht="15" customHeight="1" x14ac:dyDescent="0.2">
      <c r="A3140" t="s">
        <v>106</v>
      </c>
      <c r="B3140" t="s">
        <v>504</v>
      </c>
      <c r="C3140">
        <v>3</v>
      </c>
      <c r="D3140" t="s">
        <v>983</v>
      </c>
      <c r="E3140">
        <v>4</v>
      </c>
      <c r="F3140">
        <v>28</v>
      </c>
      <c r="G3140">
        <v>33</v>
      </c>
      <c r="H3140">
        <v>36</v>
      </c>
      <c r="I3140">
        <v>25</v>
      </c>
      <c r="J3140">
        <v>30</v>
      </c>
      <c r="K3140">
        <v>33</v>
      </c>
      <c r="L3140">
        <v>0</v>
      </c>
      <c r="M3140" s="1">
        <v>33.113</v>
      </c>
      <c r="N3140" s="1">
        <v>127.02800000000001</v>
      </c>
    </row>
    <row r="3141" spans="1:14" ht="15" customHeight="1" x14ac:dyDescent="0.2">
      <c r="A3141" t="s">
        <v>106</v>
      </c>
      <c r="B3141" t="s">
        <v>355</v>
      </c>
      <c r="C3141">
        <v>3</v>
      </c>
      <c r="D3141" t="s">
        <v>517</v>
      </c>
      <c r="E3141">
        <v>4</v>
      </c>
      <c r="F3141">
        <v>31</v>
      </c>
      <c r="G3141">
        <v>36</v>
      </c>
      <c r="H3141">
        <v>39</v>
      </c>
      <c r="I3141">
        <v>24</v>
      </c>
      <c r="J3141">
        <v>29</v>
      </c>
      <c r="K3141">
        <v>32</v>
      </c>
      <c r="L3141">
        <v>0</v>
      </c>
      <c r="M3141" s="1">
        <v>33.113999999999997</v>
      </c>
      <c r="N3141" s="1">
        <v>128.024</v>
      </c>
    </row>
    <row r="3142" spans="1:14" ht="15" customHeight="1" x14ac:dyDescent="0.2">
      <c r="A3142" t="s">
        <v>111</v>
      </c>
      <c r="B3142" t="s">
        <v>111</v>
      </c>
      <c r="C3142">
        <v>1</v>
      </c>
      <c r="D3142" t="s">
        <v>2939</v>
      </c>
      <c r="E3142">
        <v>1</v>
      </c>
      <c r="F3142">
        <v>11</v>
      </c>
      <c r="G3142">
        <v>34</v>
      </c>
      <c r="H3142">
        <v>36</v>
      </c>
      <c r="I3142">
        <v>4</v>
      </c>
      <c r="J3142">
        <v>27</v>
      </c>
      <c r="K3142">
        <v>29</v>
      </c>
      <c r="L3142">
        <v>0</v>
      </c>
      <c r="M3142" s="1">
        <v>34.029000000000003</v>
      </c>
      <c r="N3142" s="1">
        <v>34.029000000000003</v>
      </c>
    </row>
    <row r="3143" spans="1:14" ht="15" customHeight="1" x14ac:dyDescent="0.2">
      <c r="A3143" t="s">
        <v>111</v>
      </c>
      <c r="B3143" t="s">
        <v>116</v>
      </c>
      <c r="C3143">
        <v>3</v>
      </c>
      <c r="D3143" t="s">
        <v>1610</v>
      </c>
      <c r="E3143">
        <v>4</v>
      </c>
      <c r="F3143">
        <v>34</v>
      </c>
      <c r="G3143">
        <v>39</v>
      </c>
      <c r="H3143">
        <v>42</v>
      </c>
      <c r="I3143">
        <v>16</v>
      </c>
      <c r="J3143">
        <v>21</v>
      </c>
      <c r="K3143">
        <v>24</v>
      </c>
      <c r="L3143">
        <v>0</v>
      </c>
      <c r="M3143" s="1">
        <v>34.03</v>
      </c>
      <c r="N3143" s="1">
        <v>36.033000000000001</v>
      </c>
    </row>
    <row r="3144" spans="1:14" ht="15" customHeight="1" x14ac:dyDescent="0.2">
      <c r="A3144" t="s">
        <v>111</v>
      </c>
      <c r="B3144" t="s">
        <v>186</v>
      </c>
      <c r="C3144">
        <v>3</v>
      </c>
      <c r="D3144" t="s">
        <v>981</v>
      </c>
      <c r="E3144">
        <v>4</v>
      </c>
      <c r="F3144">
        <v>34</v>
      </c>
      <c r="G3144">
        <v>39</v>
      </c>
      <c r="H3144">
        <v>42</v>
      </c>
      <c r="I3144">
        <v>17</v>
      </c>
      <c r="J3144">
        <v>22</v>
      </c>
      <c r="K3144">
        <v>25</v>
      </c>
      <c r="L3144">
        <v>0</v>
      </c>
      <c r="M3144" s="1">
        <v>34.030999999999999</v>
      </c>
      <c r="N3144" s="1">
        <v>37.029000000000003</v>
      </c>
    </row>
    <row r="3145" spans="1:14" ht="15" customHeight="1" x14ac:dyDescent="0.2">
      <c r="A3145" t="s">
        <v>111</v>
      </c>
      <c r="B3145" t="s">
        <v>192</v>
      </c>
      <c r="C3145">
        <v>3</v>
      </c>
      <c r="D3145" t="s">
        <v>2939</v>
      </c>
      <c r="E3145">
        <v>1</v>
      </c>
      <c r="F3145">
        <v>19</v>
      </c>
      <c r="G3145">
        <v>34</v>
      </c>
      <c r="H3145">
        <v>36</v>
      </c>
      <c r="I3145">
        <v>12</v>
      </c>
      <c r="J3145">
        <v>27</v>
      </c>
      <c r="K3145">
        <v>29</v>
      </c>
      <c r="L3145">
        <v>0</v>
      </c>
      <c r="M3145" s="1">
        <v>34.031999999999996</v>
      </c>
      <c r="N3145" s="1">
        <v>38.03</v>
      </c>
    </row>
    <row r="3146" spans="1:14" ht="15" customHeight="1" x14ac:dyDescent="0.2">
      <c r="A3146" t="s">
        <v>111</v>
      </c>
      <c r="B3146" t="s">
        <v>123</v>
      </c>
      <c r="C3146">
        <v>1</v>
      </c>
      <c r="D3146" t="s">
        <v>1250</v>
      </c>
      <c r="E3146">
        <v>2</v>
      </c>
      <c r="F3146">
        <v>12</v>
      </c>
      <c r="G3146">
        <v>33</v>
      </c>
      <c r="H3146">
        <v>35</v>
      </c>
      <c r="I3146">
        <v>8</v>
      </c>
      <c r="J3146">
        <v>29</v>
      </c>
      <c r="K3146">
        <v>31</v>
      </c>
      <c r="L3146">
        <v>0</v>
      </c>
      <c r="M3146" s="1">
        <v>34.033000000000001</v>
      </c>
      <c r="N3146" s="1">
        <v>39.027999999999999</v>
      </c>
    </row>
    <row r="3147" spans="1:14" ht="15" customHeight="1" x14ac:dyDescent="0.2">
      <c r="A3147" t="s">
        <v>111</v>
      </c>
      <c r="B3147" t="s">
        <v>202</v>
      </c>
      <c r="C3147">
        <v>3</v>
      </c>
      <c r="D3147" t="s">
        <v>1713</v>
      </c>
      <c r="E3147">
        <v>3</v>
      </c>
      <c r="F3147">
        <v>27</v>
      </c>
      <c r="G3147">
        <v>35</v>
      </c>
      <c r="H3147">
        <v>37</v>
      </c>
      <c r="I3147">
        <v>20</v>
      </c>
      <c r="J3147">
        <v>28</v>
      </c>
      <c r="K3147">
        <v>30</v>
      </c>
      <c r="L3147">
        <v>0</v>
      </c>
      <c r="M3147" s="1">
        <v>34.033999999999999</v>
      </c>
      <c r="N3147" s="1">
        <v>40.03</v>
      </c>
    </row>
    <row r="3148" spans="1:14" ht="15" customHeight="1" x14ac:dyDescent="0.2">
      <c r="A3148" t="s">
        <v>111</v>
      </c>
      <c r="B3148" t="s">
        <v>128</v>
      </c>
      <c r="C3148">
        <v>1</v>
      </c>
      <c r="D3148" t="s">
        <v>548</v>
      </c>
      <c r="E3148">
        <v>3</v>
      </c>
      <c r="F3148">
        <v>13</v>
      </c>
      <c r="G3148">
        <v>31</v>
      </c>
      <c r="H3148">
        <v>33</v>
      </c>
      <c r="I3148">
        <v>13</v>
      </c>
      <c r="J3148">
        <v>31</v>
      </c>
      <c r="K3148">
        <v>33</v>
      </c>
      <c r="L3148">
        <v>0</v>
      </c>
      <c r="M3148" s="1">
        <v>34.034999999999997</v>
      </c>
      <c r="N3148" s="1">
        <v>41.021999999999998</v>
      </c>
    </row>
    <row r="3149" spans="1:14" ht="15" customHeight="1" x14ac:dyDescent="0.2">
      <c r="A3149" t="s">
        <v>111</v>
      </c>
      <c r="B3149" t="s">
        <v>132</v>
      </c>
      <c r="C3149">
        <v>3</v>
      </c>
      <c r="D3149" t="s">
        <v>1924</v>
      </c>
      <c r="E3149">
        <v>3</v>
      </c>
      <c r="F3149">
        <v>24</v>
      </c>
      <c r="G3149">
        <v>32</v>
      </c>
      <c r="H3149">
        <v>34</v>
      </c>
      <c r="I3149">
        <v>24</v>
      </c>
      <c r="J3149">
        <v>32</v>
      </c>
      <c r="K3149">
        <v>34</v>
      </c>
      <c r="L3149">
        <v>0</v>
      </c>
      <c r="M3149" s="1">
        <v>34.036000000000001</v>
      </c>
      <c r="N3149" s="1">
        <v>43.03</v>
      </c>
    </row>
    <row r="3150" spans="1:14" ht="15" customHeight="1" x14ac:dyDescent="0.2">
      <c r="A3150" t="s">
        <v>111</v>
      </c>
      <c r="B3150" t="s">
        <v>231</v>
      </c>
      <c r="C3150">
        <v>3</v>
      </c>
      <c r="D3150" t="s">
        <v>819</v>
      </c>
      <c r="E3150">
        <v>4</v>
      </c>
      <c r="F3150">
        <v>31</v>
      </c>
      <c r="G3150">
        <v>36</v>
      </c>
      <c r="H3150">
        <v>39</v>
      </c>
      <c r="I3150">
        <v>22</v>
      </c>
      <c r="J3150">
        <v>27</v>
      </c>
      <c r="K3150">
        <v>30</v>
      </c>
      <c r="L3150">
        <v>0</v>
      </c>
      <c r="M3150" s="1">
        <v>34.036999999999999</v>
      </c>
      <c r="N3150" s="1">
        <v>45.033000000000001</v>
      </c>
    </row>
    <row r="3151" spans="1:14" ht="15" customHeight="1" x14ac:dyDescent="0.2">
      <c r="A3151" t="s">
        <v>111</v>
      </c>
      <c r="B3151" t="s">
        <v>237</v>
      </c>
      <c r="C3151">
        <v>3</v>
      </c>
      <c r="D3151" t="s">
        <v>1263</v>
      </c>
      <c r="E3151">
        <v>4</v>
      </c>
      <c r="F3151">
        <v>31</v>
      </c>
      <c r="G3151">
        <v>36</v>
      </c>
      <c r="H3151">
        <v>39</v>
      </c>
      <c r="I3151">
        <v>24</v>
      </c>
      <c r="J3151">
        <v>29</v>
      </c>
      <c r="K3151">
        <v>32</v>
      </c>
      <c r="L3151">
        <v>0</v>
      </c>
      <c r="M3151" s="1">
        <v>34.037999999999997</v>
      </c>
      <c r="N3151" s="1">
        <v>46.031999999999996</v>
      </c>
    </row>
    <row r="3152" spans="1:14" ht="15" customHeight="1" x14ac:dyDescent="0.2">
      <c r="A3152" t="s">
        <v>111</v>
      </c>
      <c r="B3152" t="s">
        <v>143</v>
      </c>
      <c r="C3152">
        <v>1</v>
      </c>
      <c r="D3152" t="s">
        <v>2910</v>
      </c>
      <c r="E3152">
        <v>2</v>
      </c>
      <c r="F3152">
        <v>8</v>
      </c>
      <c r="G3152">
        <v>29</v>
      </c>
      <c r="H3152">
        <v>31</v>
      </c>
      <c r="I3152">
        <v>11</v>
      </c>
      <c r="J3152">
        <v>32</v>
      </c>
      <c r="K3152">
        <v>34</v>
      </c>
      <c r="L3152">
        <v>0</v>
      </c>
      <c r="M3152" s="1">
        <v>34.039000000000001</v>
      </c>
      <c r="N3152" s="1">
        <v>47.024000000000001</v>
      </c>
    </row>
    <row r="3153" spans="1:14" ht="15" customHeight="1" x14ac:dyDescent="0.2">
      <c r="A3153" t="s">
        <v>111</v>
      </c>
      <c r="B3153" t="s">
        <v>148</v>
      </c>
      <c r="C3153">
        <v>2</v>
      </c>
      <c r="D3153" t="s">
        <v>40</v>
      </c>
      <c r="E3153">
        <v>1</v>
      </c>
      <c r="F3153">
        <v>8</v>
      </c>
      <c r="G3153">
        <v>27</v>
      </c>
      <c r="H3153">
        <v>29</v>
      </c>
      <c r="I3153">
        <v>9</v>
      </c>
      <c r="J3153">
        <v>28</v>
      </c>
      <c r="K3153">
        <v>30</v>
      </c>
      <c r="L3153">
        <v>0</v>
      </c>
      <c r="M3153" s="1">
        <v>34.04</v>
      </c>
      <c r="N3153" s="1">
        <v>48.030999999999999</v>
      </c>
    </row>
    <row r="3154" spans="1:14" ht="15" customHeight="1" x14ac:dyDescent="0.2">
      <c r="A3154" t="s">
        <v>111</v>
      </c>
      <c r="B3154" t="s">
        <v>251</v>
      </c>
      <c r="C3154">
        <v>3</v>
      </c>
      <c r="D3154" t="s">
        <v>1087</v>
      </c>
      <c r="E3154">
        <v>4</v>
      </c>
      <c r="F3154">
        <v>28</v>
      </c>
      <c r="G3154">
        <v>33</v>
      </c>
      <c r="H3154">
        <v>36</v>
      </c>
      <c r="I3154">
        <v>25</v>
      </c>
      <c r="J3154">
        <v>30</v>
      </c>
      <c r="K3154">
        <v>33</v>
      </c>
      <c r="L3154">
        <v>0</v>
      </c>
      <c r="M3154" s="1">
        <v>34.040999999999997</v>
      </c>
      <c r="N3154" s="1">
        <v>49.033999999999999</v>
      </c>
    </row>
    <row r="3155" spans="1:14" ht="15" customHeight="1" x14ac:dyDescent="0.2">
      <c r="A3155" t="s">
        <v>111</v>
      </c>
      <c r="B3155" t="s">
        <v>259</v>
      </c>
      <c r="C3155">
        <v>3</v>
      </c>
      <c r="D3155" t="s">
        <v>326</v>
      </c>
      <c r="E3155">
        <v>1</v>
      </c>
      <c r="F3155">
        <v>13</v>
      </c>
      <c r="G3155">
        <v>28</v>
      </c>
      <c r="H3155">
        <v>30</v>
      </c>
      <c r="I3155">
        <v>13</v>
      </c>
      <c r="J3155">
        <v>28</v>
      </c>
      <c r="K3155">
        <v>30</v>
      </c>
      <c r="L3155">
        <v>0</v>
      </c>
      <c r="M3155" s="1">
        <v>34.042000000000002</v>
      </c>
      <c r="N3155" s="1">
        <v>50.033999999999999</v>
      </c>
    </row>
    <row r="3156" spans="1:14" ht="15" customHeight="1" x14ac:dyDescent="0.2">
      <c r="A3156" t="s">
        <v>111</v>
      </c>
      <c r="B3156" t="s">
        <v>264</v>
      </c>
      <c r="C3156">
        <v>3</v>
      </c>
      <c r="D3156" t="s">
        <v>2280</v>
      </c>
      <c r="E3156">
        <v>4</v>
      </c>
      <c r="F3156">
        <v>24</v>
      </c>
      <c r="G3156">
        <v>29</v>
      </c>
      <c r="H3156">
        <v>32</v>
      </c>
      <c r="I3156">
        <v>27</v>
      </c>
      <c r="J3156">
        <v>32</v>
      </c>
      <c r="K3156">
        <v>35</v>
      </c>
      <c r="L3156">
        <v>0</v>
      </c>
      <c r="M3156" s="1">
        <v>34.042999999999999</v>
      </c>
      <c r="N3156" s="1">
        <v>51.030999999999999</v>
      </c>
    </row>
    <row r="3157" spans="1:14" ht="15" customHeight="1" x14ac:dyDescent="0.2">
      <c r="A3157" t="s">
        <v>111</v>
      </c>
      <c r="B3157" t="s">
        <v>153</v>
      </c>
      <c r="C3157">
        <v>3</v>
      </c>
      <c r="D3157" t="s">
        <v>1266</v>
      </c>
      <c r="E3157">
        <v>3</v>
      </c>
      <c r="F3157">
        <v>24</v>
      </c>
      <c r="G3157">
        <v>32</v>
      </c>
      <c r="H3157">
        <v>34</v>
      </c>
      <c r="I3157">
        <v>24</v>
      </c>
      <c r="J3157">
        <v>32</v>
      </c>
      <c r="K3157">
        <v>34</v>
      </c>
      <c r="L3157">
        <v>0</v>
      </c>
      <c r="M3157" s="1">
        <v>34.043999999999997</v>
      </c>
      <c r="N3157" s="1">
        <v>52.030999999999999</v>
      </c>
    </row>
    <row r="3158" spans="1:14" ht="15" customHeight="1" x14ac:dyDescent="0.2">
      <c r="A3158" t="s">
        <v>111</v>
      </c>
      <c r="B3158" t="s">
        <v>158</v>
      </c>
      <c r="C3158">
        <v>3</v>
      </c>
      <c r="D3158" t="s">
        <v>1085</v>
      </c>
      <c r="E3158">
        <v>4</v>
      </c>
      <c r="F3158">
        <v>35</v>
      </c>
      <c r="G3158">
        <v>40</v>
      </c>
      <c r="H3158">
        <v>43</v>
      </c>
      <c r="I3158">
        <v>18</v>
      </c>
      <c r="J3158">
        <v>23</v>
      </c>
      <c r="K3158">
        <v>26</v>
      </c>
      <c r="L3158">
        <v>0</v>
      </c>
      <c r="M3158" s="1">
        <v>34.045000000000002</v>
      </c>
      <c r="N3158" s="1">
        <v>53.033999999999999</v>
      </c>
    </row>
    <row r="3159" spans="1:14" ht="15" customHeight="1" x14ac:dyDescent="0.2">
      <c r="A3159" t="s">
        <v>111</v>
      </c>
      <c r="B3159" t="s">
        <v>280</v>
      </c>
      <c r="C3159">
        <v>3</v>
      </c>
      <c r="D3159" t="s">
        <v>40</v>
      </c>
      <c r="E3159">
        <v>1</v>
      </c>
      <c r="F3159">
        <v>12</v>
      </c>
      <c r="G3159">
        <v>27</v>
      </c>
      <c r="H3159">
        <v>29</v>
      </c>
      <c r="I3159">
        <v>13</v>
      </c>
      <c r="J3159">
        <v>28</v>
      </c>
      <c r="K3159">
        <v>30</v>
      </c>
      <c r="L3159">
        <v>0</v>
      </c>
      <c r="M3159" s="1">
        <v>34.045999999999999</v>
      </c>
      <c r="N3159" s="1">
        <v>54.031999999999996</v>
      </c>
    </row>
    <row r="3160" spans="1:14" ht="15" customHeight="1" x14ac:dyDescent="0.2">
      <c r="A3160" t="s">
        <v>111</v>
      </c>
      <c r="B3160" t="s">
        <v>164</v>
      </c>
      <c r="C3160">
        <v>2</v>
      </c>
      <c r="D3160" t="s">
        <v>2362</v>
      </c>
      <c r="E3160">
        <v>2</v>
      </c>
      <c r="F3160">
        <v>17</v>
      </c>
      <c r="G3160">
        <v>34</v>
      </c>
      <c r="H3160">
        <v>36</v>
      </c>
      <c r="I3160">
        <v>13</v>
      </c>
      <c r="J3160">
        <v>30</v>
      </c>
      <c r="K3160">
        <v>32</v>
      </c>
      <c r="L3160">
        <v>0</v>
      </c>
      <c r="M3160" s="1">
        <v>34.046999999999997</v>
      </c>
      <c r="N3160" s="1">
        <v>55.033000000000001</v>
      </c>
    </row>
    <row r="3161" spans="1:14" ht="15" customHeight="1" x14ac:dyDescent="0.2">
      <c r="A3161" t="s">
        <v>111</v>
      </c>
      <c r="B3161" t="s">
        <v>169</v>
      </c>
      <c r="C3161">
        <v>2</v>
      </c>
      <c r="D3161" t="s">
        <v>2315</v>
      </c>
      <c r="E3161">
        <v>3</v>
      </c>
      <c r="F3161">
        <v>20</v>
      </c>
      <c r="G3161">
        <v>33</v>
      </c>
      <c r="H3161">
        <v>35</v>
      </c>
      <c r="I3161">
        <v>16</v>
      </c>
      <c r="J3161">
        <v>29</v>
      </c>
      <c r="K3161">
        <v>31</v>
      </c>
      <c r="L3161">
        <v>0</v>
      </c>
      <c r="M3161" s="1">
        <v>34.048000000000002</v>
      </c>
      <c r="N3161" s="1">
        <v>56.033999999999999</v>
      </c>
    </row>
    <row r="3162" spans="1:14" ht="15" customHeight="1" x14ac:dyDescent="0.2">
      <c r="A3162" t="s">
        <v>111</v>
      </c>
      <c r="B3162" t="s">
        <v>174</v>
      </c>
      <c r="C3162">
        <v>3</v>
      </c>
      <c r="D3162" t="s">
        <v>2280</v>
      </c>
      <c r="E3162">
        <v>4</v>
      </c>
      <c r="F3162">
        <v>24</v>
      </c>
      <c r="G3162">
        <v>29</v>
      </c>
      <c r="H3162">
        <v>32</v>
      </c>
      <c r="I3162">
        <v>27</v>
      </c>
      <c r="J3162">
        <v>32</v>
      </c>
      <c r="K3162">
        <v>35</v>
      </c>
      <c r="L3162">
        <v>0</v>
      </c>
      <c r="M3162" s="1">
        <v>34.048999999999999</v>
      </c>
      <c r="N3162" s="1">
        <v>57.033000000000001</v>
      </c>
    </row>
    <row r="3163" spans="1:14" ht="15" customHeight="1" x14ac:dyDescent="0.2">
      <c r="A3163" t="s">
        <v>111</v>
      </c>
      <c r="B3163" t="s">
        <v>180</v>
      </c>
      <c r="C3163">
        <v>3</v>
      </c>
      <c r="D3163" t="s">
        <v>1250</v>
      </c>
      <c r="E3163">
        <v>2</v>
      </c>
      <c r="F3163">
        <v>20</v>
      </c>
      <c r="G3163">
        <v>33</v>
      </c>
      <c r="H3163">
        <v>35</v>
      </c>
      <c r="I3163">
        <v>16</v>
      </c>
      <c r="J3163">
        <v>29</v>
      </c>
      <c r="K3163">
        <v>31</v>
      </c>
      <c r="L3163">
        <v>0</v>
      </c>
      <c r="M3163" s="1">
        <v>34.049999999999997</v>
      </c>
      <c r="N3163" s="1">
        <v>58.029000000000003</v>
      </c>
    </row>
    <row r="3164" spans="1:14" ht="15" customHeight="1" x14ac:dyDescent="0.2">
      <c r="A3164" t="s">
        <v>111</v>
      </c>
      <c r="B3164" t="s">
        <v>303</v>
      </c>
      <c r="C3164">
        <v>3</v>
      </c>
      <c r="D3164" t="s">
        <v>1272</v>
      </c>
      <c r="E3164">
        <v>3</v>
      </c>
      <c r="F3164">
        <v>29</v>
      </c>
      <c r="G3164">
        <v>37</v>
      </c>
      <c r="H3164">
        <v>39</v>
      </c>
      <c r="I3164">
        <v>17</v>
      </c>
      <c r="J3164">
        <v>25</v>
      </c>
      <c r="K3164">
        <v>27</v>
      </c>
      <c r="L3164">
        <v>0</v>
      </c>
      <c r="M3164" s="1">
        <v>34.051000000000002</v>
      </c>
      <c r="N3164" s="1">
        <v>59.031999999999996</v>
      </c>
    </row>
    <row r="3165" spans="1:14" ht="15" customHeight="1" x14ac:dyDescent="0.2">
      <c r="A3165" t="s">
        <v>111</v>
      </c>
      <c r="B3165" t="s">
        <v>185</v>
      </c>
      <c r="C3165">
        <v>3</v>
      </c>
      <c r="D3165" t="s">
        <v>1261</v>
      </c>
      <c r="E3165">
        <v>4</v>
      </c>
      <c r="F3165">
        <v>35</v>
      </c>
      <c r="G3165">
        <v>40</v>
      </c>
      <c r="H3165">
        <v>43</v>
      </c>
      <c r="I3165">
        <v>18</v>
      </c>
      <c r="J3165">
        <v>23</v>
      </c>
      <c r="K3165">
        <v>26</v>
      </c>
      <c r="L3165">
        <v>0</v>
      </c>
      <c r="M3165" s="1">
        <v>34.052</v>
      </c>
      <c r="N3165" s="1">
        <v>60.030999999999999</v>
      </c>
    </row>
    <row r="3166" spans="1:14" ht="15" customHeight="1" x14ac:dyDescent="0.2">
      <c r="A3166" t="s">
        <v>111</v>
      </c>
      <c r="B3166" t="s">
        <v>191</v>
      </c>
      <c r="C3166">
        <v>2</v>
      </c>
      <c r="D3166" t="s">
        <v>1259</v>
      </c>
      <c r="E3166">
        <v>2</v>
      </c>
      <c r="F3166">
        <v>19</v>
      </c>
      <c r="G3166">
        <v>36</v>
      </c>
      <c r="H3166">
        <v>38</v>
      </c>
      <c r="I3166">
        <v>8</v>
      </c>
      <c r="J3166">
        <v>25</v>
      </c>
      <c r="K3166">
        <v>27</v>
      </c>
      <c r="L3166">
        <v>0</v>
      </c>
      <c r="M3166" s="1">
        <v>34.052999999999997</v>
      </c>
      <c r="N3166" s="1">
        <v>61.030999999999999</v>
      </c>
    </row>
    <row r="3167" spans="1:14" ht="15" customHeight="1" x14ac:dyDescent="0.2">
      <c r="A3167" t="s">
        <v>111</v>
      </c>
      <c r="B3167" t="s">
        <v>316</v>
      </c>
      <c r="C3167">
        <v>3</v>
      </c>
      <c r="D3167" t="s">
        <v>2589</v>
      </c>
      <c r="E3167">
        <v>4</v>
      </c>
      <c r="F3167">
        <v>29</v>
      </c>
      <c r="G3167">
        <v>34</v>
      </c>
      <c r="H3167">
        <v>37</v>
      </c>
      <c r="I3167">
        <v>25</v>
      </c>
      <c r="J3167">
        <v>30</v>
      </c>
      <c r="K3167">
        <v>33</v>
      </c>
      <c r="L3167">
        <v>0</v>
      </c>
      <c r="M3167" s="1">
        <v>34.054000000000002</v>
      </c>
      <c r="N3167" s="1">
        <v>62.027999999999999</v>
      </c>
    </row>
    <row r="3168" spans="1:14" ht="15" customHeight="1" x14ac:dyDescent="0.2">
      <c r="A3168" t="s">
        <v>111</v>
      </c>
      <c r="B3168" t="s">
        <v>322</v>
      </c>
      <c r="C3168">
        <v>3</v>
      </c>
      <c r="D3168" t="s">
        <v>75</v>
      </c>
      <c r="E3168">
        <v>1</v>
      </c>
      <c r="F3168">
        <v>15</v>
      </c>
      <c r="G3168">
        <v>30</v>
      </c>
      <c r="H3168">
        <v>32</v>
      </c>
      <c r="I3168">
        <v>14</v>
      </c>
      <c r="J3168">
        <v>29</v>
      </c>
      <c r="K3168">
        <v>31</v>
      </c>
      <c r="L3168">
        <v>0</v>
      </c>
      <c r="M3168" s="1">
        <v>34.055</v>
      </c>
      <c r="N3168" s="1">
        <v>63.029000000000003</v>
      </c>
    </row>
    <row r="3169" spans="1:14" ht="15" customHeight="1" x14ac:dyDescent="0.2">
      <c r="A3169" t="s">
        <v>111</v>
      </c>
      <c r="B3169" t="s">
        <v>197</v>
      </c>
      <c r="C3169">
        <v>1</v>
      </c>
      <c r="D3169" t="s">
        <v>274</v>
      </c>
      <c r="E3169">
        <v>2</v>
      </c>
      <c r="F3169">
        <v>9</v>
      </c>
      <c r="G3169">
        <v>30</v>
      </c>
      <c r="H3169">
        <v>32</v>
      </c>
      <c r="I3169">
        <v>5</v>
      </c>
      <c r="J3169">
        <v>26</v>
      </c>
      <c r="K3169">
        <v>28</v>
      </c>
      <c r="L3169">
        <v>0</v>
      </c>
      <c r="M3169" s="1">
        <v>34.055999999999997</v>
      </c>
      <c r="N3169" s="1">
        <v>64.031999999999996</v>
      </c>
    </row>
    <row r="3170" spans="1:14" ht="15" customHeight="1" x14ac:dyDescent="0.2">
      <c r="A3170" t="s">
        <v>111</v>
      </c>
      <c r="B3170" t="s">
        <v>336</v>
      </c>
      <c r="C3170">
        <v>3</v>
      </c>
      <c r="D3170" t="s">
        <v>1166</v>
      </c>
      <c r="E3170">
        <v>4</v>
      </c>
      <c r="F3170">
        <v>29</v>
      </c>
      <c r="G3170">
        <v>34</v>
      </c>
      <c r="H3170">
        <v>37</v>
      </c>
      <c r="I3170">
        <v>23</v>
      </c>
      <c r="J3170">
        <v>28</v>
      </c>
      <c r="K3170">
        <v>31</v>
      </c>
      <c r="L3170">
        <v>0</v>
      </c>
      <c r="M3170" s="1">
        <v>34.057000000000002</v>
      </c>
      <c r="N3170" s="1">
        <v>66.031000000000006</v>
      </c>
    </row>
    <row r="3171" spans="1:14" ht="15" customHeight="1" x14ac:dyDescent="0.2">
      <c r="A3171" t="s">
        <v>111</v>
      </c>
      <c r="B3171" t="s">
        <v>201</v>
      </c>
      <c r="C3171">
        <v>3</v>
      </c>
      <c r="D3171" t="s">
        <v>1672</v>
      </c>
      <c r="E3171">
        <v>4</v>
      </c>
      <c r="F3171">
        <v>26</v>
      </c>
      <c r="G3171">
        <v>31</v>
      </c>
      <c r="H3171">
        <v>34</v>
      </c>
      <c r="I3171">
        <v>26</v>
      </c>
      <c r="J3171">
        <v>31</v>
      </c>
      <c r="K3171">
        <v>34</v>
      </c>
      <c r="L3171">
        <v>0</v>
      </c>
      <c r="M3171" s="1">
        <v>34.058</v>
      </c>
      <c r="N3171" s="1">
        <v>68.034000000000006</v>
      </c>
    </row>
    <row r="3172" spans="1:14" ht="15" customHeight="1" x14ac:dyDescent="0.2">
      <c r="A3172" t="s">
        <v>111</v>
      </c>
      <c r="B3172" t="s">
        <v>352</v>
      </c>
      <c r="C3172">
        <v>3</v>
      </c>
      <c r="D3172" t="s">
        <v>2004</v>
      </c>
      <c r="E3172">
        <v>4</v>
      </c>
      <c r="F3172">
        <v>31</v>
      </c>
      <c r="G3172">
        <v>36</v>
      </c>
      <c r="H3172">
        <v>39</v>
      </c>
      <c r="I3172">
        <v>24</v>
      </c>
      <c r="J3172">
        <v>29</v>
      </c>
      <c r="K3172">
        <v>32</v>
      </c>
      <c r="L3172">
        <v>0</v>
      </c>
      <c r="M3172" s="1">
        <v>34.058999999999997</v>
      </c>
      <c r="N3172" s="1">
        <v>69.031999999999996</v>
      </c>
    </row>
    <row r="3173" spans="1:14" ht="15" customHeight="1" x14ac:dyDescent="0.2">
      <c r="A3173" t="s">
        <v>111</v>
      </c>
      <c r="B3173" t="s">
        <v>356</v>
      </c>
      <c r="C3173">
        <v>3</v>
      </c>
      <c r="D3173" t="s">
        <v>864</v>
      </c>
      <c r="E3173">
        <v>3</v>
      </c>
      <c r="F3173">
        <v>25</v>
      </c>
      <c r="G3173">
        <v>33</v>
      </c>
      <c r="H3173">
        <v>35</v>
      </c>
      <c r="I3173">
        <v>21</v>
      </c>
      <c r="J3173">
        <v>29</v>
      </c>
      <c r="K3173">
        <v>31</v>
      </c>
      <c r="L3173">
        <v>0</v>
      </c>
      <c r="M3173" s="1">
        <v>34.06</v>
      </c>
      <c r="N3173" s="1">
        <v>70.033000000000001</v>
      </c>
    </row>
    <row r="3174" spans="1:14" ht="15" customHeight="1" x14ac:dyDescent="0.2">
      <c r="A3174" t="s">
        <v>111</v>
      </c>
      <c r="B3174" t="s">
        <v>363</v>
      </c>
      <c r="C3174">
        <v>3</v>
      </c>
      <c r="D3174" t="s">
        <v>1261</v>
      </c>
      <c r="E3174">
        <v>4</v>
      </c>
      <c r="F3174">
        <v>35</v>
      </c>
      <c r="G3174">
        <v>40</v>
      </c>
      <c r="H3174">
        <v>43</v>
      </c>
      <c r="I3174">
        <v>18</v>
      </c>
      <c r="J3174">
        <v>23</v>
      </c>
      <c r="K3174">
        <v>26</v>
      </c>
      <c r="L3174">
        <v>0</v>
      </c>
      <c r="M3174" s="1">
        <v>34.061</v>
      </c>
      <c r="N3174" s="1">
        <v>72.028000000000006</v>
      </c>
    </row>
    <row r="3175" spans="1:14" ht="15" customHeight="1" x14ac:dyDescent="0.2">
      <c r="A3175" t="s">
        <v>111</v>
      </c>
      <c r="B3175" t="s">
        <v>367</v>
      </c>
      <c r="C3175">
        <v>3</v>
      </c>
      <c r="D3175" t="s">
        <v>2280</v>
      </c>
      <c r="E3175">
        <v>4</v>
      </c>
      <c r="F3175">
        <v>24</v>
      </c>
      <c r="G3175">
        <v>29</v>
      </c>
      <c r="H3175">
        <v>32</v>
      </c>
      <c r="I3175">
        <v>27</v>
      </c>
      <c r="J3175">
        <v>32</v>
      </c>
      <c r="K3175">
        <v>35</v>
      </c>
      <c r="L3175">
        <v>0</v>
      </c>
      <c r="M3175" s="1">
        <v>34.061999999999998</v>
      </c>
      <c r="N3175" s="1">
        <v>73.031000000000006</v>
      </c>
    </row>
    <row r="3176" spans="1:14" ht="15" customHeight="1" x14ac:dyDescent="0.2">
      <c r="A3176" t="s">
        <v>111</v>
      </c>
      <c r="B3176" t="s">
        <v>378</v>
      </c>
      <c r="C3176">
        <v>3</v>
      </c>
      <c r="D3176" t="s">
        <v>1610</v>
      </c>
      <c r="E3176">
        <v>4</v>
      </c>
      <c r="F3176">
        <v>34</v>
      </c>
      <c r="G3176">
        <v>39</v>
      </c>
      <c r="H3176">
        <v>42</v>
      </c>
      <c r="I3176">
        <v>16</v>
      </c>
      <c r="J3176">
        <v>21</v>
      </c>
      <c r="K3176">
        <v>24</v>
      </c>
      <c r="L3176">
        <v>0</v>
      </c>
      <c r="M3176" s="1">
        <v>34.063000000000002</v>
      </c>
      <c r="N3176" s="1">
        <v>75.027000000000001</v>
      </c>
    </row>
    <row r="3177" spans="1:14" ht="15" customHeight="1" x14ac:dyDescent="0.2">
      <c r="A3177" t="s">
        <v>111</v>
      </c>
      <c r="B3177" t="s">
        <v>381</v>
      </c>
      <c r="C3177">
        <v>3</v>
      </c>
      <c r="D3177" t="s">
        <v>1168</v>
      </c>
      <c r="E3177">
        <v>3</v>
      </c>
      <c r="F3177">
        <v>25</v>
      </c>
      <c r="G3177">
        <v>33</v>
      </c>
      <c r="H3177">
        <v>35</v>
      </c>
      <c r="I3177">
        <v>23</v>
      </c>
      <c r="J3177">
        <v>31</v>
      </c>
      <c r="K3177">
        <v>33</v>
      </c>
      <c r="L3177">
        <v>0</v>
      </c>
      <c r="M3177" s="1">
        <v>34.064</v>
      </c>
      <c r="N3177" s="1">
        <v>76.028999999999996</v>
      </c>
    </row>
    <row r="3178" spans="1:14" ht="15" customHeight="1" x14ac:dyDescent="0.2">
      <c r="A3178" t="s">
        <v>111</v>
      </c>
      <c r="B3178" t="s">
        <v>386</v>
      </c>
      <c r="C3178">
        <v>3</v>
      </c>
      <c r="D3178" t="s">
        <v>884</v>
      </c>
      <c r="E3178">
        <v>4</v>
      </c>
      <c r="F3178">
        <v>32</v>
      </c>
      <c r="G3178">
        <v>37</v>
      </c>
      <c r="H3178">
        <v>40</v>
      </c>
      <c r="I3178">
        <v>23</v>
      </c>
      <c r="J3178">
        <v>28</v>
      </c>
      <c r="K3178">
        <v>31</v>
      </c>
      <c r="L3178">
        <v>0</v>
      </c>
      <c r="M3178" s="1">
        <v>34.064999999999998</v>
      </c>
      <c r="N3178" s="1">
        <v>78.028000000000006</v>
      </c>
    </row>
    <row r="3179" spans="1:14" ht="15" customHeight="1" x14ac:dyDescent="0.2">
      <c r="A3179" t="s">
        <v>111</v>
      </c>
      <c r="B3179" t="s">
        <v>212</v>
      </c>
      <c r="C3179">
        <v>2</v>
      </c>
      <c r="D3179" t="s">
        <v>1455</v>
      </c>
      <c r="E3179">
        <v>3</v>
      </c>
      <c r="F3179">
        <v>20</v>
      </c>
      <c r="G3179">
        <v>33</v>
      </c>
      <c r="H3179">
        <v>35</v>
      </c>
      <c r="I3179">
        <v>17</v>
      </c>
      <c r="J3179">
        <v>30</v>
      </c>
      <c r="K3179">
        <v>32</v>
      </c>
      <c r="L3179">
        <v>0</v>
      </c>
      <c r="M3179" s="1">
        <v>34.066000000000003</v>
      </c>
      <c r="N3179" s="1">
        <v>79.03</v>
      </c>
    </row>
    <row r="3180" spans="1:14" ht="15" customHeight="1" x14ac:dyDescent="0.2">
      <c r="A3180" t="s">
        <v>111</v>
      </c>
      <c r="B3180" t="s">
        <v>395</v>
      </c>
      <c r="C3180">
        <v>3</v>
      </c>
      <c r="D3180" t="s">
        <v>2289</v>
      </c>
      <c r="E3180">
        <v>4</v>
      </c>
      <c r="F3180">
        <v>28</v>
      </c>
      <c r="G3180">
        <v>33</v>
      </c>
      <c r="H3180">
        <v>36</v>
      </c>
      <c r="I3180">
        <v>26</v>
      </c>
      <c r="J3180">
        <v>31</v>
      </c>
      <c r="K3180">
        <v>34</v>
      </c>
      <c r="L3180">
        <v>0</v>
      </c>
      <c r="M3180" s="1">
        <v>34.067</v>
      </c>
      <c r="N3180" s="1">
        <v>80.031000000000006</v>
      </c>
    </row>
    <row r="3181" spans="1:14" ht="15" customHeight="1" x14ac:dyDescent="0.2">
      <c r="A3181" t="s">
        <v>111</v>
      </c>
      <c r="B3181" t="s">
        <v>225</v>
      </c>
      <c r="C3181">
        <v>1</v>
      </c>
      <c r="D3181" t="s">
        <v>1272</v>
      </c>
      <c r="E3181">
        <v>3</v>
      </c>
      <c r="F3181">
        <v>19</v>
      </c>
      <c r="G3181">
        <v>37</v>
      </c>
      <c r="H3181">
        <v>39</v>
      </c>
      <c r="I3181">
        <v>7</v>
      </c>
      <c r="J3181">
        <v>25</v>
      </c>
      <c r="K3181">
        <v>27</v>
      </c>
      <c r="L3181">
        <v>0</v>
      </c>
      <c r="M3181" s="1">
        <v>34.067999999999998</v>
      </c>
      <c r="N3181" s="1">
        <v>82.025999999999996</v>
      </c>
    </row>
    <row r="3182" spans="1:14" ht="15" customHeight="1" x14ac:dyDescent="0.2">
      <c r="A3182" t="s">
        <v>111</v>
      </c>
      <c r="B3182" t="s">
        <v>402</v>
      </c>
      <c r="C3182">
        <v>3</v>
      </c>
      <c r="D3182" t="s">
        <v>1255</v>
      </c>
      <c r="E3182">
        <v>4</v>
      </c>
      <c r="F3182">
        <v>18</v>
      </c>
      <c r="G3182">
        <v>23</v>
      </c>
      <c r="H3182">
        <v>26</v>
      </c>
      <c r="I3182">
        <v>36</v>
      </c>
      <c r="J3182">
        <v>41</v>
      </c>
      <c r="K3182">
        <v>44</v>
      </c>
      <c r="L3182">
        <v>0</v>
      </c>
      <c r="M3182" s="1">
        <v>34.069000000000003</v>
      </c>
      <c r="N3182" s="1">
        <v>83.028999999999996</v>
      </c>
    </row>
    <row r="3183" spans="1:14" ht="15" customHeight="1" x14ac:dyDescent="0.2">
      <c r="A3183" t="s">
        <v>111</v>
      </c>
      <c r="B3183" t="s">
        <v>405</v>
      </c>
      <c r="C3183">
        <v>3</v>
      </c>
      <c r="D3183" t="s">
        <v>1166</v>
      </c>
      <c r="E3183">
        <v>4</v>
      </c>
      <c r="F3183">
        <v>29</v>
      </c>
      <c r="G3183">
        <v>34</v>
      </c>
      <c r="H3183">
        <v>37</v>
      </c>
      <c r="I3183">
        <v>23</v>
      </c>
      <c r="J3183">
        <v>28</v>
      </c>
      <c r="K3183">
        <v>31</v>
      </c>
      <c r="L3183">
        <v>0</v>
      </c>
      <c r="M3183" s="1">
        <v>34.07</v>
      </c>
      <c r="N3183" s="1">
        <v>84.028000000000006</v>
      </c>
    </row>
    <row r="3184" spans="1:14" ht="15" customHeight="1" x14ac:dyDescent="0.2">
      <c r="A3184" t="s">
        <v>111</v>
      </c>
      <c r="B3184" t="s">
        <v>408</v>
      </c>
      <c r="C3184">
        <v>3</v>
      </c>
      <c r="D3184" t="s">
        <v>2390</v>
      </c>
      <c r="E3184">
        <v>3</v>
      </c>
      <c r="F3184">
        <v>26</v>
      </c>
      <c r="G3184">
        <v>34</v>
      </c>
      <c r="H3184">
        <v>36</v>
      </c>
      <c r="I3184">
        <v>22</v>
      </c>
      <c r="J3184">
        <v>30</v>
      </c>
      <c r="K3184">
        <v>32</v>
      </c>
      <c r="L3184">
        <v>0</v>
      </c>
      <c r="M3184" s="1">
        <v>34.070999999999998</v>
      </c>
      <c r="N3184" s="1">
        <v>85.028000000000006</v>
      </c>
    </row>
    <row r="3185" spans="1:14" ht="15" customHeight="1" x14ac:dyDescent="0.2">
      <c r="A3185" t="s">
        <v>111</v>
      </c>
      <c r="B3185" t="s">
        <v>414</v>
      </c>
      <c r="C3185">
        <v>3</v>
      </c>
      <c r="D3185" t="s">
        <v>2679</v>
      </c>
      <c r="E3185">
        <v>3</v>
      </c>
      <c r="F3185">
        <v>28</v>
      </c>
      <c r="G3185">
        <v>36</v>
      </c>
      <c r="H3185">
        <v>38</v>
      </c>
      <c r="I3185">
        <v>21</v>
      </c>
      <c r="J3185">
        <v>29</v>
      </c>
      <c r="K3185">
        <v>31</v>
      </c>
      <c r="L3185">
        <v>0</v>
      </c>
      <c r="M3185" s="1">
        <v>34.072000000000003</v>
      </c>
      <c r="N3185" s="1">
        <v>87.028000000000006</v>
      </c>
    </row>
    <row r="3186" spans="1:14" ht="15" customHeight="1" x14ac:dyDescent="0.2">
      <c r="A3186" t="s">
        <v>111</v>
      </c>
      <c r="B3186" t="s">
        <v>416</v>
      </c>
      <c r="C3186">
        <v>3</v>
      </c>
      <c r="D3186" t="s">
        <v>797</v>
      </c>
      <c r="E3186">
        <v>4</v>
      </c>
      <c r="F3186">
        <v>28</v>
      </c>
      <c r="G3186">
        <v>33</v>
      </c>
      <c r="H3186">
        <v>36</v>
      </c>
      <c r="I3186">
        <v>23</v>
      </c>
      <c r="J3186">
        <v>28</v>
      </c>
      <c r="K3186">
        <v>31</v>
      </c>
      <c r="L3186">
        <v>0</v>
      </c>
      <c r="M3186" s="1">
        <v>34.073</v>
      </c>
      <c r="N3186" s="1">
        <v>88.031999999999996</v>
      </c>
    </row>
    <row r="3187" spans="1:14" ht="15" customHeight="1" x14ac:dyDescent="0.2">
      <c r="A3187" t="s">
        <v>111</v>
      </c>
      <c r="B3187" t="s">
        <v>230</v>
      </c>
      <c r="C3187">
        <v>3</v>
      </c>
      <c r="D3187" t="s">
        <v>981</v>
      </c>
      <c r="E3187">
        <v>4</v>
      </c>
      <c r="F3187">
        <v>34</v>
      </c>
      <c r="G3187">
        <v>39</v>
      </c>
      <c r="H3187">
        <v>42</v>
      </c>
      <c r="I3187">
        <v>17</v>
      </c>
      <c r="J3187">
        <v>22</v>
      </c>
      <c r="K3187">
        <v>25</v>
      </c>
      <c r="L3187">
        <v>0</v>
      </c>
      <c r="M3187" s="1">
        <v>34.073999999999998</v>
      </c>
      <c r="N3187" s="1">
        <v>89.031999999999996</v>
      </c>
    </row>
    <row r="3188" spans="1:14" ht="15" customHeight="1" x14ac:dyDescent="0.2">
      <c r="A3188" t="s">
        <v>111</v>
      </c>
      <c r="B3188" t="s">
        <v>236</v>
      </c>
      <c r="C3188">
        <v>3</v>
      </c>
      <c r="D3188" t="s">
        <v>1272</v>
      </c>
      <c r="E3188">
        <v>3</v>
      </c>
      <c r="F3188">
        <v>29</v>
      </c>
      <c r="G3188">
        <v>37</v>
      </c>
      <c r="H3188">
        <v>39</v>
      </c>
      <c r="I3188">
        <v>17</v>
      </c>
      <c r="J3188">
        <v>25</v>
      </c>
      <c r="K3188">
        <v>27</v>
      </c>
      <c r="L3188">
        <v>0</v>
      </c>
      <c r="M3188" s="1">
        <v>34.075000000000003</v>
      </c>
      <c r="N3188" s="1">
        <v>90.028000000000006</v>
      </c>
    </row>
    <row r="3189" spans="1:14" ht="15" customHeight="1" x14ac:dyDescent="0.2">
      <c r="A3189" t="s">
        <v>111</v>
      </c>
      <c r="B3189" t="s">
        <v>425</v>
      </c>
      <c r="C3189">
        <v>3</v>
      </c>
      <c r="D3189" t="s">
        <v>1872</v>
      </c>
      <c r="E3189">
        <v>3</v>
      </c>
      <c r="F3189">
        <v>28</v>
      </c>
      <c r="G3189">
        <v>36</v>
      </c>
      <c r="H3189">
        <v>38</v>
      </c>
      <c r="I3189">
        <v>22</v>
      </c>
      <c r="J3189">
        <v>30</v>
      </c>
      <c r="K3189">
        <v>32</v>
      </c>
      <c r="L3189">
        <v>0</v>
      </c>
      <c r="M3189" s="1">
        <v>34.076000000000001</v>
      </c>
      <c r="N3189" s="1">
        <v>91.031000000000006</v>
      </c>
    </row>
    <row r="3190" spans="1:14" ht="15" customHeight="1" x14ac:dyDescent="0.2">
      <c r="A3190" t="s">
        <v>111</v>
      </c>
      <c r="B3190" t="s">
        <v>668</v>
      </c>
      <c r="C3190">
        <v>3</v>
      </c>
      <c r="D3190" t="s">
        <v>1166</v>
      </c>
      <c r="E3190">
        <v>4</v>
      </c>
      <c r="F3190">
        <v>29</v>
      </c>
      <c r="G3190">
        <v>34</v>
      </c>
      <c r="H3190">
        <v>37</v>
      </c>
      <c r="I3190">
        <v>23</v>
      </c>
      <c r="J3190">
        <v>28</v>
      </c>
      <c r="K3190">
        <v>31</v>
      </c>
      <c r="L3190">
        <v>0</v>
      </c>
      <c r="M3190" s="1">
        <v>34.076999999999998</v>
      </c>
      <c r="N3190" s="1">
        <v>92.031000000000006</v>
      </c>
    </row>
    <row r="3191" spans="1:14" ht="15" customHeight="1" x14ac:dyDescent="0.2">
      <c r="A3191" t="s">
        <v>111</v>
      </c>
      <c r="B3191" t="s">
        <v>429</v>
      </c>
      <c r="C3191">
        <v>3</v>
      </c>
      <c r="D3191" t="s">
        <v>2096</v>
      </c>
      <c r="E3191">
        <v>4</v>
      </c>
      <c r="F3191">
        <v>33</v>
      </c>
      <c r="G3191">
        <v>38</v>
      </c>
      <c r="H3191">
        <v>41</v>
      </c>
      <c r="I3191">
        <v>22</v>
      </c>
      <c r="J3191">
        <v>27</v>
      </c>
      <c r="K3191">
        <v>30</v>
      </c>
      <c r="L3191">
        <v>0</v>
      </c>
      <c r="M3191" s="1">
        <v>34.078000000000003</v>
      </c>
      <c r="N3191" s="1">
        <v>93.028999999999996</v>
      </c>
    </row>
    <row r="3192" spans="1:14" ht="15" customHeight="1" x14ac:dyDescent="0.2">
      <c r="A3192" t="s">
        <v>111</v>
      </c>
      <c r="B3192" t="s">
        <v>241</v>
      </c>
      <c r="C3192">
        <v>1</v>
      </c>
      <c r="D3192" t="s">
        <v>75</v>
      </c>
      <c r="E3192">
        <v>1</v>
      </c>
      <c r="F3192">
        <v>7</v>
      </c>
      <c r="G3192">
        <v>30</v>
      </c>
      <c r="H3192">
        <v>32</v>
      </c>
      <c r="I3192">
        <v>6</v>
      </c>
      <c r="J3192">
        <v>29</v>
      </c>
      <c r="K3192">
        <v>31</v>
      </c>
      <c r="L3192">
        <v>0</v>
      </c>
      <c r="M3192" s="1">
        <v>34.079000000000001</v>
      </c>
      <c r="N3192" s="1">
        <v>94.027000000000001</v>
      </c>
    </row>
    <row r="3193" spans="1:14" ht="15" customHeight="1" x14ac:dyDescent="0.2">
      <c r="A3193" t="s">
        <v>111</v>
      </c>
      <c r="B3193" t="s">
        <v>246</v>
      </c>
      <c r="C3193">
        <v>3</v>
      </c>
      <c r="D3193" t="s">
        <v>1099</v>
      </c>
      <c r="E3193">
        <v>2</v>
      </c>
      <c r="F3193">
        <v>27</v>
      </c>
      <c r="G3193">
        <v>40</v>
      </c>
      <c r="H3193">
        <v>42</v>
      </c>
      <c r="I3193">
        <v>12</v>
      </c>
      <c r="J3193">
        <v>25</v>
      </c>
      <c r="K3193">
        <v>27</v>
      </c>
      <c r="L3193">
        <v>0</v>
      </c>
      <c r="M3193" s="1">
        <v>34.08</v>
      </c>
      <c r="N3193" s="1">
        <v>95.031999999999996</v>
      </c>
    </row>
    <row r="3194" spans="1:14" ht="15" customHeight="1" x14ac:dyDescent="0.2">
      <c r="A3194" t="s">
        <v>111</v>
      </c>
      <c r="B3194" t="s">
        <v>436</v>
      </c>
      <c r="C3194">
        <v>3</v>
      </c>
      <c r="D3194" t="s">
        <v>2939</v>
      </c>
      <c r="E3194">
        <v>1</v>
      </c>
      <c r="F3194">
        <v>19</v>
      </c>
      <c r="G3194">
        <v>34</v>
      </c>
      <c r="H3194">
        <v>36</v>
      </c>
      <c r="I3194">
        <v>12</v>
      </c>
      <c r="J3194">
        <v>27</v>
      </c>
      <c r="K3194">
        <v>29</v>
      </c>
      <c r="L3194">
        <v>0</v>
      </c>
      <c r="M3194" s="1">
        <v>34.081000000000003</v>
      </c>
      <c r="N3194" s="1">
        <v>96.031000000000006</v>
      </c>
    </row>
    <row r="3195" spans="1:14" ht="15" customHeight="1" x14ac:dyDescent="0.2">
      <c r="A3195" t="s">
        <v>111</v>
      </c>
      <c r="B3195" t="s">
        <v>250</v>
      </c>
      <c r="C3195">
        <v>3</v>
      </c>
      <c r="D3195" t="s">
        <v>2589</v>
      </c>
      <c r="E3195">
        <v>4</v>
      </c>
      <c r="F3195">
        <v>29</v>
      </c>
      <c r="G3195">
        <v>34</v>
      </c>
      <c r="H3195">
        <v>37</v>
      </c>
      <c r="I3195">
        <v>25</v>
      </c>
      <c r="J3195">
        <v>30</v>
      </c>
      <c r="K3195">
        <v>33</v>
      </c>
      <c r="L3195">
        <v>0</v>
      </c>
      <c r="M3195" s="1">
        <v>34.082000000000001</v>
      </c>
      <c r="N3195" s="1">
        <v>97.028999999999996</v>
      </c>
    </row>
    <row r="3196" spans="1:14" ht="15" customHeight="1" x14ac:dyDescent="0.2">
      <c r="A3196" t="s">
        <v>111</v>
      </c>
      <c r="B3196" t="s">
        <v>258</v>
      </c>
      <c r="C3196">
        <v>3</v>
      </c>
      <c r="D3196" t="s">
        <v>1672</v>
      </c>
      <c r="E3196">
        <v>4</v>
      </c>
      <c r="F3196">
        <v>26</v>
      </c>
      <c r="G3196">
        <v>31</v>
      </c>
      <c r="H3196">
        <v>34</v>
      </c>
      <c r="I3196">
        <v>26</v>
      </c>
      <c r="J3196">
        <v>31</v>
      </c>
      <c r="K3196">
        <v>34</v>
      </c>
      <c r="L3196">
        <v>0</v>
      </c>
      <c r="M3196" s="1">
        <v>34.082999999999998</v>
      </c>
      <c r="N3196" s="1">
        <v>98.033000000000001</v>
      </c>
    </row>
    <row r="3197" spans="1:14" ht="15" customHeight="1" x14ac:dyDescent="0.2">
      <c r="A3197" t="s">
        <v>111</v>
      </c>
      <c r="B3197" t="s">
        <v>263</v>
      </c>
      <c r="C3197">
        <v>1</v>
      </c>
      <c r="D3197" t="s">
        <v>170</v>
      </c>
      <c r="E3197">
        <v>3</v>
      </c>
      <c r="F3197">
        <v>17</v>
      </c>
      <c r="G3197">
        <v>35</v>
      </c>
      <c r="H3197">
        <v>37</v>
      </c>
      <c r="I3197">
        <v>9</v>
      </c>
      <c r="J3197">
        <v>27</v>
      </c>
      <c r="K3197">
        <v>29</v>
      </c>
      <c r="L3197">
        <v>0</v>
      </c>
      <c r="M3197" s="1">
        <v>34.084000000000003</v>
      </c>
      <c r="N3197" s="1">
        <v>99.027000000000001</v>
      </c>
    </row>
    <row r="3198" spans="1:14" ht="15" customHeight="1" x14ac:dyDescent="0.2">
      <c r="A3198" t="s">
        <v>111</v>
      </c>
      <c r="B3198" t="s">
        <v>269</v>
      </c>
      <c r="C3198">
        <v>2</v>
      </c>
      <c r="D3198" t="s">
        <v>1623</v>
      </c>
      <c r="E3198">
        <v>2</v>
      </c>
      <c r="F3198">
        <v>18</v>
      </c>
      <c r="G3198">
        <v>35</v>
      </c>
      <c r="H3198">
        <v>37</v>
      </c>
      <c r="I3198">
        <v>11</v>
      </c>
      <c r="J3198">
        <v>28</v>
      </c>
      <c r="K3198">
        <v>30</v>
      </c>
      <c r="L3198">
        <v>0</v>
      </c>
      <c r="M3198" s="1">
        <v>34.085000000000001</v>
      </c>
      <c r="N3198" s="1">
        <v>100.033</v>
      </c>
    </row>
    <row r="3199" spans="1:14" ht="15" customHeight="1" x14ac:dyDescent="0.2">
      <c r="A3199" t="s">
        <v>111</v>
      </c>
      <c r="B3199" t="s">
        <v>279</v>
      </c>
      <c r="C3199">
        <v>3</v>
      </c>
      <c r="D3199" t="s">
        <v>1247</v>
      </c>
      <c r="E3199">
        <v>4</v>
      </c>
      <c r="F3199">
        <v>33</v>
      </c>
      <c r="G3199">
        <v>38</v>
      </c>
      <c r="H3199">
        <v>41</v>
      </c>
      <c r="I3199">
        <v>19</v>
      </c>
      <c r="J3199">
        <v>24</v>
      </c>
      <c r="K3199">
        <v>27</v>
      </c>
      <c r="L3199">
        <v>0</v>
      </c>
      <c r="M3199" s="1">
        <v>34.085999999999999</v>
      </c>
      <c r="N3199" s="1">
        <v>101.027</v>
      </c>
    </row>
    <row r="3200" spans="1:14" ht="15" customHeight="1" x14ac:dyDescent="0.2">
      <c r="A3200" t="s">
        <v>111</v>
      </c>
      <c r="B3200" t="s">
        <v>274</v>
      </c>
      <c r="C3200">
        <v>2</v>
      </c>
      <c r="D3200" t="s">
        <v>1281</v>
      </c>
      <c r="E3200">
        <v>2</v>
      </c>
      <c r="F3200">
        <v>18</v>
      </c>
      <c r="G3200">
        <v>35</v>
      </c>
      <c r="H3200">
        <v>37</v>
      </c>
      <c r="I3200">
        <v>10</v>
      </c>
      <c r="J3200">
        <v>27</v>
      </c>
      <c r="K3200">
        <v>29</v>
      </c>
      <c r="L3200">
        <v>0</v>
      </c>
      <c r="M3200" s="1">
        <v>34.087000000000003</v>
      </c>
      <c r="N3200" s="1">
        <v>102.03</v>
      </c>
    </row>
    <row r="3201" spans="1:14" ht="15" customHeight="1" x14ac:dyDescent="0.2">
      <c r="A3201" t="s">
        <v>111</v>
      </c>
      <c r="B3201" t="s">
        <v>285</v>
      </c>
      <c r="C3201">
        <v>3</v>
      </c>
      <c r="D3201" t="s">
        <v>1087</v>
      </c>
      <c r="E3201">
        <v>4</v>
      </c>
      <c r="F3201">
        <v>28</v>
      </c>
      <c r="G3201">
        <v>33</v>
      </c>
      <c r="H3201">
        <v>36</v>
      </c>
      <c r="I3201">
        <v>25</v>
      </c>
      <c r="J3201">
        <v>30</v>
      </c>
      <c r="K3201">
        <v>33</v>
      </c>
      <c r="L3201">
        <v>0</v>
      </c>
      <c r="M3201" s="1">
        <v>34.088000000000001</v>
      </c>
      <c r="N3201" s="1">
        <v>103.029</v>
      </c>
    </row>
    <row r="3202" spans="1:14" ht="15" customHeight="1" x14ac:dyDescent="0.2">
      <c r="A3202" t="s">
        <v>111</v>
      </c>
      <c r="B3202" t="s">
        <v>290</v>
      </c>
      <c r="C3202">
        <v>3</v>
      </c>
      <c r="D3202" t="s">
        <v>40</v>
      </c>
      <c r="E3202">
        <v>1</v>
      </c>
      <c r="F3202">
        <v>12</v>
      </c>
      <c r="G3202">
        <v>27</v>
      </c>
      <c r="H3202">
        <v>29</v>
      </c>
      <c r="I3202">
        <v>13</v>
      </c>
      <c r="J3202">
        <v>28</v>
      </c>
      <c r="K3202">
        <v>30</v>
      </c>
      <c r="L3202">
        <v>0</v>
      </c>
      <c r="M3202" s="1">
        <v>34.088999999999999</v>
      </c>
      <c r="N3202" s="1">
        <v>104.02800000000001</v>
      </c>
    </row>
    <row r="3203" spans="1:14" ht="15" customHeight="1" x14ac:dyDescent="0.2">
      <c r="A3203" t="s">
        <v>111</v>
      </c>
      <c r="B3203" t="s">
        <v>294</v>
      </c>
      <c r="C3203">
        <v>3</v>
      </c>
      <c r="D3203" t="s">
        <v>1125</v>
      </c>
      <c r="E3203">
        <v>4</v>
      </c>
      <c r="F3203">
        <v>29</v>
      </c>
      <c r="G3203">
        <v>34</v>
      </c>
      <c r="H3203">
        <v>37</v>
      </c>
      <c r="I3203">
        <v>26</v>
      </c>
      <c r="J3203">
        <v>31</v>
      </c>
      <c r="K3203">
        <v>34</v>
      </c>
      <c r="L3203">
        <v>0</v>
      </c>
      <c r="M3203" s="1">
        <v>34.090000000000003</v>
      </c>
      <c r="N3203" s="1">
        <v>105.029</v>
      </c>
    </row>
    <row r="3204" spans="1:14" ht="15" customHeight="1" x14ac:dyDescent="0.2">
      <c r="A3204" t="s">
        <v>111</v>
      </c>
      <c r="B3204" t="s">
        <v>298</v>
      </c>
      <c r="C3204">
        <v>1</v>
      </c>
      <c r="D3204" t="s">
        <v>40</v>
      </c>
      <c r="E3204">
        <v>1</v>
      </c>
      <c r="F3204">
        <v>4</v>
      </c>
      <c r="G3204">
        <v>27</v>
      </c>
      <c r="H3204">
        <v>29</v>
      </c>
      <c r="I3204">
        <v>5</v>
      </c>
      <c r="J3204">
        <v>28</v>
      </c>
      <c r="K3204">
        <v>30</v>
      </c>
      <c r="L3204">
        <v>0</v>
      </c>
      <c r="M3204" s="1">
        <v>34.091000000000001</v>
      </c>
      <c r="N3204" s="1">
        <v>106.023</v>
      </c>
    </row>
    <row r="3205" spans="1:14" ht="15" customHeight="1" x14ac:dyDescent="0.2">
      <c r="A3205" t="s">
        <v>111</v>
      </c>
      <c r="B3205" t="s">
        <v>302</v>
      </c>
      <c r="C3205">
        <v>1</v>
      </c>
      <c r="D3205" t="s">
        <v>554</v>
      </c>
      <c r="E3205">
        <v>3</v>
      </c>
      <c r="F3205">
        <v>15</v>
      </c>
      <c r="G3205">
        <v>33</v>
      </c>
      <c r="H3205">
        <v>35</v>
      </c>
      <c r="I3205">
        <v>12</v>
      </c>
      <c r="J3205">
        <v>30</v>
      </c>
      <c r="K3205">
        <v>32</v>
      </c>
      <c r="L3205">
        <v>0</v>
      </c>
      <c r="M3205" s="1">
        <v>34.091999999999999</v>
      </c>
      <c r="N3205" s="1">
        <v>107.024</v>
      </c>
    </row>
    <row r="3206" spans="1:14" ht="15" customHeight="1" x14ac:dyDescent="0.2">
      <c r="A3206" t="s">
        <v>111</v>
      </c>
      <c r="B3206" t="s">
        <v>464</v>
      </c>
      <c r="C3206">
        <v>3</v>
      </c>
      <c r="D3206" t="s">
        <v>1229</v>
      </c>
      <c r="E3206">
        <v>3</v>
      </c>
      <c r="F3206">
        <v>29</v>
      </c>
      <c r="G3206">
        <v>37</v>
      </c>
      <c r="H3206">
        <v>39</v>
      </c>
      <c r="I3206">
        <v>20</v>
      </c>
      <c r="J3206">
        <v>28</v>
      </c>
      <c r="K3206">
        <v>30</v>
      </c>
      <c r="L3206">
        <v>0</v>
      </c>
      <c r="M3206" s="1">
        <v>34.093000000000004</v>
      </c>
      <c r="N3206" s="1">
        <v>108.027</v>
      </c>
    </row>
    <row r="3207" spans="1:14" ht="15" customHeight="1" x14ac:dyDescent="0.2">
      <c r="A3207" t="s">
        <v>111</v>
      </c>
      <c r="B3207" t="s">
        <v>699</v>
      </c>
      <c r="C3207">
        <v>3</v>
      </c>
      <c r="D3207" t="s">
        <v>893</v>
      </c>
      <c r="E3207">
        <v>4</v>
      </c>
      <c r="F3207">
        <v>30</v>
      </c>
      <c r="G3207">
        <v>35</v>
      </c>
      <c r="H3207">
        <v>38</v>
      </c>
      <c r="I3207">
        <v>25</v>
      </c>
      <c r="J3207">
        <v>30</v>
      </c>
      <c r="K3207">
        <v>33</v>
      </c>
      <c r="L3207">
        <v>0</v>
      </c>
      <c r="M3207" s="1">
        <v>34.094000000000001</v>
      </c>
      <c r="N3207" s="1">
        <v>109.026</v>
      </c>
    </row>
    <row r="3208" spans="1:14" ht="15" customHeight="1" x14ac:dyDescent="0.2">
      <c r="A3208" t="s">
        <v>111</v>
      </c>
      <c r="B3208" t="s">
        <v>124</v>
      </c>
      <c r="C3208">
        <v>1</v>
      </c>
      <c r="D3208" t="s">
        <v>62</v>
      </c>
      <c r="E3208">
        <v>1</v>
      </c>
      <c r="F3208">
        <v>7</v>
      </c>
      <c r="G3208">
        <v>30</v>
      </c>
      <c r="H3208">
        <v>32</v>
      </c>
      <c r="I3208">
        <v>4</v>
      </c>
      <c r="J3208">
        <v>27</v>
      </c>
      <c r="K3208">
        <v>29</v>
      </c>
      <c r="L3208">
        <v>0</v>
      </c>
      <c r="M3208" s="1">
        <v>34.094999999999999</v>
      </c>
      <c r="N3208" s="1">
        <v>110.026</v>
      </c>
    </row>
    <row r="3209" spans="1:14" ht="15" customHeight="1" x14ac:dyDescent="0.2">
      <c r="A3209" t="s">
        <v>111</v>
      </c>
      <c r="B3209" t="s">
        <v>703</v>
      </c>
      <c r="C3209">
        <v>3</v>
      </c>
      <c r="D3209" t="s">
        <v>1513</v>
      </c>
      <c r="E3209">
        <v>1</v>
      </c>
      <c r="F3209">
        <v>17</v>
      </c>
      <c r="G3209">
        <v>32</v>
      </c>
      <c r="H3209">
        <v>34</v>
      </c>
      <c r="I3209">
        <v>13</v>
      </c>
      <c r="J3209">
        <v>28</v>
      </c>
      <c r="K3209">
        <v>30</v>
      </c>
      <c r="L3209">
        <v>0</v>
      </c>
      <c r="M3209" s="1">
        <v>34.095999999999997</v>
      </c>
      <c r="N3209" s="1">
        <v>111.02800000000001</v>
      </c>
    </row>
    <row r="3210" spans="1:14" ht="15" customHeight="1" x14ac:dyDescent="0.2">
      <c r="A3210" t="s">
        <v>111</v>
      </c>
      <c r="B3210" t="s">
        <v>470</v>
      </c>
      <c r="C3210">
        <v>3</v>
      </c>
      <c r="D3210" t="s">
        <v>1513</v>
      </c>
      <c r="E3210">
        <v>1</v>
      </c>
      <c r="F3210">
        <v>17</v>
      </c>
      <c r="G3210">
        <v>32</v>
      </c>
      <c r="H3210">
        <v>34</v>
      </c>
      <c r="I3210">
        <v>13</v>
      </c>
      <c r="J3210">
        <v>28</v>
      </c>
      <c r="K3210">
        <v>30</v>
      </c>
      <c r="L3210">
        <v>0</v>
      </c>
      <c r="M3210" s="1">
        <v>34.097000000000001</v>
      </c>
      <c r="N3210" s="1">
        <v>112.032</v>
      </c>
    </row>
    <row r="3211" spans="1:14" ht="15" customHeight="1" x14ac:dyDescent="0.2">
      <c r="A3211" t="s">
        <v>111</v>
      </c>
      <c r="B3211" t="s">
        <v>53</v>
      </c>
      <c r="C3211">
        <v>1</v>
      </c>
      <c r="D3211" t="s">
        <v>62</v>
      </c>
      <c r="E3211">
        <v>1</v>
      </c>
      <c r="F3211">
        <v>7</v>
      </c>
      <c r="G3211">
        <v>30</v>
      </c>
      <c r="H3211">
        <v>32</v>
      </c>
      <c r="I3211">
        <v>4</v>
      </c>
      <c r="J3211">
        <v>27</v>
      </c>
      <c r="K3211">
        <v>29</v>
      </c>
      <c r="L3211">
        <v>0</v>
      </c>
      <c r="M3211" s="1">
        <v>34.097999999999999</v>
      </c>
      <c r="N3211" s="1">
        <v>113.02200000000001</v>
      </c>
    </row>
    <row r="3212" spans="1:14" ht="15" customHeight="1" x14ac:dyDescent="0.2">
      <c r="A3212" t="s">
        <v>111</v>
      </c>
      <c r="B3212" t="s">
        <v>476</v>
      </c>
      <c r="C3212">
        <v>3</v>
      </c>
      <c r="D3212" t="s">
        <v>998</v>
      </c>
      <c r="E3212">
        <v>4</v>
      </c>
      <c r="F3212">
        <v>32</v>
      </c>
      <c r="G3212">
        <v>37</v>
      </c>
      <c r="H3212">
        <v>40</v>
      </c>
      <c r="I3212">
        <v>21</v>
      </c>
      <c r="J3212">
        <v>26</v>
      </c>
      <c r="K3212">
        <v>29</v>
      </c>
      <c r="L3212">
        <v>0</v>
      </c>
      <c r="M3212" s="1">
        <v>34.098999999999997</v>
      </c>
      <c r="N3212" s="1">
        <v>114.027</v>
      </c>
    </row>
    <row r="3213" spans="1:14" ht="15" customHeight="1" x14ac:dyDescent="0.2">
      <c r="A3213" t="s">
        <v>111</v>
      </c>
      <c r="B3213" t="s">
        <v>315</v>
      </c>
      <c r="C3213">
        <v>3</v>
      </c>
      <c r="D3213" t="s">
        <v>797</v>
      </c>
      <c r="E3213">
        <v>4</v>
      </c>
      <c r="F3213">
        <v>28</v>
      </c>
      <c r="G3213">
        <v>33</v>
      </c>
      <c r="H3213">
        <v>36</v>
      </c>
      <c r="I3213">
        <v>23</v>
      </c>
      <c r="J3213">
        <v>28</v>
      </c>
      <c r="K3213">
        <v>31</v>
      </c>
      <c r="L3213">
        <v>0</v>
      </c>
      <c r="M3213" s="1">
        <v>34.1</v>
      </c>
      <c r="N3213" s="1">
        <v>115.033</v>
      </c>
    </row>
    <row r="3214" spans="1:14" ht="15" customHeight="1" x14ac:dyDescent="0.2">
      <c r="A3214" t="s">
        <v>111</v>
      </c>
      <c r="B3214" t="s">
        <v>321</v>
      </c>
      <c r="C3214">
        <v>2</v>
      </c>
      <c r="D3214" t="s">
        <v>540</v>
      </c>
      <c r="E3214">
        <v>3</v>
      </c>
      <c r="F3214">
        <v>23</v>
      </c>
      <c r="G3214">
        <v>36</v>
      </c>
      <c r="H3214">
        <v>38</v>
      </c>
      <c r="I3214">
        <v>11</v>
      </c>
      <c r="J3214">
        <v>24</v>
      </c>
      <c r="K3214">
        <v>26</v>
      </c>
      <c r="L3214">
        <v>0</v>
      </c>
      <c r="M3214" s="1">
        <v>34.100999999999999</v>
      </c>
      <c r="N3214" s="1">
        <v>116.03</v>
      </c>
    </row>
    <row r="3215" spans="1:14" ht="15" customHeight="1" x14ac:dyDescent="0.2">
      <c r="A3215" t="s">
        <v>111</v>
      </c>
      <c r="B3215" t="s">
        <v>483</v>
      </c>
      <c r="C3215">
        <v>3</v>
      </c>
      <c r="D3215" t="s">
        <v>1081</v>
      </c>
      <c r="E3215">
        <v>4</v>
      </c>
      <c r="F3215">
        <v>29</v>
      </c>
      <c r="G3215">
        <v>34</v>
      </c>
      <c r="H3215">
        <v>37</v>
      </c>
      <c r="I3215">
        <v>26</v>
      </c>
      <c r="J3215">
        <v>31</v>
      </c>
      <c r="K3215">
        <v>34</v>
      </c>
      <c r="L3215">
        <v>0</v>
      </c>
      <c r="M3215" s="1">
        <v>34.101999999999997</v>
      </c>
      <c r="N3215" s="1">
        <v>117.032</v>
      </c>
    </row>
    <row r="3216" spans="1:14" ht="15" customHeight="1" x14ac:dyDescent="0.2">
      <c r="A3216" t="s">
        <v>111</v>
      </c>
      <c r="B3216" t="s">
        <v>326</v>
      </c>
      <c r="C3216">
        <v>1</v>
      </c>
      <c r="D3216" t="s">
        <v>2620</v>
      </c>
      <c r="E3216">
        <v>1</v>
      </c>
      <c r="F3216">
        <v>6</v>
      </c>
      <c r="G3216">
        <v>29</v>
      </c>
      <c r="H3216">
        <v>31</v>
      </c>
      <c r="I3216">
        <v>8</v>
      </c>
      <c r="J3216">
        <v>31</v>
      </c>
      <c r="K3216">
        <v>33</v>
      </c>
      <c r="L3216">
        <v>0</v>
      </c>
      <c r="M3216" s="1">
        <v>34.103000000000002</v>
      </c>
      <c r="N3216" s="1">
        <v>118.033</v>
      </c>
    </row>
    <row r="3217" spans="1:14" ht="15" customHeight="1" x14ac:dyDescent="0.2">
      <c r="A3217" t="s">
        <v>111</v>
      </c>
      <c r="B3217" t="s">
        <v>492</v>
      </c>
      <c r="C3217">
        <v>3</v>
      </c>
      <c r="D3217" t="s">
        <v>1281</v>
      </c>
      <c r="E3217">
        <v>2</v>
      </c>
      <c r="F3217">
        <v>22</v>
      </c>
      <c r="G3217">
        <v>35</v>
      </c>
      <c r="H3217">
        <v>37</v>
      </c>
      <c r="I3217">
        <v>14</v>
      </c>
      <c r="J3217">
        <v>27</v>
      </c>
      <c r="K3217">
        <v>29</v>
      </c>
      <c r="L3217">
        <v>0</v>
      </c>
      <c r="M3217" s="1">
        <v>34.103999999999999</v>
      </c>
      <c r="N3217" s="1">
        <v>121.033</v>
      </c>
    </row>
    <row r="3218" spans="1:14" ht="15" customHeight="1" x14ac:dyDescent="0.2">
      <c r="A3218" t="s">
        <v>111</v>
      </c>
      <c r="B3218" t="s">
        <v>340</v>
      </c>
      <c r="C3218">
        <v>3</v>
      </c>
      <c r="D3218" t="s">
        <v>2939</v>
      </c>
      <c r="E3218">
        <v>1</v>
      </c>
      <c r="F3218">
        <v>19</v>
      </c>
      <c r="G3218">
        <v>34</v>
      </c>
      <c r="H3218">
        <v>36</v>
      </c>
      <c r="I3218">
        <v>12</v>
      </c>
      <c r="J3218">
        <v>27</v>
      </c>
      <c r="K3218">
        <v>29</v>
      </c>
      <c r="L3218">
        <v>0</v>
      </c>
      <c r="M3218" s="1">
        <v>34.104999999999997</v>
      </c>
      <c r="N3218" s="1">
        <v>123.02800000000001</v>
      </c>
    </row>
    <row r="3219" spans="1:14" ht="15" customHeight="1" x14ac:dyDescent="0.2">
      <c r="A3219" t="s">
        <v>111</v>
      </c>
      <c r="B3219" t="s">
        <v>346</v>
      </c>
      <c r="C3219">
        <v>1</v>
      </c>
      <c r="D3219" t="s">
        <v>1407</v>
      </c>
      <c r="E3219">
        <v>2</v>
      </c>
      <c r="F3219">
        <v>15</v>
      </c>
      <c r="G3219">
        <v>36</v>
      </c>
      <c r="H3219">
        <v>38</v>
      </c>
      <c r="I3219">
        <v>8</v>
      </c>
      <c r="J3219">
        <v>29</v>
      </c>
      <c r="K3219">
        <v>31</v>
      </c>
      <c r="L3219">
        <v>0</v>
      </c>
      <c r="M3219" s="1">
        <v>34.106000000000002</v>
      </c>
      <c r="N3219" s="1">
        <v>124.027</v>
      </c>
    </row>
    <row r="3220" spans="1:14" ht="15" customHeight="1" x14ac:dyDescent="0.2">
      <c r="A3220" t="s">
        <v>111</v>
      </c>
      <c r="B3220" t="s">
        <v>498</v>
      </c>
      <c r="C3220">
        <v>3</v>
      </c>
      <c r="D3220" t="s">
        <v>1571</v>
      </c>
      <c r="E3220">
        <v>4</v>
      </c>
      <c r="F3220">
        <v>18</v>
      </c>
      <c r="G3220">
        <v>23</v>
      </c>
      <c r="H3220">
        <v>26</v>
      </c>
      <c r="I3220">
        <v>35</v>
      </c>
      <c r="J3220">
        <v>40</v>
      </c>
      <c r="K3220">
        <v>43</v>
      </c>
      <c r="L3220">
        <v>0</v>
      </c>
      <c r="M3220" s="1">
        <v>34.106999999999999</v>
      </c>
      <c r="N3220" s="1">
        <v>125.032</v>
      </c>
    </row>
    <row r="3221" spans="1:14" ht="15" customHeight="1" x14ac:dyDescent="0.2">
      <c r="A3221" t="s">
        <v>111</v>
      </c>
      <c r="B3221" t="s">
        <v>351</v>
      </c>
      <c r="C3221">
        <v>2</v>
      </c>
      <c r="D3221" t="s">
        <v>2315</v>
      </c>
      <c r="E3221">
        <v>3</v>
      </c>
      <c r="F3221">
        <v>20</v>
      </c>
      <c r="G3221">
        <v>33</v>
      </c>
      <c r="H3221">
        <v>35</v>
      </c>
      <c r="I3221">
        <v>16</v>
      </c>
      <c r="J3221">
        <v>29</v>
      </c>
      <c r="K3221">
        <v>31</v>
      </c>
      <c r="L3221">
        <v>0</v>
      </c>
      <c r="M3221" s="1">
        <v>34.107999999999997</v>
      </c>
      <c r="N3221" s="1">
        <v>126.033</v>
      </c>
    </row>
    <row r="3222" spans="1:14" ht="15" customHeight="1" x14ac:dyDescent="0.2">
      <c r="A3222" t="s">
        <v>111</v>
      </c>
      <c r="B3222" t="s">
        <v>504</v>
      </c>
      <c r="C3222">
        <v>3</v>
      </c>
      <c r="D3222" t="s">
        <v>443</v>
      </c>
      <c r="E3222">
        <v>4</v>
      </c>
      <c r="F3222">
        <v>29</v>
      </c>
      <c r="G3222">
        <v>34</v>
      </c>
      <c r="H3222">
        <v>37</v>
      </c>
      <c r="I3222">
        <v>23</v>
      </c>
      <c r="J3222">
        <v>28</v>
      </c>
      <c r="K3222">
        <v>31</v>
      </c>
      <c r="L3222">
        <v>0</v>
      </c>
      <c r="M3222" s="1">
        <v>34.109000000000002</v>
      </c>
      <c r="N3222" s="1">
        <v>127.029</v>
      </c>
    </row>
    <row r="3223" spans="1:14" ht="15" customHeight="1" x14ac:dyDescent="0.2">
      <c r="A3223" t="s">
        <v>111</v>
      </c>
      <c r="B3223" t="s">
        <v>355</v>
      </c>
      <c r="C3223">
        <v>1</v>
      </c>
      <c r="D3223" t="s">
        <v>1268</v>
      </c>
      <c r="E3223">
        <v>2</v>
      </c>
      <c r="F3223">
        <v>11</v>
      </c>
      <c r="G3223">
        <v>32</v>
      </c>
      <c r="H3223">
        <v>34</v>
      </c>
      <c r="I3223">
        <v>8</v>
      </c>
      <c r="J3223">
        <v>29</v>
      </c>
      <c r="K3223">
        <v>31</v>
      </c>
      <c r="L3223">
        <v>0</v>
      </c>
      <c r="M3223" s="1">
        <v>34.11</v>
      </c>
      <c r="N3223" s="1">
        <v>128.02500000000001</v>
      </c>
    </row>
    <row r="3224" spans="1:14" ht="15" customHeight="1" x14ac:dyDescent="0.2">
      <c r="A3224" t="s">
        <v>175</v>
      </c>
      <c r="B3224" t="s">
        <v>116</v>
      </c>
      <c r="C3224">
        <v>3</v>
      </c>
      <c r="D3224" t="s">
        <v>578</v>
      </c>
      <c r="E3224">
        <v>3</v>
      </c>
      <c r="F3224">
        <v>27</v>
      </c>
      <c r="G3224">
        <v>35</v>
      </c>
      <c r="H3224">
        <v>37</v>
      </c>
      <c r="I3224">
        <v>22</v>
      </c>
      <c r="J3224">
        <v>30</v>
      </c>
      <c r="K3224">
        <v>32</v>
      </c>
      <c r="L3224">
        <v>0</v>
      </c>
      <c r="M3224" s="1">
        <v>35.029000000000003</v>
      </c>
      <c r="N3224" s="1">
        <v>36.033999999999999</v>
      </c>
    </row>
    <row r="3225" spans="1:14" ht="15" customHeight="1" x14ac:dyDescent="0.2">
      <c r="A3225" t="s">
        <v>175</v>
      </c>
      <c r="B3225" t="s">
        <v>186</v>
      </c>
      <c r="C3225">
        <v>3</v>
      </c>
      <c r="D3225" t="s">
        <v>2565</v>
      </c>
      <c r="E3225">
        <v>3</v>
      </c>
      <c r="F3225">
        <v>24</v>
      </c>
      <c r="G3225">
        <v>32</v>
      </c>
      <c r="H3225">
        <v>34</v>
      </c>
      <c r="I3225">
        <v>26</v>
      </c>
      <c r="J3225">
        <v>34</v>
      </c>
      <c r="K3225">
        <v>36</v>
      </c>
      <c r="L3225">
        <v>0</v>
      </c>
      <c r="M3225" s="1">
        <v>35.03</v>
      </c>
      <c r="N3225" s="1">
        <v>37.03</v>
      </c>
    </row>
    <row r="3226" spans="1:14" ht="15" customHeight="1" x14ac:dyDescent="0.2">
      <c r="A3226" t="s">
        <v>175</v>
      </c>
      <c r="B3226" t="s">
        <v>192</v>
      </c>
      <c r="C3226">
        <v>3</v>
      </c>
      <c r="D3226" t="s">
        <v>1922</v>
      </c>
      <c r="E3226">
        <v>3</v>
      </c>
      <c r="F3226">
        <v>31</v>
      </c>
      <c r="G3226">
        <v>39</v>
      </c>
      <c r="H3226">
        <v>41</v>
      </c>
      <c r="I3226">
        <v>17</v>
      </c>
      <c r="J3226">
        <v>25</v>
      </c>
      <c r="K3226">
        <v>27</v>
      </c>
      <c r="L3226">
        <v>0</v>
      </c>
      <c r="M3226" s="1">
        <v>35.030999999999999</v>
      </c>
      <c r="N3226" s="1">
        <v>38.030999999999999</v>
      </c>
    </row>
    <row r="3227" spans="1:14" ht="15" customHeight="1" x14ac:dyDescent="0.2">
      <c r="A3227" t="s">
        <v>175</v>
      </c>
      <c r="B3227" t="s">
        <v>128</v>
      </c>
      <c r="C3227">
        <v>3</v>
      </c>
      <c r="D3227" t="s">
        <v>1522</v>
      </c>
      <c r="E3227">
        <v>4</v>
      </c>
      <c r="F3227">
        <v>29</v>
      </c>
      <c r="G3227">
        <v>34</v>
      </c>
      <c r="H3227">
        <v>37</v>
      </c>
      <c r="I3227">
        <v>23</v>
      </c>
      <c r="J3227">
        <v>28</v>
      </c>
      <c r="K3227">
        <v>31</v>
      </c>
      <c r="L3227">
        <v>0</v>
      </c>
      <c r="M3227" s="1">
        <v>35.031999999999996</v>
      </c>
      <c r="N3227" s="1">
        <v>41.023000000000003</v>
      </c>
    </row>
    <row r="3228" spans="1:14" ht="15" customHeight="1" x14ac:dyDescent="0.2">
      <c r="A3228" t="s">
        <v>175</v>
      </c>
      <c r="B3228" t="s">
        <v>213</v>
      </c>
      <c r="C3228">
        <v>3</v>
      </c>
      <c r="D3228" t="s">
        <v>1065</v>
      </c>
      <c r="E3228">
        <v>3</v>
      </c>
      <c r="F3228">
        <v>28</v>
      </c>
      <c r="G3228">
        <v>36</v>
      </c>
      <c r="H3228">
        <v>38</v>
      </c>
      <c r="I3228">
        <v>18</v>
      </c>
      <c r="J3228">
        <v>26</v>
      </c>
      <c r="K3228">
        <v>28</v>
      </c>
      <c r="L3228">
        <v>0</v>
      </c>
      <c r="M3228" s="1">
        <v>35.033000000000001</v>
      </c>
      <c r="N3228" s="1">
        <v>42.029000000000003</v>
      </c>
    </row>
    <row r="3229" spans="1:14" ht="15" customHeight="1" x14ac:dyDescent="0.2">
      <c r="A3229" t="s">
        <v>175</v>
      </c>
      <c r="B3229" t="s">
        <v>132</v>
      </c>
      <c r="C3229">
        <v>3</v>
      </c>
      <c r="D3229" t="s">
        <v>722</v>
      </c>
      <c r="E3229">
        <v>3</v>
      </c>
      <c r="F3229">
        <v>18</v>
      </c>
      <c r="G3229">
        <v>26</v>
      </c>
      <c r="H3229">
        <v>28</v>
      </c>
      <c r="I3229">
        <v>29</v>
      </c>
      <c r="J3229">
        <v>37</v>
      </c>
      <c r="K3229">
        <v>39</v>
      </c>
      <c r="L3229">
        <v>0</v>
      </c>
      <c r="M3229" s="1">
        <v>35.033999999999999</v>
      </c>
      <c r="N3229" s="1">
        <v>43.030999999999999</v>
      </c>
    </row>
    <row r="3230" spans="1:14" ht="15" customHeight="1" x14ac:dyDescent="0.2">
      <c r="A3230" t="s">
        <v>175</v>
      </c>
      <c r="B3230" t="s">
        <v>138</v>
      </c>
      <c r="C3230">
        <v>3</v>
      </c>
      <c r="D3230" t="s">
        <v>565</v>
      </c>
      <c r="E3230">
        <v>3</v>
      </c>
      <c r="F3230">
        <v>22</v>
      </c>
      <c r="G3230">
        <v>30</v>
      </c>
      <c r="H3230">
        <v>32</v>
      </c>
      <c r="I3230">
        <v>24</v>
      </c>
      <c r="J3230">
        <v>32</v>
      </c>
      <c r="K3230">
        <v>34</v>
      </c>
      <c r="L3230">
        <v>0</v>
      </c>
      <c r="M3230" s="1">
        <v>35.034999999999997</v>
      </c>
      <c r="N3230" s="1">
        <v>44.026000000000003</v>
      </c>
    </row>
    <row r="3231" spans="1:14" ht="15" customHeight="1" x14ac:dyDescent="0.2">
      <c r="A3231" t="s">
        <v>175</v>
      </c>
      <c r="B3231" t="s">
        <v>231</v>
      </c>
      <c r="C3231">
        <v>3</v>
      </c>
      <c r="D3231" t="s">
        <v>2565</v>
      </c>
      <c r="E3231">
        <v>3</v>
      </c>
      <c r="F3231">
        <v>24</v>
      </c>
      <c r="G3231">
        <v>32</v>
      </c>
      <c r="H3231">
        <v>34</v>
      </c>
      <c r="I3231">
        <v>26</v>
      </c>
      <c r="J3231">
        <v>34</v>
      </c>
      <c r="K3231">
        <v>36</v>
      </c>
      <c r="L3231">
        <v>0</v>
      </c>
      <c r="M3231" s="1">
        <v>35.036000000000001</v>
      </c>
      <c r="N3231" s="1">
        <v>45.033999999999999</v>
      </c>
    </row>
    <row r="3232" spans="1:14" ht="15" customHeight="1" x14ac:dyDescent="0.2">
      <c r="A3232" t="s">
        <v>175</v>
      </c>
      <c r="B3232" t="s">
        <v>237</v>
      </c>
      <c r="C3232">
        <v>3</v>
      </c>
      <c r="D3232" t="s">
        <v>1016</v>
      </c>
      <c r="E3232">
        <v>3</v>
      </c>
      <c r="F3232">
        <v>23</v>
      </c>
      <c r="G3232">
        <v>31</v>
      </c>
      <c r="H3232">
        <v>33</v>
      </c>
      <c r="I3232">
        <v>22</v>
      </c>
      <c r="J3232">
        <v>30</v>
      </c>
      <c r="K3232">
        <v>32</v>
      </c>
      <c r="L3232">
        <v>0</v>
      </c>
      <c r="M3232" s="1">
        <v>35.036999999999999</v>
      </c>
      <c r="N3232" s="1">
        <v>46.033000000000001</v>
      </c>
    </row>
    <row r="3233" spans="1:14" ht="15" customHeight="1" x14ac:dyDescent="0.2">
      <c r="A3233" t="s">
        <v>175</v>
      </c>
      <c r="B3233" t="s">
        <v>143</v>
      </c>
      <c r="C3233">
        <v>3</v>
      </c>
      <c r="D3233" t="s">
        <v>2448</v>
      </c>
      <c r="E3233">
        <v>1</v>
      </c>
      <c r="F3233">
        <v>18</v>
      </c>
      <c r="G3233">
        <v>33</v>
      </c>
      <c r="H3233">
        <v>35</v>
      </c>
      <c r="I3233">
        <v>14</v>
      </c>
      <c r="J3233">
        <v>29</v>
      </c>
      <c r="K3233">
        <v>31</v>
      </c>
      <c r="L3233">
        <v>0</v>
      </c>
      <c r="M3233" s="1">
        <v>35.037999999999997</v>
      </c>
      <c r="N3233" s="1">
        <v>47.024999999999999</v>
      </c>
    </row>
    <row r="3234" spans="1:14" ht="15" customHeight="1" x14ac:dyDescent="0.2">
      <c r="A3234" t="s">
        <v>175</v>
      </c>
      <c r="B3234" t="s">
        <v>148</v>
      </c>
      <c r="C3234">
        <v>3</v>
      </c>
      <c r="D3234" t="s">
        <v>1931</v>
      </c>
      <c r="E3234">
        <v>2</v>
      </c>
      <c r="F3234">
        <v>18</v>
      </c>
      <c r="G3234">
        <v>31</v>
      </c>
      <c r="H3234">
        <v>33</v>
      </c>
      <c r="I3234">
        <v>18</v>
      </c>
      <c r="J3234">
        <v>31</v>
      </c>
      <c r="K3234">
        <v>33</v>
      </c>
      <c r="L3234">
        <v>0</v>
      </c>
      <c r="M3234" s="1">
        <v>35.039000000000001</v>
      </c>
      <c r="N3234" s="1">
        <v>48.031999999999996</v>
      </c>
    </row>
    <row r="3235" spans="1:14" ht="15" customHeight="1" x14ac:dyDescent="0.2">
      <c r="A3235" t="s">
        <v>175</v>
      </c>
      <c r="B3235" t="s">
        <v>251</v>
      </c>
      <c r="C3235">
        <v>3</v>
      </c>
      <c r="D3235" t="s">
        <v>1936</v>
      </c>
      <c r="E3235">
        <v>4</v>
      </c>
      <c r="F3235">
        <v>32</v>
      </c>
      <c r="G3235">
        <v>37</v>
      </c>
      <c r="H3235">
        <v>40</v>
      </c>
      <c r="I3235">
        <v>21</v>
      </c>
      <c r="J3235">
        <v>26</v>
      </c>
      <c r="K3235">
        <v>29</v>
      </c>
      <c r="L3235">
        <v>0</v>
      </c>
      <c r="M3235" s="1">
        <v>35.04</v>
      </c>
      <c r="N3235" s="1">
        <v>49.034999999999997</v>
      </c>
    </row>
    <row r="3236" spans="1:14" ht="15" customHeight="1" x14ac:dyDescent="0.2">
      <c r="A3236" t="s">
        <v>175</v>
      </c>
      <c r="B3236" t="s">
        <v>259</v>
      </c>
      <c r="C3236">
        <v>3</v>
      </c>
      <c r="D3236" t="s">
        <v>1469</v>
      </c>
      <c r="E3236">
        <v>3</v>
      </c>
      <c r="F3236">
        <v>24</v>
      </c>
      <c r="G3236">
        <v>32</v>
      </c>
      <c r="H3236">
        <v>34</v>
      </c>
      <c r="I3236">
        <v>26</v>
      </c>
      <c r="J3236">
        <v>34</v>
      </c>
      <c r="K3236">
        <v>36</v>
      </c>
      <c r="L3236">
        <v>0</v>
      </c>
      <c r="M3236" s="1">
        <v>35.040999999999997</v>
      </c>
      <c r="N3236" s="1">
        <v>50.034999999999997</v>
      </c>
    </row>
    <row r="3237" spans="1:14" ht="15" customHeight="1" x14ac:dyDescent="0.2">
      <c r="A3237" t="s">
        <v>175</v>
      </c>
      <c r="B3237" t="s">
        <v>264</v>
      </c>
      <c r="C3237">
        <v>3</v>
      </c>
      <c r="D3237" t="s">
        <v>935</v>
      </c>
      <c r="E3237">
        <v>4</v>
      </c>
      <c r="F3237">
        <v>28</v>
      </c>
      <c r="G3237">
        <v>33</v>
      </c>
      <c r="H3237">
        <v>36</v>
      </c>
      <c r="I3237">
        <v>25</v>
      </c>
      <c r="J3237">
        <v>30</v>
      </c>
      <c r="K3237">
        <v>33</v>
      </c>
      <c r="L3237">
        <v>0</v>
      </c>
      <c r="M3237" s="1">
        <v>35.042000000000002</v>
      </c>
      <c r="N3237" s="1">
        <v>51.031999999999996</v>
      </c>
    </row>
    <row r="3238" spans="1:14" ht="15" customHeight="1" x14ac:dyDescent="0.2">
      <c r="A3238" t="s">
        <v>175</v>
      </c>
      <c r="B3238" t="s">
        <v>153</v>
      </c>
      <c r="C3238">
        <v>3</v>
      </c>
      <c r="D3238" t="s">
        <v>1887</v>
      </c>
      <c r="E3238">
        <v>4</v>
      </c>
      <c r="F3238">
        <v>27</v>
      </c>
      <c r="G3238">
        <v>32</v>
      </c>
      <c r="H3238">
        <v>35</v>
      </c>
      <c r="I3238">
        <v>24</v>
      </c>
      <c r="J3238">
        <v>29</v>
      </c>
      <c r="K3238">
        <v>32</v>
      </c>
      <c r="L3238">
        <v>0</v>
      </c>
      <c r="M3238" s="1">
        <v>35.042999999999999</v>
      </c>
      <c r="N3238" s="1">
        <v>52.031999999999996</v>
      </c>
    </row>
    <row r="3239" spans="1:14" ht="15" customHeight="1" x14ac:dyDescent="0.2">
      <c r="A3239" t="s">
        <v>175</v>
      </c>
      <c r="B3239" t="s">
        <v>158</v>
      </c>
      <c r="C3239">
        <v>3</v>
      </c>
      <c r="D3239" t="s">
        <v>1784</v>
      </c>
      <c r="E3239">
        <v>4</v>
      </c>
      <c r="F3239">
        <v>31</v>
      </c>
      <c r="G3239">
        <v>36</v>
      </c>
      <c r="H3239">
        <v>39</v>
      </c>
      <c r="I3239">
        <v>23</v>
      </c>
      <c r="J3239">
        <v>28</v>
      </c>
      <c r="K3239">
        <v>31</v>
      </c>
      <c r="L3239">
        <v>0</v>
      </c>
      <c r="M3239" s="1">
        <v>35.043999999999997</v>
      </c>
      <c r="N3239" s="1">
        <v>53.034999999999997</v>
      </c>
    </row>
    <row r="3240" spans="1:14" ht="15" customHeight="1" x14ac:dyDescent="0.2">
      <c r="A3240" t="s">
        <v>175</v>
      </c>
      <c r="B3240" t="s">
        <v>164</v>
      </c>
      <c r="C3240">
        <v>3</v>
      </c>
      <c r="D3240" t="s">
        <v>2674</v>
      </c>
      <c r="E3240">
        <v>4</v>
      </c>
      <c r="F3240">
        <v>28</v>
      </c>
      <c r="G3240">
        <v>33</v>
      </c>
      <c r="H3240">
        <v>36</v>
      </c>
      <c r="I3240">
        <v>24</v>
      </c>
      <c r="J3240">
        <v>29</v>
      </c>
      <c r="K3240">
        <v>32</v>
      </c>
      <c r="L3240">
        <v>0</v>
      </c>
      <c r="M3240" s="1">
        <v>35.045000000000002</v>
      </c>
      <c r="N3240" s="1">
        <v>55.033999999999999</v>
      </c>
    </row>
    <row r="3241" spans="1:14" ht="15" customHeight="1" x14ac:dyDescent="0.2">
      <c r="A3241" t="s">
        <v>175</v>
      </c>
      <c r="B3241" t="s">
        <v>169</v>
      </c>
      <c r="C3241">
        <v>3</v>
      </c>
      <c r="D3241" t="s">
        <v>2565</v>
      </c>
      <c r="E3241">
        <v>3</v>
      </c>
      <c r="F3241">
        <v>24</v>
      </c>
      <c r="G3241">
        <v>32</v>
      </c>
      <c r="H3241">
        <v>34</v>
      </c>
      <c r="I3241">
        <v>26</v>
      </c>
      <c r="J3241">
        <v>34</v>
      </c>
      <c r="K3241">
        <v>36</v>
      </c>
      <c r="L3241">
        <v>0</v>
      </c>
      <c r="M3241" s="1">
        <v>35.045999999999999</v>
      </c>
      <c r="N3241" s="1">
        <v>56.034999999999997</v>
      </c>
    </row>
    <row r="3242" spans="1:14" ht="15" customHeight="1" x14ac:dyDescent="0.2">
      <c r="A3242" t="s">
        <v>175</v>
      </c>
      <c r="B3242" t="s">
        <v>174</v>
      </c>
      <c r="C3242">
        <v>3</v>
      </c>
      <c r="D3242" t="s">
        <v>375</v>
      </c>
      <c r="E3242">
        <v>2</v>
      </c>
      <c r="F3242">
        <v>19</v>
      </c>
      <c r="G3242">
        <v>32</v>
      </c>
      <c r="H3242">
        <v>34</v>
      </c>
      <c r="I3242">
        <v>15</v>
      </c>
      <c r="J3242">
        <v>28</v>
      </c>
      <c r="K3242">
        <v>30</v>
      </c>
      <c r="L3242">
        <v>0</v>
      </c>
      <c r="M3242" s="1">
        <v>35.046999999999997</v>
      </c>
      <c r="N3242" s="1">
        <v>57.033999999999999</v>
      </c>
    </row>
    <row r="3243" spans="1:14" ht="15" customHeight="1" x14ac:dyDescent="0.2">
      <c r="A3243" t="s">
        <v>175</v>
      </c>
      <c r="B3243" t="s">
        <v>303</v>
      </c>
      <c r="C3243">
        <v>3</v>
      </c>
      <c r="D3243" t="s">
        <v>1952</v>
      </c>
      <c r="E3243">
        <v>4</v>
      </c>
      <c r="F3243">
        <v>30</v>
      </c>
      <c r="G3243">
        <v>35</v>
      </c>
      <c r="H3243">
        <v>38</v>
      </c>
      <c r="I3243">
        <v>22</v>
      </c>
      <c r="J3243">
        <v>27</v>
      </c>
      <c r="K3243">
        <v>30</v>
      </c>
      <c r="L3243">
        <v>0</v>
      </c>
      <c r="M3243" s="1">
        <v>35.048000000000002</v>
      </c>
      <c r="N3243" s="1">
        <v>59.033000000000001</v>
      </c>
    </row>
    <row r="3244" spans="1:14" ht="15" customHeight="1" x14ac:dyDescent="0.2">
      <c r="A3244" t="s">
        <v>175</v>
      </c>
      <c r="B3244" t="s">
        <v>191</v>
      </c>
      <c r="C3244">
        <v>3</v>
      </c>
      <c r="D3244" t="s">
        <v>1235</v>
      </c>
      <c r="E3244">
        <v>3</v>
      </c>
      <c r="F3244">
        <v>25</v>
      </c>
      <c r="G3244">
        <v>33</v>
      </c>
      <c r="H3244">
        <v>35</v>
      </c>
      <c r="I3244">
        <v>23</v>
      </c>
      <c r="J3244">
        <v>31</v>
      </c>
      <c r="K3244">
        <v>33</v>
      </c>
      <c r="L3244">
        <v>0</v>
      </c>
      <c r="M3244" s="1">
        <v>35.048999999999999</v>
      </c>
      <c r="N3244" s="1">
        <v>61.031999999999996</v>
      </c>
    </row>
    <row r="3245" spans="1:14" ht="15" customHeight="1" x14ac:dyDescent="0.2">
      <c r="A3245" t="s">
        <v>175</v>
      </c>
      <c r="B3245" t="s">
        <v>197</v>
      </c>
      <c r="C3245">
        <v>3</v>
      </c>
      <c r="D3245" t="s">
        <v>2674</v>
      </c>
      <c r="E3245">
        <v>4</v>
      </c>
      <c r="F3245">
        <v>28</v>
      </c>
      <c r="G3245">
        <v>33</v>
      </c>
      <c r="H3245">
        <v>36</v>
      </c>
      <c r="I3245">
        <v>24</v>
      </c>
      <c r="J3245">
        <v>29</v>
      </c>
      <c r="K3245">
        <v>32</v>
      </c>
      <c r="L3245">
        <v>0</v>
      </c>
      <c r="M3245" s="1">
        <v>35.049999999999997</v>
      </c>
      <c r="N3245" s="1">
        <v>64.033000000000001</v>
      </c>
    </row>
    <row r="3246" spans="1:14" ht="15" customHeight="1" x14ac:dyDescent="0.2">
      <c r="A3246" t="s">
        <v>175</v>
      </c>
      <c r="B3246" t="s">
        <v>332</v>
      </c>
      <c r="C3246">
        <v>3</v>
      </c>
      <c r="D3246" t="s">
        <v>1952</v>
      </c>
      <c r="E3246">
        <v>4</v>
      </c>
      <c r="F3246">
        <v>30</v>
      </c>
      <c r="G3246">
        <v>35</v>
      </c>
      <c r="H3246">
        <v>38</v>
      </c>
      <c r="I3246">
        <v>22</v>
      </c>
      <c r="J3246">
        <v>27</v>
      </c>
      <c r="K3246">
        <v>30</v>
      </c>
      <c r="L3246">
        <v>0</v>
      </c>
      <c r="M3246" s="1">
        <v>35.051000000000002</v>
      </c>
      <c r="N3246" s="1">
        <v>65.031000000000006</v>
      </c>
    </row>
    <row r="3247" spans="1:14" ht="15" customHeight="1" x14ac:dyDescent="0.2">
      <c r="A3247" t="s">
        <v>175</v>
      </c>
      <c r="B3247" t="s">
        <v>336</v>
      </c>
      <c r="C3247">
        <v>3</v>
      </c>
      <c r="D3247" t="s">
        <v>2444</v>
      </c>
      <c r="E3247">
        <v>3</v>
      </c>
      <c r="F3247">
        <v>26</v>
      </c>
      <c r="G3247">
        <v>34</v>
      </c>
      <c r="H3247">
        <v>36</v>
      </c>
      <c r="I3247">
        <v>22</v>
      </c>
      <c r="J3247">
        <v>30</v>
      </c>
      <c r="K3247">
        <v>32</v>
      </c>
      <c r="L3247">
        <v>0</v>
      </c>
      <c r="M3247" s="1">
        <v>35.052</v>
      </c>
      <c r="N3247" s="1">
        <v>66.031999999999996</v>
      </c>
    </row>
    <row r="3248" spans="1:14" ht="15" customHeight="1" x14ac:dyDescent="0.2">
      <c r="A3248" t="s">
        <v>175</v>
      </c>
      <c r="B3248" t="s">
        <v>341</v>
      </c>
      <c r="C3248">
        <v>3</v>
      </c>
      <c r="D3248" t="s">
        <v>2444</v>
      </c>
      <c r="E3248">
        <v>3</v>
      </c>
      <c r="F3248">
        <v>26</v>
      </c>
      <c r="G3248">
        <v>34</v>
      </c>
      <c r="H3248">
        <v>36</v>
      </c>
      <c r="I3248">
        <v>22</v>
      </c>
      <c r="J3248">
        <v>30</v>
      </c>
      <c r="K3248">
        <v>32</v>
      </c>
      <c r="L3248">
        <v>0</v>
      </c>
      <c r="M3248" s="1">
        <v>35.052999999999997</v>
      </c>
      <c r="N3248" s="1">
        <v>67.024000000000001</v>
      </c>
    </row>
    <row r="3249" spans="1:14" ht="15" customHeight="1" x14ac:dyDescent="0.2">
      <c r="A3249" t="s">
        <v>175</v>
      </c>
      <c r="B3249" t="s">
        <v>201</v>
      </c>
      <c r="C3249">
        <v>3</v>
      </c>
      <c r="D3249" t="s">
        <v>1828</v>
      </c>
      <c r="E3249">
        <v>2</v>
      </c>
      <c r="F3249">
        <v>18</v>
      </c>
      <c r="G3249">
        <v>31</v>
      </c>
      <c r="H3249">
        <v>33</v>
      </c>
      <c r="I3249">
        <v>19</v>
      </c>
      <c r="J3249">
        <v>32</v>
      </c>
      <c r="K3249">
        <v>34</v>
      </c>
      <c r="L3249">
        <v>0</v>
      </c>
      <c r="M3249" s="1">
        <v>35.054000000000002</v>
      </c>
      <c r="N3249" s="1">
        <v>68.034999999999997</v>
      </c>
    </row>
    <row r="3250" spans="1:14" ht="15" customHeight="1" x14ac:dyDescent="0.2">
      <c r="A3250" t="s">
        <v>175</v>
      </c>
      <c r="B3250" t="s">
        <v>352</v>
      </c>
      <c r="C3250">
        <v>3</v>
      </c>
      <c r="D3250" t="s">
        <v>2002</v>
      </c>
      <c r="E3250">
        <v>3</v>
      </c>
      <c r="F3250">
        <v>25</v>
      </c>
      <c r="G3250">
        <v>33</v>
      </c>
      <c r="H3250">
        <v>35</v>
      </c>
      <c r="I3250">
        <v>21</v>
      </c>
      <c r="J3250">
        <v>29</v>
      </c>
      <c r="K3250">
        <v>31</v>
      </c>
      <c r="L3250">
        <v>0</v>
      </c>
      <c r="M3250" s="1">
        <v>35.055</v>
      </c>
      <c r="N3250" s="1">
        <v>69.033000000000001</v>
      </c>
    </row>
    <row r="3251" spans="1:14" ht="15" customHeight="1" x14ac:dyDescent="0.2">
      <c r="A3251" t="s">
        <v>175</v>
      </c>
      <c r="B3251" t="s">
        <v>356</v>
      </c>
      <c r="C3251">
        <v>3</v>
      </c>
      <c r="D3251" t="s">
        <v>1016</v>
      </c>
      <c r="E3251">
        <v>3</v>
      </c>
      <c r="F3251">
        <v>23</v>
      </c>
      <c r="G3251">
        <v>31</v>
      </c>
      <c r="H3251">
        <v>33</v>
      </c>
      <c r="I3251">
        <v>22</v>
      </c>
      <c r="J3251">
        <v>30</v>
      </c>
      <c r="K3251">
        <v>32</v>
      </c>
      <c r="L3251">
        <v>0</v>
      </c>
      <c r="M3251" s="1">
        <v>35.055999999999997</v>
      </c>
      <c r="N3251" s="1">
        <v>70.034000000000006</v>
      </c>
    </row>
    <row r="3252" spans="1:14" ht="15" customHeight="1" x14ac:dyDescent="0.2">
      <c r="A3252" t="s">
        <v>175</v>
      </c>
      <c r="B3252" t="s">
        <v>359</v>
      </c>
      <c r="C3252">
        <v>3</v>
      </c>
      <c r="D3252" t="s">
        <v>1952</v>
      </c>
      <c r="E3252">
        <v>4</v>
      </c>
      <c r="F3252">
        <v>30</v>
      </c>
      <c r="G3252">
        <v>35</v>
      </c>
      <c r="H3252">
        <v>38</v>
      </c>
      <c r="I3252">
        <v>22</v>
      </c>
      <c r="J3252">
        <v>27</v>
      </c>
      <c r="K3252">
        <v>30</v>
      </c>
      <c r="L3252">
        <v>0</v>
      </c>
      <c r="M3252" s="1">
        <v>35.057000000000002</v>
      </c>
      <c r="N3252" s="1">
        <v>71.025999999999996</v>
      </c>
    </row>
    <row r="3253" spans="1:14" ht="15" customHeight="1" x14ac:dyDescent="0.2">
      <c r="A3253" t="s">
        <v>175</v>
      </c>
      <c r="B3253" t="s">
        <v>363</v>
      </c>
      <c r="C3253">
        <v>3</v>
      </c>
      <c r="D3253" t="s">
        <v>1016</v>
      </c>
      <c r="E3253">
        <v>3</v>
      </c>
      <c r="F3253">
        <v>23</v>
      </c>
      <c r="G3253">
        <v>31</v>
      </c>
      <c r="H3253">
        <v>33</v>
      </c>
      <c r="I3253">
        <v>22</v>
      </c>
      <c r="J3253">
        <v>30</v>
      </c>
      <c r="K3253">
        <v>32</v>
      </c>
      <c r="L3253">
        <v>0</v>
      </c>
      <c r="M3253" s="1">
        <v>35.058</v>
      </c>
      <c r="N3253" s="1">
        <v>72.028999999999996</v>
      </c>
    </row>
    <row r="3254" spans="1:14" ht="15" customHeight="1" x14ac:dyDescent="0.2">
      <c r="A3254" t="s">
        <v>175</v>
      </c>
      <c r="B3254" t="s">
        <v>367</v>
      </c>
      <c r="C3254">
        <v>3</v>
      </c>
      <c r="D3254" t="s">
        <v>1771</v>
      </c>
      <c r="E3254">
        <v>3</v>
      </c>
      <c r="F3254">
        <v>22</v>
      </c>
      <c r="G3254">
        <v>30</v>
      </c>
      <c r="H3254">
        <v>32</v>
      </c>
      <c r="I3254">
        <v>25</v>
      </c>
      <c r="J3254">
        <v>33</v>
      </c>
      <c r="K3254">
        <v>35</v>
      </c>
      <c r="L3254">
        <v>0</v>
      </c>
      <c r="M3254" s="1">
        <v>35.058999999999997</v>
      </c>
      <c r="N3254" s="1">
        <v>73.031999999999996</v>
      </c>
    </row>
    <row r="3255" spans="1:14" ht="15" customHeight="1" x14ac:dyDescent="0.2">
      <c r="A3255" t="s">
        <v>175</v>
      </c>
      <c r="B3255" t="s">
        <v>371</v>
      </c>
      <c r="C3255">
        <v>3</v>
      </c>
      <c r="D3255" t="s">
        <v>176</v>
      </c>
      <c r="E3255">
        <v>4</v>
      </c>
      <c r="F3255">
        <v>30</v>
      </c>
      <c r="G3255">
        <v>35</v>
      </c>
      <c r="H3255">
        <v>38</v>
      </c>
      <c r="I3255">
        <v>21</v>
      </c>
      <c r="J3255">
        <v>26</v>
      </c>
      <c r="K3255">
        <v>29</v>
      </c>
      <c r="L3255">
        <v>0</v>
      </c>
      <c r="M3255" s="1">
        <v>35.06</v>
      </c>
      <c r="N3255" s="1">
        <v>74.031000000000006</v>
      </c>
    </row>
    <row r="3256" spans="1:14" ht="15" customHeight="1" x14ac:dyDescent="0.2">
      <c r="A3256" t="s">
        <v>175</v>
      </c>
      <c r="B3256" t="s">
        <v>378</v>
      </c>
      <c r="C3256">
        <v>3</v>
      </c>
      <c r="D3256" t="s">
        <v>2448</v>
      </c>
      <c r="E3256">
        <v>1</v>
      </c>
      <c r="F3256">
        <v>18</v>
      </c>
      <c r="G3256">
        <v>33</v>
      </c>
      <c r="H3256">
        <v>35</v>
      </c>
      <c r="I3256">
        <v>14</v>
      </c>
      <c r="J3256">
        <v>29</v>
      </c>
      <c r="K3256">
        <v>31</v>
      </c>
      <c r="L3256">
        <v>0</v>
      </c>
      <c r="M3256" s="1">
        <v>35.061</v>
      </c>
      <c r="N3256" s="1">
        <v>75.028000000000006</v>
      </c>
    </row>
    <row r="3257" spans="1:14" ht="15" customHeight="1" x14ac:dyDescent="0.2">
      <c r="A3257" t="s">
        <v>175</v>
      </c>
      <c r="B3257" t="s">
        <v>381</v>
      </c>
      <c r="C3257">
        <v>3</v>
      </c>
      <c r="D3257" t="s">
        <v>1235</v>
      </c>
      <c r="E3257">
        <v>3</v>
      </c>
      <c r="F3257">
        <v>25</v>
      </c>
      <c r="G3257">
        <v>33</v>
      </c>
      <c r="H3257">
        <v>35</v>
      </c>
      <c r="I3257">
        <v>23</v>
      </c>
      <c r="J3257">
        <v>31</v>
      </c>
      <c r="K3257">
        <v>33</v>
      </c>
      <c r="L3257">
        <v>0</v>
      </c>
      <c r="M3257" s="1">
        <v>35.061999999999998</v>
      </c>
      <c r="N3257" s="1">
        <v>76.03</v>
      </c>
    </row>
    <row r="3258" spans="1:14" ht="15" customHeight="1" x14ac:dyDescent="0.2">
      <c r="A3258" t="s">
        <v>175</v>
      </c>
      <c r="B3258" t="s">
        <v>207</v>
      </c>
      <c r="C3258">
        <v>3</v>
      </c>
      <c r="D3258" t="s">
        <v>578</v>
      </c>
      <c r="E3258">
        <v>3</v>
      </c>
      <c r="F3258">
        <v>27</v>
      </c>
      <c r="G3258">
        <v>35</v>
      </c>
      <c r="H3258">
        <v>37</v>
      </c>
      <c r="I3258">
        <v>22</v>
      </c>
      <c r="J3258">
        <v>30</v>
      </c>
      <c r="K3258">
        <v>32</v>
      </c>
      <c r="L3258">
        <v>0</v>
      </c>
      <c r="M3258" s="1">
        <v>35.063000000000002</v>
      </c>
      <c r="N3258" s="1">
        <v>77.024000000000001</v>
      </c>
    </row>
    <row r="3259" spans="1:14" ht="15" customHeight="1" x14ac:dyDescent="0.2">
      <c r="A3259" t="s">
        <v>175</v>
      </c>
      <c r="B3259" t="s">
        <v>212</v>
      </c>
      <c r="C3259">
        <v>3</v>
      </c>
      <c r="D3259" t="s">
        <v>1922</v>
      </c>
      <c r="E3259">
        <v>3</v>
      </c>
      <c r="F3259">
        <v>31</v>
      </c>
      <c r="G3259">
        <v>39</v>
      </c>
      <c r="H3259">
        <v>41</v>
      </c>
      <c r="I3259">
        <v>17</v>
      </c>
      <c r="J3259">
        <v>25</v>
      </c>
      <c r="K3259">
        <v>27</v>
      </c>
      <c r="L3259">
        <v>0</v>
      </c>
      <c r="M3259" s="1">
        <v>35.064</v>
      </c>
      <c r="N3259" s="1">
        <v>79.031000000000006</v>
      </c>
    </row>
    <row r="3260" spans="1:14" ht="15" customHeight="1" x14ac:dyDescent="0.2">
      <c r="A3260" t="s">
        <v>175</v>
      </c>
      <c r="B3260" t="s">
        <v>395</v>
      </c>
      <c r="C3260">
        <v>3</v>
      </c>
      <c r="D3260" t="s">
        <v>1952</v>
      </c>
      <c r="E3260">
        <v>4</v>
      </c>
      <c r="F3260">
        <v>30</v>
      </c>
      <c r="G3260">
        <v>35</v>
      </c>
      <c r="H3260">
        <v>38</v>
      </c>
      <c r="I3260">
        <v>22</v>
      </c>
      <c r="J3260">
        <v>27</v>
      </c>
      <c r="K3260">
        <v>30</v>
      </c>
      <c r="L3260">
        <v>0</v>
      </c>
      <c r="M3260" s="1">
        <v>35.064999999999998</v>
      </c>
      <c r="N3260" s="1">
        <v>80.031999999999996</v>
      </c>
    </row>
    <row r="3261" spans="1:14" ht="15" customHeight="1" x14ac:dyDescent="0.2">
      <c r="A3261" t="s">
        <v>175</v>
      </c>
      <c r="B3261" t="s">
        <v>218</v>
      </c>
      <c r="C3261">
        <v>3</v>
      </c>
      <c r="D3261" t="s">
        <v>1016</v>
      </c>
      <c r="E3261">
        <v>3</v>
      </c>
      <c r="F3261">
        <v>23</v>
      </c>
      <c r="G3261">
        <v>31</v>
      </c>
      <c r="H3261">
        <v>33</v>
      </c>
      <c r="I3261">
        <v>22</v>
      </c>
      <c r="J3261">
        <v>30</v>
      </c>
      <c r="K3261">
        <v>32</v>
      </c>
      <c r="L3261">
        <v>0</v>
      </c>
      <c r="M3261" s="1">
        <v>35.066000000000003</v>
      </c>
      <c r="N3261" s="1">
        <v>81.024000000000001</v>
      </c>
    </row>
    <row r="3262" spans="1:14" ht="15" customHeight="1" x14ac:dyDescent="0.2">
      <c r="A3262" t="s">
        <v>175</v>
      </c>
      <c r="B3262" t="s">
        <v>225</v>
      </c>
      <c r="C3262">
        <v>3</v>
      </c>
      <c r="D3262" t="s">
        <v>1887</v>
      </c>
      <c r="E3262">
        <v>4</v>
      </c>
      <c r="F3262">
        <v>27</v>
      </c>
      <c r="G3262">
        <v>32</v>
      </c>
      <c r="H3262">
        <v>35</v>
      </c>
      <c r="I3262">
        <v>24</v>
      </c>
      <c r="J3262">
        <v>29</v>
      </c>
      <c r="K3262">
        <v>32</v>
      </c>
      <c r="L3262">
        <v>0</v>
      </c>
      <c r="M3262" s="1">
        <v>35.067</v>
      </c>
      <c r="N3262" s="1">
        <v>82.027000000000001</v>
      </c>
    </row>
    <row r="3263" spans="1:14" ht="15" customHeight="1" x14ac:dyDescent="0.2">
      <c r="A3263" t="s">
        <v>175</v>
      </c>
      <c r="B3263" t="s">
        <v>402</v>
      </c>
      <c r="C3263">
        <v>3</v>
      </c>
      <c r="D3263" t="s">
        <v>1330</v>
      </c>
      <c r="E3263">
        <v>4</v>
      </c>
      <c r="F3263">
        <v>27</v>
      </c>
      <c r="G3263">
        <v>32</v>
      </c>
      <c r="H3263">
        <v>35</v>
      </c>
      <c r="I3263">
        <v>24</v>
      </c>
      <c r="J3263">
        <v>29</v>
      </c>
      <c r="K3263">
        <v>32</v>
      </c>
      <c r="L3263">
        <v>0</v>
      </c>
      <c r="M3263" s="1">
        <v>35.067999999999998</v>
      </c>
      <c r="N3263" s="1">
        <v>83.03</v>
      </c>
    </row>
    <row r="3264" spans="1:14" ht="15" customHeight="1" x14ac:dyDescent="0.2">
      <c r="A3264" t="s">
        <v>175</v>
      </c>
      <c r="B3264" t="s">
        <v>405</v>
      </c>
      <c r="C3264">
        <v>3</v>
      </c>
      <c r="D3264" t="s">
        <v>799</v>
      </c>
      <c r="E3264">
        <v>3</v>
      </c>
      <c r="F3264">
        <v>28</v>
      </c>
      <c r="G3264">
        <v>36</v>
      </c>
      <c r="H3264">
        <v>38</v>
      </c>
      <c r="I3264">
        <v>19</v>
      </c>
      <c r="J3264">
        <v>27</v>
      </c>
      <c r="K3264">
        <v>29</v>
      </c>
      <c r="L3264">
        <v>0</v>
      </c>
      <c r="M3264" s="1">
        <v>35.069000000000003</v>
      </c>
      <c r="N3264" s="1">
        <v>84.028999999999996</v>
      </c>
    </row>
    <row r="3265" spans="1:14" ht="15" customHeight="1" x14ac:dyDescent="0.2">
      <c r="A3265" t="s">
        <v>175</v>
      </c>
      <c r="B3265" t="s">
        <v>408</v>
      </c>
      <c r="C3265">
        <v>3</v>
      </c>
      <c r="D3265" t="s">
        <v>1784</v>
      </c>
      <c r="E3265">
        <v>4</v>
      </c>
      <c r="F3265">
        <v>31</v>
      </c>
      <c r="G3265">
        <v>36</v>
      </c>
      <c r="H3265">
        <v>39</v>
      </c>
      <c r="I3265">
        <v>23</v>
      </c>
      <c r="J3265">
        <v>28</v>
      </c>
      <c r="K3265">
        <v>31</v>
      </c>
      <c r="L3265">
        <v>0</v>
      </c>
      <c r="M3265" s="1">
        <v>35.07</v>
      </c>
      <c r="N3265" s="1">
        <v>85.028999999999996</v>
      </c>
    </row>
    <row r="3266" spans="1:14" ht="15" customHeight="1" x14ac:dyDescent="0.2">
      <c r="A3266" t="s">
        <v>175</v>
      </c>
      <c r="B3266" t="s">
        <v>411</v>
      </c>
      <c r="C3266">
        <v>3</v>
      </c>
      <c r="D3266" t="s">
        <v>2478</v>
      </c>
      <c r="E3266">
        <v>4</v>
      </c>
      <c r="F3266">
        <v>31</v>
      </c>
      <c r="G3266">
        <v>36</v>
      </c>
      <c r="H3266">
        <v>39</v>
      </c>
      <c r="I3266">
        <v>24</v>
      </c>
      <c r="J3266">
        <v>29</v>
      </c>
      <c r="K3266">
        <v>32</v>
      </c>
      <c r="L3266">
        <v>0</v>
      </c>
      <c r="M3266" s="1">
        <v>35.070999999999998</v>
      </c>
      <c r="N3266" s="1">
        <v>86.025999999999996</v>
      </c>
    </row>
    <row r="3267" spans="1:14" ht="15" customHeight="1" x14ac:dyDescent="0.2">
      <c r="A3267" t="s">
        <v>175</v>
      </c>
      <c r="B3267" t="s">
        <v>414</v>
      </c>
      <c r="C3267">
        <v>3</v>
      </c>
      <c r="D3267" t="s">
        <v>900</v>
      </c>
      <c r="E3267">
        <v>3</v>
      </c>
      <c r="F3267">
        <v>30</v>
      </c>
      <c r="G3267">
        <v>38</v>
      </c>
      <c r="H3267">
        <v>40</v>
      </c>
      <c r="I3267">
        <v>15</v>
      </c>
      <c r="J3267">
        <v>23</v>
      </c>
      <c r="K3267">
        <v>25</v>
      </c>
      <c r="L3267">
        <v>0</v>
      </c>
      <c r="M3267" s="1">
        <v>35.072000000000003</v>
      </c>
      <c r="N3267" s="1">
        <v>87.028999999999996</v>
      </c>
    </row>
    <row r="3268" spans="1:14" ht="15" customHeight="1" x14ac:dyDescent="0.2">
      <c r="A3268" t="s">
        <v>175</v>
      </c>
      <c r="B3268" t="s">
        <v>416</v>
      </c>
      <c r="C3268">
        <v>3</v>
      </c>
      <c r="D3268" t="s">
        <v>1933</v>
      </c>
      <c r="E3268">
        <v>3</v>
      </c>
      <c r="F3268">
        <v>19</v>
      </c>
      <c r="G3268">
        <v>27</v>
      </c>
      <c r="H3268">
        <v>29</v>
      </c>
      <c r="I3268">
        <v>30</v>
      </c>
      <c r="J3268">
        <v>38</v>
      </c>
      <c r="K3268">
        <v>40</v>
      </c>
      <c r="L3268">
        <v>0</v>
      </c>
      <c r="M3268" s="1">
        <v>35.073</v>
      </c>
      <c r="N3268" s="1">
        <v>88.033000000000001</v>
      </c>
    </row>
    <row r="3269" spans="1:14" ht="15" customHeight="1" x14ac:dyDescent="0.2">
      <c r="A3269" t="s">
        <v>175</v>
      </c>
      <c r="B3269" t="s">
        <v>230</v>
      </c>
      <c r="C3269">
        <v>3</v>
      </c>
      <c r="D3269" t="s">
        <v>2565</v>
      </c>
      <c r="E3269">
        <v>3</v>
      </c>
      <c r="F3269">
        <v>24</v>
      </c>
      <c r="G3269">
        <v>32</v>
      </c>
      <c r="H3269">
        <v>34</v>
      </c>
      <c r="I3269">
        <v>26</v>
      </c>
      <c r="J3269">
        <v>34</v>
      </c>
      <c r="K3269">
        <v>36</v>
      </c>
      <c r="L3269">
        <v>0</v>
      </c>
      <c r="M3269" s="1">
        <v>35.073999999999998</v>
      </c>
      <c r="N3269" s="1">
        <v>89.033000000000001</v>
      </c>
    </row>
    <row r="3270" spans="1:14" ht="15" customHeight="1" x14ac:dyDescent="0.2">
      <c r="A3270" t="s">
        <v>175</v>
      </c>
      <c r="B3270" t="s">
        <v>236</v>
      </c>
      <c r="C3270">
        <v>3</v>
      </c>
      <c r="D3270" t="s">
        <v>1784</v>
      </c>
      <c r="E3270">
        <v>4</v>
      </c>
      <c r="F3270">
        <v>31</v>
      </c>
      <c r="G3270">
        <v>36</v>
      </c>
      <c r="H3270">
        <v>39</v>
      </c>
      <c r="I3270">
        <v>23</v>
      </c>
      <c r="J3270">
        <v>28</v>
      </c>
      <c r="K3270">
        <v>31</v>
      </c>
      <c r="L3270">
        <v>0</v>
      </c>
      <c r="M3270" s="1">
        <v>35.075000000000003</v>
      </c>
      <c r="N3270" s="1">
        <v>90.028999999999996</v>
      </c>
    </row>
    <row r="3271" spans="1:14" ht="15" customHeight="1" x14ac:dyDescent="0.2">
      <c r="A3271" t="s">
        <v>175</v>
      </c>
      <c r="B3271" t="s">
        <v>425</v>
      </c>
      <c r="C3271">
        <v>3</v>
      </c>
      <c r="D3271" t="s">
        <v>432</v>
      </c>
      <c r="E3271">
        <v>4</v>
      </c>
      <c r="F3271">
        <v>27</v>
      </c>
      <c r="G3271">
        <v>32</v>
      </c>
      <c r="H3271">
        <v>35</v>
      </c>
      <c r="I3271">
        <v>27</v>
      </c>
      <c r="J3271">
        <v>32</v>
      </c>
      <c r="K3271">
        <v>35</v>
      </c>
      <c r="L3271">
        <v>0</v>
      </c>
      <c r="M3271" s="1">
        <v>35.076000000000001</v>
      </c>
      <c r="N3271" s="1">
        <v>91.031999999999996</v>
      </c>
    </row>
    <row r="3272" spans="1:14" ht="15" customHeight="1" x14ac:dyDescent="0.2">
      <c r="A3272" t="s">
        <v>175</v>
      </c>
      <c r="B3272" t="s">
        <v>668</v>
      </c>
      <c r="C3272">
        <v>3</v>
      </c>
      <c r="D3272" t="s">
        <v>1235</v>
      </c>
      <c r="E3272">
        <v>3</v>
      </c>
      <c r="F3272">
        <v>25</v>
      </c>
      <c r="G3272">
        <v>33</v>
      </c>
      <c r="H3272">
        <v>35</v>
      </c>
      <c r="I3272">
        <v>23</v>
      </c>
      <c r="J3272">
        <v>31</v>
      </c>
      <c r="K3272">
        <v>33</v>
      </c>
      <c r="L3272">
        <v>0</v>
      </c>
      <c r="M3272" s="1">
        <v>35.076999999999998</v>
      </c>
      <c r="N3272" s="1">
        <v>92.031999999999996</v>
      </c>
    </row>
    <row r="3273" spans="1:14" ht="15" customHeight="1" x14ac:dyDescent="0.2">
      <c r="A3273" t="s">
        <v>175</v>
      </c>
      <c r="B3273" t="s">
        <v>429</v>
      </c>
      <c r="C3273">
        <v>3</v>
      </c>
      <c r="D3273" t="s">
        <v>909</v>
      </c>
      <c r="E3273">
        <v>3</v>
      </c>
      <c r="F3273">
        <v>22</v>
      </c>
      <c r="G3273">
        <v>30</v>
      </c>
      <c r="H3273">
        <v>32</v>
      </c>
      <c r="I3273">
        <v>25</v>
      </c>
      <c r="J3273">
        <v>33</v>
      </c>
      <c r="K3273">
        <v>35</v>
      </c>
      <c r="L3273">
        <v>0</v>
      </c>
      <c r="M3273" s="1">
        <v>35.078000000000003</v>
      </c>
      <c r="N3273" s="1">
        <v>93.03</v>
      </c>
    </row>
    <row r="3274" spans="1:14" ht="15" customHeight="1" x14ac:dyDescent="0.2">
      <c r="A3274" t="s">
        <v>175</v>
      </c>
      <c r="B3274" t="s">
        <v>241</v>
      </c>
      <c r="C3274">
        <v>3</v>
      </c>
      <c r="D3274" t="s">
        <v>1143</v>
      </c>
      <c r="E3274">
        <v>4</v>
      </c>
      <c r="F3274">
        <v>25</v>
      </c>
      <c r="G3274">
        <v>30</v>
      </c>
      <c r="H3274">
        <v>33</v>
      </c>
      <c r="I3274">
        <v>28</v>
      </c>
      <c r="J3274">
        <v>33</v>
      </c>
      <c r="K3274">
        <v>36</v>
      </c>
      <c r="L3274">
        <v>0</v>
      </c>
      <c r="M3274" s="1">
        <v>35.079000000000001</v>
      </c>
      <c r="N3274" s="1">
        <v>94.028000000000006</v>
      </c>
    </row>
    <row r="3275" spans="1:14" ht="15" customHeight="1" x14ac:dyDescent="0.2">
      <c r="A3275" t="s">
        <v>175</v>
      </c>
      <c r="B3275" t="s">
        <v>246</v>
      </c>
      <c r="C3275">
        <v>3</v>
      </c>
      <c r="D3275" t="s">
        <v>2565</v>
      </c>
      <c r="E3275">
        <v>3</v>
      </c>
      <c r="F3275">
        <v>24</v>
      </c>
      <c r="G3275">
        <v>32</v>
      </c>
      <c r="H3275">
        <v>34</v>
      </c>
      <c r="I3275">
        <v>26</v>
      </c>
      <c r="J3275">
        <v>34</v>
      </c>
      <c r="K3275">
        <v>36</v>
      </c>
      <c r="L3275">
        <v>0</v>
      </c>
      <c r="M3275" s="1">
        <v>35.08</v>
      </c>
      <c r="N3275" s="1">
        <v>95.033000000000001</v>
      </c>
    </row>
    <row r="3276" spans="1:14" ht="15" customHeight="1" x14ac:dyDescent="0.2">
      <c r="A3276" t="s">
        <v>175</v>
      </c>
      <c r="B3276" t="s">
        <v>436</v>
      </c>
      <c r="C3276">
        <v>3</v>
      </c>
      <c r="D3276" t="s">
        <v>2674</v>
      </c>
      <c r="E3276">
        <v>4</v>
      </c>
      <c r="F3276">
        <v>28</v>
      </c>
      <c r="G3276">
        <v>33</v>
      </c>
      <c r="H3276">
        <v>36</v>
      </c>
      <c r="I3276">
        <v>24</v>
      </c>
      <c r="J3276">
        <v>29</v>
      </c>
      <c r="K3276">
        <v>32</v>
      </c>
      <c r="L3276">
        <v>0</v>
      </c>
      <c r="M3276" s="1">
        <v>35.081000000000003</v>
      </c>
      <c r="N3276" s="1">
        <v>96.031999999999996</v>
      </c>
    </row>
    <row r="3277" spans="1:14" ht="15" customHeight="1" x14ac:dyDescent="0.2">
      <c r="A3277" t="s">
        <v>175</v>
      </c>
      <c r="B3277" t="s">
        <v>258</v>
      </c>
      <c r="C3277">
        <v>3</v>
      </c>
      <c r="D3277" t="s">
        <v>1887</v>
      </c>
      <c r="E3277">
        <v>4</v>
      </c>
      <c r="F3277">
        <v>27</v>
      </c>
      <c r="G3277">
        <v>32</v>
      </c>
      <c r="H3277">
        <v>35</v>
      </c>
      <c r="I3277">
        <v>24</v>
      </c>
      <c r="J3277">
        <v>29</v>
      </c>
      <c r="K3277">
        <v>32</v>
      </c>
      <c r="L3277">
        <v>0</v>
      </c>
      <c r="M3277" s="1">
        <v>35.082000000000001</v>
      </c>
      <c r="N3277" s="1">
        <v>98.034000000000006</v>
      </c>
    </row>
    <row r="3278" spans="1:14" ht="15" customHeight="1" x14ac:dyDescent="0.2">
      <c r="A3278" t="s">
        <v>175</v>
      </c>
      <c r="B3278" t="s">
        <v>263</v>
      </c>
      <c r="C3278">
        <v>3</v>
      </c>
      <c r="D3278" t="s">
        <v>1279</v>
      </c>
      <c r="E3278">
        <v>4</v>
      </c>
      <c r="F3278">
        <v>28</v>
      </c>
      <c r="G3278">
        <v>33</v>
      </c>
      <c r="H3278">
        <v>36</v>
      </c>
      <c r="I3278">
        <v>24</v>
      </c>
      <c r="J3278">
        <v>29</v>
      </c>
      <c r="K3278">
        <v>32</v>
      </c>
      <c r="L3278">
        <v>0</v>
      </c>
      <c r="M3278" s="1">
        <v>35.082999999999998</v>
      </c>
      <c r="N3278" s="1">
        <v>99.028000000000006</v>
      </c>
    </row>
    <row r="3279" spans="1:14" ht="15" customHeight="1" x14ac:dyDescent="0.2">
      <c r="A3279" t="s">
        <v>175</v>
      </c>
      <c r="B3279" t="s">
        <v>269</v>
      </c>
      <c r="C3279">
        <v>3</v>
      </c>
      <c r="D3279" t="s">
        <v>375</v>
      </c>
      <c r="E3279">
        <v>2</v>
      </c>
      <c r="F3279">
        <v>19</v>
      </c>
      <c r="G3279">
        <v>32</v>
      </c>
      <c r="H3279">
        <v>34</v>
      </c>
      <c r="I3279">
        <v>15</v>
      </c>
      <c r="J3279">
        <v>28</v>
      </c>
      <c r="K3279">
        <v>30</v>
      </c>
      <c r="L3279">
        <v>0</v>
      </c>
      <c r="M3279" s="1">
        <v>35.084000000000003</v>
      </c>
      <c r="N3279" s="1">
        <v>100.03400000000001</v>
      </c>
    </row>
    <row r="3280" spans="1:14" ht="15" customHeight="1" x14ac:dyDescent="0.2">
      <c r="A3280" t="s">
        <v>175</v>
      </c>
      <c r="B3280" t="s">
        <v>274</v>
      </c>
      <c r="C3280">
        <v>3</v>
      </c>
      <c r="D3280" t="s">
        <v>2674</v>
      </c>
      <c r="E3280">
        <v>4</v>
      </c>
      <c r="F3280">
        <v>28</v>
      </c>
      <c r="G3280">
        <v>33</v>
      </c>
      <c r="H3280">
        <v>36</v>
      </c>
      <c r="I3280">
        <v>24</v>
      </c>
      <c r="J3280">
        <v>29</v>
      </c>
      <c r="K3280">
        <v>32</v>
      </c>
      <c r="L3280">
        <v>0</v>
      </c>
      <c r="M3280" s="1">
        <v>35.085000000000001</v>
      </c>
      <c r="N3280" s="1">
        <v>102.03100000000001</v>
      </c>
    </row>
    <row r="3281" spans="1:14" ht="15" customHeight="1" x14ac:dyDescent="0.2">
      <c r="A3281" t="s">
        <v>175</v>
      </c>
      <c r="B3281" t="s">
        <v>285</v>
      </c>
      <c r="C3281">
        <v>3</v>
      </c>
      <c r="D3281" t="s">
        <v>1235</v>
      </c>
      <c r="E3281">
        <v>3</v>
      </c>
      <c r="F3281">
        <v>25</v>
      </c>
      <c r="G3281">
        <v>33</v>
      </c>
      <c r="H3281">
        <v>35</v>
      </c>
      <c r="I3281">
        <v>23</v>
      </c>
      <c r="J3281">
        <v>31</v>
      </c>
      <c r="K3281">
        <v>33</v>
      </c>
      <c r="L3281">
        <v>0</v>
      </c>
      <c r="M3281" s="1">
        <v>35.085999999999999</v>
      </c>
      <c r="N3281" s="1">
        <v>103.03</v>
      </c>
    </row>
    <row r="3282" spans="1:14" ht="15" customHeight="1" x14ac:dyDescent="0.2">
      <c r="A3282" t="s">
        <v>175</v>
      </c>
      <c r="B3282" t="s">
        <v>290</v>
      </c>
      <c r="C3282">
        <v>3</v>
      </c>
      <c r="D3282" t="s">
        <v>1330</v>
      </c>
      <c r="E3282">
        <v>4</v>
      </c>
      <c r="F3282">
        <v>27</v>
      </c>
      <c r="G3282">
        <v>32</v>
      </c>
      <c r="H3282">
        <v>35</v>
      </c>
      <c r="I3282">
        <v>24</v>
      </c>
      <c r="J3282">
        <v>29</v>
      </c>
      <c r="K3282">
        <v>32</v>
      </c>
      <c r="L3282">
        <v>0</v>
      </c>
      <c r="M3282" s="1">
        <v>35.087000000000003</v>
      </c>
      <c r="N3282" s="1">
        <v>104.029</v>
      </c>
    </row>
    <row r="3283" spans="1:14" ht="15" customHeight="1" x14ac:dyDescent="0.2">
      <c r="A3283" t="s">
        <v>175</v>
      </c>
      <c r="B3283" t="s">
        <v>302</v>
      </c>
      <c r="C3283">
        <v>3</v>
      </c>
      <c r="D3283" t="s">
        <v>693</v>
      </c>
      <c r="E3283">
        <v>2</v>
      </c>
      <c r="F3283">
        <v>20</v>
      </c>
      <c r="G3283">
        <v>33</v>
      </c>
      <c r="H3283">
        <v>35</v>
      </c>
      <c r="I3283">
        <v>18</v>
      </c>
      <c r="J3283">
        <v>31</v>
      </c>
      <c r="K3283">
        <v>33</v>
      </c>
      <c r="L3283">
        <v>0</v>
      </c>
      <c r="M3283" s="1">
        <v>35.088000000000001</v>
      </c>
      <c r="N3283" s="1">
        <v>107.02500000000001</v>
      </c>
    </row>
    <row r="3284" spans="1:14" ht="15" customHeight="1" x14ac:dyDescent="0.2">
      <c r="A3284" t="s">
        <v>175</v>
      </c>
      <c r="B3284" t="s">
        <v>124</v>
      </c>
      <c r="C3284">
        <v>3</v>
      </c>
      <c r="D3284" t="s">
        <v>935</v>
      </c>
      <c r="E3284">
        <v>4</v>
      </c>
      <c r="F3284">
        <v>28</v>
      </c>
      <c r="G3284">
        <v>33</v>
      </c>
      <c r="H3284">
        <v>36</v>
      </c>
      <c r="I3284">
        <v>25</v>
      </c>
      <c r="J3284">
        <v>30</v>
      </c>
      <c r="K3284">
        <v>33</v>
      </c>
      <c r="L3284">
        <v>0</v>
      </c>
      <c r="M3284" s="1">
        <v>35.088999999999999</v>
      </c>
      <c r="N3284" s="1">
        <v>110.027</v>
      </c>
    </row>
    <row r="3285" spans="1:14" ht="15" customHeight="1" x14ac:dyDescent="0.2">
      <c r="A3285" t="s">
        <v>175</v>
      </c>
      <c r="B3285" t="s">
        <v>703</v>
      </c>
      <c r="C3285">
        <v>3</v>
      </c>
      <c r="D3285" t="s">
        <v>1771</v>
      </c>
      <c r="E3285">
        <v>3</v>
      </c>
      <c r="F3285">
        <v>22</v>
      </c>
      <c r="G3285">
        <v>30</v>
      </c>
      <c r="H3285">
        <v>32</v>
      </c>
      <c r="I3285">
        <v>25</v>
      </c>
      <c r="J3285">
        <v>33</v>
      </c>
      <c r="K3285">
        <v>35</v>
      </c>
      <c r="L3285">
        <v>0</v>
      </c>
      <c r="M3285" s="1">
        <v>35.090000000000003</v>
      </c>
      <c r="N3285" s="1">
        <v>111.029</v>
      </c>
    </row>
    <row r="3286" spans="1:14" ht="15" customHeight="1" x14ac:dyDescent="0.2">
      <c r="A3286" t="s">
        <v>175</v>
      </c>
      <c r="B3286" t="s">
        <v>470</v>
      </c>
      <c r="C3286">
        <v>3</v>
      </c>
      <c r="D3286" t="s">
        <v>308</v>
      </c>
      <c r="E3286">
        <v>4</v>
      </c>
      <c r="F3286">
        <v>30</v>
      </c>
      <c r="G3286">
        <v>35</v>
      </c>
      <c r="H3286">
        <v>38</v>
      </c>
      <c r="I3286">
        <v>23</v>
      </c>
      <c r="J3286">
        <v>28</v>
      </c>
      <c r="K3286">
        <v>31</v>
      </c>
      <c r="L3286">
        <v>0</v>
      </c>
      <c r="M3286" s="1">
        <v>35.091000000000001</v>
      </c>
      <c r="N3286" s="1">
        <v>112.033</v>
      </c>
    </row>
    <row r="3287" spans="1:14" ht="15" customHeight="1" x14ac:dyDescent="0.2">
      <c r="A3287" t="s">
        <v>175</v>
      </c>
      <c r="B3287" t="s">
        <v>476</v>
      </c>
      <c r="C3287">
        <v>3</v>
      </c>
      <c r="D3287" t="s">
        <v>2478</v>
      </c>
      <c r="E3287">
        <v>4</v>
      </c>
      <c r="F3287">
        <v>31</v>
      </c>
      <c r="G3287">
        <v>36</v>
      </c>
      <c r="H3287">
        <v>39</v>
      </c>
      <c r="I3287">
        <v>24</v>
      </c>
      <c r="J3287">
        <v>29</v>
      </c>
      <c r="K3287">
        <v>32</v>
      </c>
      <c r="L3287">
        <v>0</v>
      </c>
      <c r="M3287" s="1">
        <v>35.091999999999999</v>
      </c>
      <c r="N3287" s="1">
        <v>114.02800000000001</v>
      </c>
    </row>
    <row r="3288" spans="1:14" ht="15" customHeight="1" x14ac:dyDescent="0.2">
      <c r="A3288" t="s">
        <v>175</v>
      </c>
      <c r="B3288" t="s">
        <v>315</v>
      </c>
      <c r="C3288">
        <v>3</v>
      </c>
      <c r="D3288" t="s">
        <v>2446</v>
      </c>
      <c r="E3288">
        <v>4</v>
      </c>
      <c r="F3288">
        <v>26</v>
      </c>
      <c r="G3288">
        <v>31</v>
      </c>
      <c r="H3288">
        <v>34</v>
      </c>
      <c r="I3288">
        <v>25</v>
      </c>
      <c r="J3288">
        <v>30</v>
      </c>
      <c r="K3288">
        <v>33</v>
      </c>
      <c r="L3288">
        <v>0</v>
      </c>
      <c r="M3288" s="1">
        <v>35.093000000000004</v>
      </c>
      <c r="N3288" s="1">
        <v>115.03400000000001</v>
      </c>
    </row>
    <row r="3289" spans="1:14" ht="15" customHeight="1" x14ac:dyDescent="0.2">
      <c r="A3289" t="s">
        <v>175</v>
      </c>
      <c r="B3289" t="s">
        <v>321</v>
      </c>
      <c r="C3289">
        <v>3</v>
      </c>
      <c r="D3289" t="s">
        <v>2565</v>
      </c>
      <c r="E3289">
        <v>3</v>
      </c>
      <c r="F3289">
        <v>24</v>
      </c>
      <c r="G3289">
        <v>32</v>
      </c>
      <c r="H3289">
        <v>34</v>
      </c>
      <c r="I3289">
        <v>26</v>
      </c>
      <c r="J3289">
        <v>34</v>
      </c>
      <c r="K3289">
        <v>36</v>
      </c>
      <c r="L3289">
        <v>0</v>
      </c>
      <c r="M3289" s="1">
        <v>35.094000000000001</v>
      </c>
      <c r="N3289" s="1">
        <v>116.03100000000001</v>
      </c>
    </row>
    <row r="3290" spans="1:14" ht="15" customHeight="1" x14ac:dyDescent="0.2">
      <c r="A3290" t="s">
        <v>175</v>
      </c>
      <c r="B3290" t="s">
        <v>483</v>
      </c>
      <c r="C3290">
        <v>3</v>
      </c>
      <c r="D3290" t="s">
        <v>2565</v>
      </c>
      <c r="E3290">
        <v>3</v>
      </c>
      <c r="F3290">
        <v>24</v>
      </c>
      <c r="G3290">
        <v>32</v>
      </c>
      <c r="H3290">
        <v>34</v>
      </c>
      <c r="I3290">
        <v>26</v>
      </c>
      <c r="J3290">
        <v>34</v>
      </c>
      <c r="K3290">
        <v>36</v>
      </c>
      <c r="L3290">
        <v>0</v>
      </c>
      <c r="M3290" s="1">
        <v>35.094999999999999</v>
      </c>
      <c r="N3290" s="1">
        <v>117.033</v>
      </c>
    </row>
    <row r="3291" spans="1:14" ht="15" customHeight="1" x14ac:dyDescent="0.2">
      <c r="A3291" t="s">
        <v>175</v>
      </c>
      <c r="B3291" t="s">
        <v>326</v>
      </c>
      <c r="C3291">
        <v>3</v>
      </c>
      <c r="D3291" t="s">
        <v>2480</v>
      </c>
      <c r="E3291">
        <v>4</v>
      </c>
      <c r="F3291">
        <v>29</v>
      </c>
      <c r="G3291">
        <v>34</v>
      </c>
      <c r="H3291">
        <v>37</v>
      </c>
      <c r="I3291">
        <v>24</v>
      </c>
      <c r="J3291">
        <v>29</v>
      </c>
      <c r="K3291">
        <v>32</v>
      </c>
      <c r="L3291">
        <v>0</v>
      </c>
      <c r="M3291" s="1">
        <v>35.095999999999997</v>
      </c>
      <c r="N3291" s="1">
        <v>118.03400000000001</v>
      </c>
    </row>
    <row r="3292" spans="1:14" ht="15" customHeight="1" x14ac:dyDescent="0.2">
      <c r="A3292" t="s">
        <v>175</v>
      </c>
      <c r="B3292" t="s">
        <v>331</v>
      </c>
      <c r="C3292">
        <v>3</v>
      </c>
      <c r="D3292" t="s">
        <v>799</v>
      </c>
      <c r="E3292">
        <v>3</v>
      </c>
      <c r="F3292">
        <v>28</v>
      </c>
      <c r="G3292">
        <v>36</v>
      </c>
      <c r="H3292">
        <v>38</v>
      </c>
      <c r="I3292">
        <v>19</v>
      </c>
      <c r="J3292">
        <v>27</v>
      </c>
      <c r="K3292">
        <v>29</v>
      </c>
      <c r="L3292">
        <v>0</v>
      </c>
      <c r="M3292" s="1">
        <v>35.097000000000001</v>
      </c>
      <c r="N3292" s="1">
        <v>119.021</v>
      </c>
    </row>
    <row r="3293" spans="1:14" ht="15" customHeight="1" x14ac:dyDescent="0.2">
      <c r="A3293" t="s">
        <v>175</v>
      </c>
      <c r="B3293" t="s">
        <v>492</v>
      </c>
      <c r="C3293">
        <v>3</v>
      </c>
      <c r="D3293" t="s">
        <v>2674</v>
      </c>
      <c r="E3293">
        <v>4</v>
      </c>
      <c r="F3293">
        <v>28</v>
      </c>
      <c r="G3293">
        <v>33</v>
      </c>
      <c r="H3293">
        <v>36</v>
      </c>
      <c r="I3293">
        <v>24</v>
      </c>
      <c r="J3293">
        <v>29</v>
      </c>
      <c r="K3293">
        <v>32</v>
      </c>
      <c r="L3293">
        <v>0</v>
      </c>
      <c r="M3293" s="1">
        <v>35.097999999999999</v>
      </c>
      <c r="N3293" s="1">
        <v>121.03400000000001</v>
      </c>
    </row>
    <row r="3294" spans="1:14" ht="15" customHeight="1" x14ac:dyDescent="0.2">
      <c r="A3294" t="s">
        <v>175</v>
      </c>
      <c r="B3294" t="s">
        <v>335</v>
      </c>
      <c r="C3294">
        <v>3</v>
      </c>
      <c r="D3294" t="s">
        <v>1279</v>
      </c>
      <c r="E3294">
        <v>4</v>
      </c>
      <c r="F3294">
        <v>28</v>
      </c>
      <c r="G3294">
        <v>33</v>
      </c>
      <c r="H3294">
        <v>36</v>
      </c>
      <c r="I3294">
        <v>24</v>
      </c>
      <c r="J3294">
        <v>29</v>
      </c>
      <c r="K3294">
        <v>32</v>
      </c>
      <c r="L3294">
        <v>0</v>
      </c>
      <c r="M3294" s="1">
        <v>35.098999999999997</v>
      </c>
      <c r="N3294" s="1">
        <v>122.023</v>
      </c>
    </row>
    <row r="3295" spans="1:14" ht="15" customHeight="1" x14ac:dyDescent="0.2">
      <c r="A3295" t="s">
        <v>175</v>
      </c>
      <c r="B3295" t="s">
        <v>340</v>
      </c>
      <c r="C3295">
        <v>3</v>
      </c>
      <c r="D3295" t="s">
        <v>2480</v>
      </c>
      <c r="E3295">
        <v>4</v>
      </c>
      <c r="F3295">
        <v>29</v>
      </c>
      <c r="G3295">
        <v>34</v>
      </c>
      <c r="H3295">
        <v>37</v>
      </c>
      <c r="I3295">
        <v>24</v>
      </c>
      <c r="J3295">
        <v>29</v>
      </c>
      <c r="K3295">
        <v>32</v>
      </c>
      <c r="L3295">
        <v>0</v>
      </c>
      <c r="M3295" s="1">
        <v>35.1</v>
      </c>
      <c r="N3295" s="1">
        <v>123.029</v>
      </c>
    </row>
    <row r="3296" spans="1:14" ht="15" customHeight="1" x14ac:dyDescent="0.2">
      <c r="A3296" t="s">
        <v>175</v>
      </c>
      <c r="B3296" t="s">
        <v>346</v>
      </c>
      <c r="C3296">
        <v>3</v>
      </c>
      <c r="D3296" t="s">
        <v>1609</v>
      </c>
      <c r="E3296">
        <v>3</v>
      </c>
      <c r="F3296">
        <v>26</v>
      </c>
      <c r="G3296">
        <v>34</v>
      </c>
      <c r="H3296">
        <v>36</v>
      </c>
      <c r="I3296">
        <v>21</v>
      </c>
      <c r="J3296">
        <v>29</v>
      </c>
      <c r="K3296">
        <v>31</v>
      </c>
      <c r="L3296">
        <v>0</v>
      </c>
      <c r="M3296" s="1">
        <v>35.100999999999999</v>
      </c>
      <c r="N3296" s="1">
        <v>124.02800000000001</v>
      </c>
    </row>
    <row r="3297" spans="1:14" ht="15" customHeight="1" x14ac:dyDescent="0.2">
      <c r="A3297" t="s">
        <v>175</v>
      </c>
      <c r="B3297" t="s">
        <v>498</v>
      </c>
      <c r="C3297">
        <v>3</v>
      </c>
      <c r="D3297" t="s">
        <v>722</v>
      </c>
      <c r="E3297">
        <v>3</v>
      </c>
      <c r="F3297">
        <v>18</v>
      </c>
      <c r="G3297">
        <v>26</v>
      </c>
      <c r="H3297">
        <v>28</v>
      </c>
      <c r="I3297">
        <v>29</v>
      </c>
      <c r="J3297">
        <v>37</v>
      </c>
      <c r="K3297">
        <v>39</v>
      </c>
      <c r="L3297">
        <v>0</v>
      </c>
      <c r="M3297" s="1">
        <v>35.101999999999997</v>
      </c>
      <c r="N3297" s="1">
        <v>125.033</v>
      </c>
    </row>
    <row r="3298" spans="1:14" ht="15" customHeight="1" x14ac:dyDescent="0.2">
      <c r="A3298" t="s">
        <v>175</v>
      </c>
      <c r="B3298" t="s">
        <v>504</v>
      </c>
      <c r="C3298">
        <v>3</v>
      </c>
      <c r="D3298" t="s">
        <v>1906</v>
      </c>
      <c r="E3298">
        <v>3</v>
      </c>
      <c r="F3298">
        <v>29</v>
      </c>
      <c r="G3298">
        <v>37</v>
      </c>
      <c r="H3298">
        <v>39</v>
      </c>
      <c r="I3298">
        <v>19</v>
      </c>
      <c r="J3298">
        <v>27</v>
      </c>
      <c r="K3298">
        <v>29</v>
      </c>
      <c r="L3298">
        <v>0</v>
      </c>
      <c r="M3298" s="1">
        <v>35.103000000000002</v>
      </c>
      <c r="N3298" s="1">
        <v>127.03</v>
      </c>
    </row>
    <row r="3299" spans="1:14" ht="15" customHeight="1" x14ac:dyDescent="0.2">
      <c r="A3299" t="s">
        <v>175</v>
      </c>
      <c r="B3299" t="s">
        <v>355</v>
      </c>
      <c r="C3299">
        <v>3</v>
      </c>
      <c r="D3299" t="s">
        <v>1279</v>
      </c>
      <c r="E3299">
        <v>4</v>
      </c>
      <c r="F3299">
        <v>28</v>
      </c>
      <c r="G3299">
        <v>33</v>
      </c>
      <c r="H3299">
        <v>36</v>
      </c>
      <c r="I3299">
        <v>24</v>
      </c>
      <c r="J3299">
        <v>29</v>
      </c>
      <c r="K3299">
        <v>32</v>
      </c>
      <c r="L3299">
        <v>0</v>
      </c>
      <c r="M3299" s="1">
        <v>35.103999999999999</v>
      </c>
      <c r="N3299" s="1">
        <v>128.02600000000001</v>
      </c>
    </row>
    <row r="3300" spans="1:14" ht="15" customHeight="1" x14ac:dyDescent="0.2">
      <c r="A3300" t="s">
        <v>116</v>
      </c>
      <c r="B3300" t="s">
        <v>186</v>
      </c>
      <c r="C3300">
        <v>3</v>
      </c>
      <c r="D3300" t="s">
        <v>584</v>
      </c>
      <c r="E3300">
        <v>3</v>
      </c>
      <c r="F3300">
        <v>30</v>
      </c>
      <c r="G3300">
        <v>38</v>
      </c>
      <c r="H3300">
        <v>40</v>
      </c>
      <c r="I3300">
        <v>17</v>
      </c>
      <c r="J3300">
        <v>25</v>
      </c>
      <c r="K3300">
        <v>27</v>
      </c>
      <c r="L3300">
        <v>0</v>
      </c>
      <c r="M3300" s="1">
        <v>36.034999999999997</v>
      </c>
      <c r="N3300" s="1">
        <v>37.030999999999999</v>
      </c>
    </row>
    <row r="3301" spans="1:14" ht="15" customHeight="1" x14ac:dyDescent="0.2">
      <c r="A3301" t="s">
        <v>116</v>
      </c>
      <c r="B3301" t="s">
        <v>192</v>
      </c>
      <c r="C3301">
        <v>3</v>
      </c>
      <c r="D3301" t="s">
        <v>1298</v>
      </c>
      <c r="E3301">
        <v>4</v>
      </c>
      <c r="F3301">
        <v>18</v>
      </c>
      <c r="G3301">
        <v>23</v>
      </c>
      <c r="H3301">
        <v>26</v>
      </c>
      <c r="I3301">
        <v>33</v>
      </c>
      <c r="J3301">
        <v>38</v>
      </c>
      <c r="K3301">
        <v>41</v>
      </c>
      <c r="L3301">
        <v>0</v>
      </c>
      <c r="M3301" s="1">
        <v>36.036000000000001</v>
      </c>
      <c r="N3301" s="1">
        <v>38.031999999999996</v>
      </c>
    </row>
    <row r="3302" spans="1:14" ht="15" customHeight="1" x14ac:dyDescent="0.2">
      <c r="A3302" t="s">
        <v>116</v>
      </c>
      <c r="B3302" t="s">
        <v>123</v>
      </c>
      <c r="C3302">
        <v>3</v>
      </c>
      <c r="D3302" t="s">
        <v>1298</v>
      </c>
      <c r="E3302">
        <v>4</v>
      </c>
      <c r="F3302">
        <v>18</v>
      </c>
      <c r="G3302">
        <v>23</v>
      </c>
      <c r="H3302">
        <v>26</v>
      </c>
      <c r="I3302">
        <v>33</v>
      </c>
      <c r="J3302">
        <v>38</v>
      </c>
      <c r="K3302">
        <v>41</v>
      </c>
      <c r="L3302">
        <v>0</v>
      </c>
      <c r="M3302" s="1">
        <v>36.036999999999999</v>
      </c>
      <c r="N3302" s="1">
        <v>39.029000000000003</v>
      </c>
    </row>
    <row r="3303" spans="1:14" ht="15" customHeight="1" x14ac:dyDescent="0.2">
      <c r="A3303" t="s">
        <v>116</v>
      </c>
      <c r="B3303" t="s">
        <v>202</v>
      </c>
      <c r="C3303">
        <v>3</v>
      </c>
      <c r="D3303" t="s">
        <v>1612</v>
      </c>
      <c r="E3303">
        <v>4</v>
      </c>
      <c r="F3303">
        <v>28</v>
      </c>
      <c r="G3303">
        <v>33</v>
      </c>
      <c r="H3303">
        <v>36</v>
      </c>
      <c r="I3303">
        <v>24</v>
      </c>
      <c r="J3303">
        <v>29</v>
      </c>
      <c r="K3303">
        <v>32</v>
      </c>
      <c r="L3303">
        <v>0</v>
      </c>
      <c r="M3303" s="1">
        <v>36.037999999999997</v>
      </c>
      <c r="N3303" s="1">
        <v>40.030999999999999</v>
      </c>
    </row>
    <row r="3304" spans="1:14" ht="15" customHeight="1" x14ac:dyDescent="0.2">
      <c r="A3304" t="s">
        <v>116</v>
      </c>
      <c r="B3304" t="s">
        <v>128</v>
      </c>
      <c r="C3304">
        <v>3</v>
      </c>
      <c r="D3304" t="s">
        <v>1356</v>
      </c>
      <c r="E3304">
        <v>3</v>
      </c>
      <c r="F3304">
        <v>29</v>
      </c>
      <c r="G3304">
        <v>37</v>
      </c>
      <c r="H3304">
        <v>39</v>
      </c>
      <c r="I3304">
        <v>17</v>
      </c>
      <c r="J3304">
        <v>25</v>
      </c>
      <c r="K3304">
        <v>27</v>
      </c>
      <c r="L3304">
        <v>0</v>
      </c>
      <c r="M3304" s="1">
        <v>36.039000000000001</v>
      </c>
      <c r="N3304" s="1">
        <v>41.024000000000001</v>
      </c>
    </row>
    <row r="3305" spans="1:14" ht="15" customHeight="1" x14ac:dyDescent="0.2">
      <c r="A3305" t="s">
        <v>116</v>
      </c>
      <c r="B3305" t="s">
        <v>213</v>
      </c>
      <c r="C3305">
        <v>3</v>
      </c>
      <c r="D3305" t="s">
        <v>646</v>
      </c>
      <c r="E3305">
        <v>3</v>
      </c>
      <c r="F3305">
        <v>28</v>
      </c>
      <c r="G3305">
        <v>36</v>
      </c>
      <c r="H3305">
        <v>38</v>
      </c>
      <c r="I3305">
        <v>22</v>
      </c>
      <c r="J3305">
        <v>30</v>
      </c>
      <c r="K3305">
        <v>32</v>
      </c>
      <c r="L3305">
        <v>0</v>
      </c>
      <c r="M3305" s="1">
        <v>36.04</v>
      </c>
      <c r="N3305" s="1">
        <v>42.03</v>
      </c>
    </row>
    <row r="3306" spans="1:14" ht="15" customHeight="1" x14ac:dyDescent="0.2">
      <c r="A3306" t="s">
        <v>116</v>
      </c>
      <c r="B3306" t="s">
        <v>132</v>
      </c>
      <c r="C3306">
        <v>3</v>
      </c>
      <c r="D3306" t="s">
        <v>1356</v>
      </c>
      <c r="E3306">
        <v>3</v>
      </c>
      <c r="F3306">
        <v>29</v>
      </c>
      <c r="G3306">
        <v>37</v>
      </c>
      <c r="H3306">
        <v>39</v>
      </c>
      <c r="I3306">
        <v>17</v>
      </c>
      <c r="J3306">
        <v>25</v>
      </c>
      <c r="K3306">
        <v>27</v>
      </c>
      <c r="L3306">
        <v>0</v>
      </c>
      <c r="M3306" s="1">
        <v>36.040999999999997</v>
      </c>
      <c r="N3306" s="1">
        <v>43.031999999999996</v>
      </c>
    </row>
    <row r="3307" spans="1:14" ht="15" customHeight="1" x14ac:dyDescent="0.2">
      <c r="A3307" t="s">
        <v>116</v>
      </c>
      <c r="B3307" t="s">
        <v>138</v>
      </c>
      <c r="C3307">
        <v>3</v>
      </c>
      <c r="D3307" t="s">
        <v>266</v>
      </c>
      <c r="E3307">
        <v>3</v>
      </c>
      <c r="F3307">
        <v>26</v>
      </c>
      <c r="G3307">
        <v>34</v>
      </c>
      <c r="H3307">
        <v>36</v>
      </c>
      <c r="I3307">
        <v>19</v>
      </c>
      <c r="J3307">
        <v>27</v>
      </c>
      <c r="K3307">
        <v>29</v>
      </c>
      <c r="L3307">
        <v>0</v>
      </c>
      <c r="M3307" s="1">
        <v>36.042000000000002</v>
      </c>
      <c r="N3307" s="1">
        <v>44.027000000000001</v>
      </c>
    </row>
    <row r="3308" spans="1:14" ht="15" customHeight="1" x14ac:dyDescent="0.2">
      <c r="A3308" t="s">
        <v>116</v>
      </c>
      <c r="B3308" t="s">
        <v>231</v>
      </c>
      <c r="C3308">
        <v>3</v>
      </c>
      <c r="D3308" t="s">
        <v>1148</v>
      </c>
      <c r="E3308">
        <v>4</v>
      </c>
      <c r="F3308">
        <v>27</v>
      </c>
      <c r="G3308">
        <v>32</v>
      </c>
      <c r="H3308">
        <v>35</v>
      </c>
      <c r="I3308">
        <v>24</v>
      </c>
      <c r="J3308">
        <v>29</v>
      </c>
      <c r="K3308">
        <v>32</v>
      </c>
      <c r="L3308">
        <v>0</v>
      </c>
      <c r="M3308" s="1">
        <v>36.042999999999999</v>
      </c>
      <c r="N3308" s="1">
        <v>45.034999999999997</v>
      </c>
    </row>
    <row r="3309" spans="1:14" ht="15" customHeight="1" x14ac:dyDescent="0.2">
      <c r="A3309" t="s">
        <v>116</v>
      </c>
      <c r="B3309" t="s">
        <v>237</v>
      </c>
      <c r="C3309">
        <v>3</v>
      </c>
      <c r="D3309" t="s">
        <v>875</v>
      </c>
      <c r="E3309">
        <v>4</v>
      </c>
      <c r="F3309">
        <v>30</v>
      </c>
      <c r="G3309">
        <v>35</v>
      </c>
      <c r="H3309">
        <v>38</v>
      </c>
      <c r="I3309">
        <v>24</v>
      </c>
      <c r="J3309">
        <v>29</v>
      </c>
      <c r="K3309">
        <v>32</v>
      </c>
      <c r="L3309">
        <v>0</v>
      </c>
      <c r="M3309" s="1">
        <v>36.043999999999997</v>
      </c>
      <c r="N3309" s="1">
        <v>46.033999999999999</v>
      </c>
    </row>
    <row r="3310" spans="1:14" ht="15" customHeight="1" x14ac:dyDescent="0.2">
      <c r="A3310" t="s">
        <v>116</v>
      </c>
      <c r="B3310" t="s">
        <v>143</v>
      </c>
      <c r="C3310">
        <v>3</v>
      </c>
      <c r="D3310" t="s">
        <v>2202</v>
      </c>
      <c r="E3310">
        <v>4</v>
      </c>
      <c r="F3310">
        <v>18</v>
      </c>
      <c r="G3310">
        <v>23</v>
      </c>
      <c r="H3310">
        <v>26</v>
      </c>
      <c r="I3310">
        <v>34</v>
      </c>
      <c r="J3310">
        <v>39</v>
      </c>
      <c r="K3310">
        <v>42</v>
      </c>
      <c r="L3310">
        <v>0</v>
      </c>
      <c r="M3310" s="1">
        <v>36.045000000000002</v>
      </c>
      <c r="N3310" s="1">
        <v>47.026000000000003</v>
      </c>
    </row>
    <row r="3311" spans="1:14" ht="15" customHeight="1" x14ac:dyDescent="0.2">
      <c r="A3311" t="s">
        <v>116</v>
      </c>
      <c r="B3311" t="s">
        <v>148</v>
      </c>
      <c r="C3311">
        <v>3</v>
      </c>
      <c r="D3311" t="s">
        <v>1226</v>
      </c>
      <c r="E3311">
        <v>3</v>
      </c>
      <c r="F3311">
        <v>22</v>
      </c>
      <c r="G3311">
        <v>30</v>
      </c>
      <c r="H3311">
        <v>32</v>
      </c>
      <c r="I3311">
        <v>22</v>
      </c>
      <c r="J3311">
        <v>30</v>
      </c>
      <c r="K3311">
        <v>32</v>
      </c>
      <c r="L3311">
        <v>0</v>
      </c>
      <c r="M3311" s="1">
        <v>36.045999999999999</v>
      </c>
      <c r="N3311" s="1">
        <v>48.033000000000001</v>
      </c>
    </row>
    <row r="3312" spans="1:14" ht="15" customHeight="1" x14ac:dyDescent="0.2">
      <c r="A3312" t="s">
        <v>116</v>
      </c>
      <c r="B3312" t="s">
        <v>251</v>
      </c>
      <c r="C3312">
        <v>3</v>
      </c>
      <c r="D3312" t="s">
        <v>1527</v>
      </c>
      <c r="E3312">
        <v>4</v>
      </c>
      <c r="F3312">
        <v>27</v>
      </c>
      <c r="G3312">
        <v>32</v>
      </c>
      <c r="H3312">
        <v>35</v>
      </c>
      <c r="I3312">
        <v>26</v>
      </c>
      <c r="J3312">
        <v>31</v>
      </c>
      <c r="K3312">
        <v>34</v>
      </c>
      <c r="L3312">
        <v>0</v>
      </c>
      <c r="M3312" s="1">
        <v>36.046999999999997</v>
      </c>
      <c r="N3312" s="1">
        <v>49.036000000000001</v>
      </c>
    </row>
    <row r="3313" spans="1:14" ht="15" customHeight="1" x14ac:dyDescent="0.2">
      <c r="A3313" t="s">
        <v>116</v>
      </c>
      <c r="B3313" t="s">
        <v>259</v>
      </c>
      <c r="C3313">
        <v>3</v>
      </c>
      <c r="D3313" t="s">
        <v>2551</v>
      </c>
      <c r="E3313">
        <v>3</v>
      </c>
      <c r="F3313">
        <v>28</v>
      </c>
      <c r="G3313">
        <v>36</v>
      </c>
      <c r="H3313">
        <v>38</v>
      </c>
      <c r="I3313">
        <v>21</v>
      </c>
      <c r="J3313">
        <v>29</v>
      </c>
      <c r="K3313">
        <v>31</v>
      </c>
      <c r="L3313">
        <v>0</v>
      </c>
      <c r="M3313" s="1">
        <v>36.048000000000002</v>
      </c>
      <c r="N3313" s="1">
        <v>50.036000000000001</v>
      </c>
    </row>
    <row r="3314" spans="1:14" ht="15" customHeight="1" x14ac:dyDescent="0.2">
      <c r="A3314" t="s">
        <v>116</v>
      </c>
      <c r="B3314" t="s">
        <v>264</v>
      </c>
      <c r="C3314">
        <v>3</v>
      </c>
      <c r="D3314" t="s">
        <v>1569</v>
      </c>
      <c r="E3314">
        <v>3</v>
      </c>
      <c r="F3314">
        <v>23</v>
      </c>
      <c r="G3314">
        <v>31</v>
      </c>
      <c r="H3314">
        <v>33</v>
      </c>
      <c r="I3314">
        <v>26</v>
      </c>
      <c r="J3314">
        <v>34</v>
      </c>
      <c r="K3314">
        <v>36</v>
      </c>
      <c r="L3314">
        <v>0</v>
      </c>
      <c r="M3314" s="1">
        <v>36.048999999999999</v>
      </c>
      <c r="N3314" s="1">
        <v>51.033000000000001</v>
      </c>
    </row>
    <row r="3315" spans="1:14" ht="15" customHeight="1" x14ac:dyDescent="0.2">
      <c r="A3315" t="s">
        <v>116</v>
      </c>
      <c r="B3315" t="s">
        <v>153</v>
      </c>
      <c r="C3315">
        <v>3</v>
      </c>
      <c r="D3315" t="s">
        <v>678</v>
      </c>
      <c r="E3315">
        <v>3</v>
      </c>
      <c r="F3315">
        <v>23</v>
      </c>
      <c r="G3315">
        <v>31</v>
      </c>
      <c r="H3315">
        <v>33</v>
      </c>
      <c r="I3315">
        <v>24</v>
      </c>
      <c r="J3315">
        <v>32</v>
      </c>
      <c r="K3315">
        <v>34</v>
      </c>
      <c r="L3315">
        <v>0</v>
      </c>
      <c r="M3315" s="1">
        <v>36.049999999999997</v>
      </c>
      <c r="N3315" s="1">
        <v>52.033000000000001</v>
      </c>
    </row>
    <row r="3316" spans="1:14" ht="15" customHeight="1" x14ac:dyDescent="0.2">
      <c r="A3316" t="s">
        <v>116</v>
      </c>
      <c r="B3316" t="s">
        <v>158</v>
      </c>
      <c r="C3316">
        <v>3</v>
      </c>
      <c r="D3316" t="s">
        <v>2562</v>
      </c>
      <c r="E3316">
        <v>3</v>
      </c>
      <c r="F3316">
        <v>25</v>
      </c>
      <c r="G3316">
        <v>33</v>
      </c>
      <c r="H3316">
        <v>35</v>
      </c>
      <c r="I3316">
        <v>21</v>
      </c>
      <c r="J3316">
        <v>29</v>
      </c>
      <c r="K3316">
        <v>31</v>
      </c>
      <c r="L3316">
        <v>0</v>
      </c>
      <c r="M3316" s="1">
        <v>36.051000000000002</v>
      </c>
      <c r="N3316" s="1">
        <v>53.036000000000001</v>
      </c>
    </row>
    <row r="3317" spans="1:14" ht="15" customHeight="1" x14ac:dyDescent="0.2">
      <c r="A3317" t="s">
        <v>116</v>
      </c>
      <c r="B3317" t="s">
        <v>280</v>
      </c>
      <c r="C3317">
        <v>3</v>
      </c>
      <c r="D3317" t="s">
        <v>1884</v>
      </c>
      <c r="E3317">
        <v>4</v>
      </c>
      <c r="F3317">
        <v>34</v>
      </c>
      <c r="G3317">
        <v>39</v>
      </c>
      <c r="H3317">
        <v>42</v>
      </c>
      <c r="I3317">
        <v>20</v>
      </c>
      <c r="J3317">
        <v>25</v>
      </c>
      <c r="K3317">
        <v>28</v>
      </c>
      <c r="L3317">
        <v>0</v>
      </c>
      <c r="M3317" s="1">
        <v>36.052</v>
      </c>
      <c r="N3317" s="1">
        <v>54.033000000000001</v>
      </c>
    </row>
    <row r="3318" spans="1:14" ht="15" customHeight="1" x14ac:dyDescent="0.2">
      <c r="A3318" t="s">
        <v>116</v>
      </c>
      <c r="B3318" t="s">
        <v>164</v>
      </c>
      <c r="C3318">
        <v>3</v>
      </c>
      <c r="D3318" t="s">
        <v>1416</v>
      </c>
      <c r="E3318">
        <v>3</v>
      </c>
      <c r="F3318">
        <v>19</v>
      </c>
      <c r="G3318">
        <v>27</v>
      </c>
      <c r="H3318">
        <v>29</v>
      </c>
      <c r="I3318">
        <v>31</v>
      </c>
      <c r="J3318">
        <v>39</v>
      </c>
      <c r="K3318">
        <v>41</v>
      </c>
      <c r="L3318">
        <v>0</v>
      </c>
      <c r="M3318" s="1">
        <v>36.052999999999997</v>
      </c>
      <c r="N3318" s="1">
        <v>55.034999999999997</v>
      </c>
    </row>
    <row r="3319" spans="1:14" ht="15" customHeight="1" x14ac:dyDescent="0.2">
      <c r="A3319" t="s">
        <v>116</v>
      </c>
      <c r="B3319" t="s">
        <v>169</v>
      </c>
      <c r="C3319">
        <v>3</v>
      </c>
      <c r="D3319" t="s">
        <v>181</v>
      </c>
      <c r="E3319">
        <v>3</v>
      </c>
      <c r="F3319">
        <v>28</v>
      </c>
      <c r="G3319">
        <v>36</v>
      </c>
      <c r="H3319">
        <v>38</v>
      </c>
      <c r="I3319">
        <v>19</v>
      </c>
      <c r="J3319">
        <v>27</v>
      </c>
      <c r="K3319">
        <v>29</v>
      </c>
      <c r="L3319">
        <v>0</v>
      </c>
      <c r="M3319" s="1">
        <v>36.054000000000002</v>
      </c>
      <c r="N3319" s="1">
        <v>56.036000000000001</v>
      </c>
    </row>
    <row r="3320" spans="1:14" ht="15" customHeight="1" x14ac:dyDescent="0.2">
      <c r="A3320" t="s">
        <v>116</v>
      </c>
      <c r="B3320" t="s">
        <v>174</v>
      </c>
      <c r="C3320">
        <v>3</v>
      </c>
      <c r="D3320" t="s">
        <v>1550</v>
      </c>
      <c r="E3320">
        <v>3</v>
      </c>
      <c r="F3320">
        <v>24</v>
      </c>
      <c r="G3320">
        <v>32</v>
      </c>
      <c r="H3320">
        <v>34</v>
      </c>
      <c r="I3320">
        <v>24</v>
      </c>
      <c r="J3320">
        <v>32</v>
      </c>
      <c r="K3320">
        <v>34</v>
      </c>
      <c r="L3320">
        <v>0</v>
      </c>
      <c r="M3320" s="1">
        <v>36.055</v>
      </c>
      <c r="N3320" s="1">
        <v>57.034999999999997</v>
      </c>
    </row>
    <row r="3321" spans="1:14" ht="15" customHeight="1" x14ac:dyDescent="0.2">
      <c r="A3321" t="s">
        <v>116</v>
      </c>
      <c r="B3321" t="s">
        <v>180</v>
      </c>
      <c r="C3321">
        <v>3</v>
      </c>
      <c r="D3321" t="s">
        <v>2303</v>
      </c>
      <c r="E3321">
        <v>4</v>
      </c>
      <c r="F3321">
        <v>33</v>
      </c>
      <c r="G3321">
        <v>38</v>
      </c>
      <c r="H3321">
        <v>41</v>
      </c>
      <c r="I3321">
        <v>22</v>
      </c>
      <c r="J3321">
        <v>27</v>
      </c>
      <c r="K3321">
        <v>30</v>
      </c>
      <c r="L3321">
        <v>0</v>
      </c>
      <c r="M3321" s="1">
        <v>36.055999999999997</v>
      </c>
      <c r="N3321" s="1">
        <v>58.03</v>
      </c>
    </row>
    <row r="3322" spans="1:14" ht="15" customHeight="1" x14ac:dyDescent="0.2">
      <c r="A3322" t="s">
        <v>116</v>
      </c>
      <c r="B3322" t="s">
        <v>303</v>
      </c>
      <c r="C3322">
        <v>3</v>
      </c>
      <c r="D3322" t="s">
        <v>686</v>
      </c>
      <c r="E3322">
        <v>3</v>
      </c>
      <c r="F3322">
        <v>24</v>
      </c>
      <c r="G3322">
        <v>32</v>
      </c>
      <c r="H3322">
        <v>34</v>
      </c>
      <c r="I3322">
        <v>24</v>
      </c>
      <c r="J3322">
        <v>32</v>
      </c>
      <c r="K3322">
        <v>34</v>
      </c>
      <c r="L3322">
        <v>0</v>
      </c>
      <c r="M3322" s="1">
        <v>36.057000000000002</v>
      </c>
      <c r="N3322" s="1">
        <v>59.033999999999999</v>
      </c>
    </row>
    <row r="3323" spans="1:14" ht="15" customHeight="1" x14ac:dyDescent="0.2">
      <c r="A3323" t="s">
        <v>116</v>
      </c>
      <c r="B3323" t="s">
        <v>185</v>
      </c>
      <c r="C3323">
        <v>3</v>
      </c>
      <c r="D3323" t="s">
        <v>872</v>
      </c>
      <c r="E3323">
        <v>3</v>
      </c>
      <c r="F3323">
        <v>21</v>
      </c>
      <c r="G3323">
        <v>29</v>
      </c>
      <c r="H3323">
        <v>31</v>
      </c>
      <c r="I3323">
        <v>25</v>
      </c>
      <c r="J3323">
        <v>33</v>
      </c>
      <c r="K3323">
        <v>35</v>
      </c>
      <c r="L3323">
        <v>0</v>
      </c>
      <c r="M3323" s="1">
        <v>36.058</v>
      </c>
      <c r="N3323" s="1">
        <v>60.031999999999996</v>
      </c>
    </row>
    <row r="3324" spans="1:14" ht="15" customHeight="1" x14ac:dyDescent="0.2">
      <c r="A3324" t="s">
        <v>116</v>
      </c>
      <c r="B3324" t="s">
        <v>191</v>
      </c>
      <c r="C3324">
        <v>3</v>
      </c>
      <c r="D3324" t="s">
        <v>2175</v>
      </c>
      <c r="E3324">
        <v>4</v>
      </c>
      <c r="F3324">
        <v>29</v>
      </c>
      <c r="G3324">
        <v>34</v>
      </c>
      <c r="H3324">
        <v>37</v>
      </c>
      <c r="I3324">
        <v>25</v>
      </c>
      <c r="J3324">
        <v>30</v>
      </c>
      <c r="K3324">
        <v>33</v>
      </c>
      <c r="L3324">
        <v>0</v>
      </c>
      <c r="M3324" s="1">
        <v>36.058999999999997</v>
      </c>
      <c r="N3324" s="1">
        <v>61.033000000000001</v>
      </c>
    </row>
    <row r="3325" spans="1:14" ht="15" customHeight="1" x14ac:dyDescent="0.2">
      <c r="A3325" t="s">
        <v>116</v>
      </c>
      <c r="B3325" t="s">
        <v>316</v>
      </c>
      <c r="C3325">
        <v>3</v>
      </c>
      <c r="D3325" t="s">
        <v>1630</v>
      </c>
      <c r="E3325">
        <v>4</v>
      </c>
      <c r="F3325">
        <v>28</v>
      </c>
      <c r="G3325">
        <v>33</v>
      </c>
      <c r="H3325">
        <v>36</v>
      </c>
      <c r="I3325">
        <v>26</v>
      </c>
      <c r="J3325">
        <v>31</v>
      </c>
      <c r="K3325">
        <v>34</v>
      </c>
      <c r="L3325">
        <v>0</v>
      </c>
      <c r="M3325" s="1">
        <v>36.06</v>
      </c>
      <c r="N3325" s="1">
        <v>62.029000000000003</v>
      </c>
    </row>
    <row r="3326" spans="1:14" ht="15" customHeight="1" x14ac:dyDescent="0.2">
      <c r="A3326" t="s">
        <v>116</v>
      </c>
      <c r="B3326" t="s">
        <v>322</v>
      </c>
      <c r="C3326">
        <v>3</v>
      </c>
      <c r="D3326" t="s">
        <v>1226</v>
      </c>
      <c r="E3326">
        <v>3</v>
      </c>
      <c r="F3326">
        <v>22</v>
      </c>
      <c r="G3326">
        <v>30</v>
      </c>
      <c r="H3326">
        <v>32</v>
      </c>
      <c r="I3326">
        <v>22</v>
      </c>
      <c r="J3326">
        <v>30</v>
      </c>
      <c r="K3326">
        <v>32</v>
      </c>
      <c r="L3326">
        <v>0</v>
      </c>
      <c r="M3326" s="1">
        <v>36.061</v>
      </c>
      <c r="N3326" s="1">
        <v>63.03</v>
      </c>
    </row>
    <row r="3327" spans="1:14" ht="15" customHeight="1" x14ac:dyDescent="0.2">
      <c r="A3327" t="s">
        <v>116</v>
      </c>
      <c r="B3327" t="s">
        <v>332</v>
      </c>
      <c r="C3327">
        <v>3</v>
      </c>
      <c r="D3327" t="s">
        <v>203</v>
      </c>
      <c r="E3327">
        <v>4</v>
      </c>
      <c r="F3327">
        <v>33</v>
      </c>
      <c r="G3327">
        <v>38</v>
      </c>
      <c r="H3327">
        <v>41</v>
      </c>
      <c r="I3327">
        <v>22</v>
      </c>
      <c r="J3327">
        <v>27</v>
      </c>
      <c r="K3327">
        <v>30</v>
      </c>
      <c r="L3327">
        <v>0</v>
      </c>
      <c r="M3327" s="1">
        <v>36.061999999999998</v>
      </c>
      <c r="N3327" s="1">
        <v>65.031999999999996</v>
      </c>
    </row>
    <row r="3328" spans="1:14" ht="15" customHeight="1" x14ac:dyDescent="0.2">
      <c r="A3328" t="s">
        <v>116</v>
      </c>
      <c r="B3328" t="s">
        <v>336</v>
      </c>
      <c r="C3328">
        <v>3</v>
      </c>
      <c r="D3328" t="s">
        <v>1284</v>
      </c>
      <c r="E3328">
        <v>4</v>
      </c>
      <c r="F3328">
        <v>33</v>
      </c>
      <c r="G3328">
        <v>38</v>
      </c>
      <c r="H3328">
        <v>41</v>
      </c>
      <c r="I3328">
        <v>18</v>
      </c>
      <c r="J3328">
        <v>23</v>
      </c>
      <c r="K3328">
        <v>26</v>
      </c>
      <c r="L3328">
        <v>0</v>
      </c>
      <c r="M3328" s="1">
        <v>36.063000000000002</v>
      </c>
      <c r="N3328" s="1">
        <v>66.033000000000001</v>
      </c>
    </row>
    <row r="3329" spans="1:14" ht="15" customHeight="1" x14ac:dyDescent="0.2">
      <c r="A3329" t="s">
        <v>116</v>
      </c>
      <c r="B3329" t="s">
        <v>201</v>
      </c>
      <c r="C3329">
        <v>3</v>
      </c>
      <c r="D3329" t="s">
        <v>875</v>
      </c>
      <c r="E3329">
        <v>4</v>
      </c>
      <c r="F3329">
        <v>30</v>
      </c>
      <c r="G3329">
        <v>35</v>
      </c>
      <c r="H3329">
        <v>38</v>
      </c>
      <c r="I3329">
        <v>24</v>
      </c>
      <c r="J3329">
        <v>29</v>
      </c>
      <c r="K3329">
        <v>32</v>
      </c>
      <c r="L3329">
        <v>0</v>
      </c>
      <c r="M3329" s="1">
        <v>36.064</v>
      </c>
      <c r="N3329" s="1">
        <v>68.036000000000001</v>
      </c>
    </row>
    <row r="3330" spans="1:14" ht="15" customHeight="1" x14ac:dyDescent="0.2">
      <c r="A3330" t="s">
        <v>116</v>
      </c>
      <c r="B3330" t="s">
        <v>352</v>
      </c>
      <c r="C3330">
        <v>3</v>
      </c>
      <c r="D3330" t="s">
        <v>1847</v>
      </c>
      <c r="E3330">
        <v>3</v>
      </c>
      <c r="F3330">
        <v>21</v>
      </c>
      <c r="G3330">
        <v>29</v>
      </c>
      <c r="H3330">
        <v>31</v>
      </c>
      <c r="I3330">
        <v>26</v>
      </c>
      <c r="J3330">
        <v>34</v>
      </c>
      <c r="K3330">
        <v>36</v>
      </c>
      <c r="L3330">
        <v>0</v>
      </c>
      <c r="M3330" s="1">
        <v>36.064999999999998</v>
      </c>
      <c r="N3330" s="1">
        <v>69.034000000000006</v>
      </c>
    </row>
    <row r="3331" spans="1:14" ht="15" customHeight="1" x14ac:dyDescent="0.2">
      <c r="A3331" t="s">
        <v>116</v>
      </c>
      <c r="B3331" t="s">
        <v>356</v>
      </c>
      <c r="C3331">
        <v>3</v>
      </c>
      <c r="D3331" t="s">
        <v>1535</v>
      </c>
      <c r="E3331">
        <v>4</v>
      </c>
      <c r="F3331">
        <v>28</v>
      </c>
      <c r="G3331">
        <v>33</v>
      </c>
      <c r="H3331">
        <v>36</v>
      </c>
      <c r="I3331">
        <v>25</v>
      </c>
      <c r="J3331">
        <v>30</v>
      </c>
      <c r="K3331">
        <v>33</v>
      </c>
      <c r="L3331">
        <v>0</v>
      </c>
      <c r="M3331" s="1">
        <v>36.066000000000003</v>
      </c>
      <c r="N3331" s="1">
        <v>70.034999999999997</v>
      </c>
    </row>
    <row r="3332" spans="1:14" ht="15" customHeight="1" x14ac:dyDescent="0.2">
      <c r="A3332" t="s">
        <v>116</v>
      </c>
      <c r="B3332" t="s">
        <v>359</v>
      </c>
      <c r="C3332">
        <v>3</v>
      </c>
      <c r="D3332" t="s">
        <v>2495</v>
      </c>
      <c r="E3332">
        <v>3</v>
      </c>
      <c r="F3332">
        <v>27</v>
      </c>
      <c r="G3332">
        <v>35</v>
      </c>
      <c r="H3332">
        <v>37</v>
      </c>
      <c r="I3332">
        <v>22</v>
      </c>
      <c r="J3332">
        <v>30</v>
      </c>
      <c r="K3332">
        <v>32</v>
      </c>
      <c r="L3332">
        <v>0</v>
      </c>
      <c r="M3332" s="1">
        <v>36.067</v>
      </c>
      <c r="N3332" s="1">
        <v>71.027000000000001</v>
      </c>
    </row>
    <row r="3333" spans="1:14" ht="15" customHeight="1" x14ac:dyDescent="0.2">
      <c r="A3333" t="s">
        <v>116</v>
      </c>
      <c r="B3333" t="s">
        <v>363</v>
      </c>
      <c r="C3333">
        <v>3</v>
      </c>
      <c r="D3333" t="s">
        <v>694</v>
      </c>
      <c r="E3333">
        <v>3</v>
      </c>
      <c r="F3333">
        <v>20</v>
      </c>
      <c r="G3333">
        <v>28</v>
      </c>
      <c r="H3333">
        <v>30</v>
      </c>
      <c r="I3333">
        <v>29</v>
      </c>
      <c r="J3333">
        <v>37</v>
      </c>
      <c r="K3333">
        <v>39</v>
      </c>
      <c r="L3333">
        <v>0</v>
      </c>
      <c r="M3333" s="1">
        <v>36.067999999999998</v>
      </c>
      <c r="N3333" s="1">
        <v>72.03</v>
      </c>
    </row>
    <row r="3334" spans="1:14" ht="15" customHeight="1" x14ac:dyDescent="0.2">
      <c r="A3334" t="s">
        <v>116</v>
      </c>
      <c r="B3334" t="s">
        <v>367</v>
      </c>
      <c r="C3334">
        <v>3</v>
      </c>
      <c r="D3334" t="s">
        <v>1569</v>
      </c>
      <c r="E3334">
        <v>3</v>
      </c>
      <c r="F3334">
        <v>23</v>
      </c>
      <c r="G3334">
        <v>31</v>
      </c>
      <c r="H3334">
        <v>33</v>
      </c>
      <c r="I3334">
        <v>26</v>
      </c>
      <c r="J3334">
        <v>34</v>
      </c>
      <c r="K3334">
        <v>36</v>
      </c>
      <c r="L3334">
        <v>0</v>
      </c>
      <c r="M3334" s="1">
        <v>36.069000000000003</v>
      </c>
      <c r="N3334" s="1">
        <v>73.033000000000001</v>
      </c>
    </row>
    <row r="3335" spans="1:14" ht="15" customHeight="1" x14ac:dyDescent="0.2">
      <c r="A3335" t="s">
        <v>116</v>
      </c>
      <c r="B3335" t="s">
        <v>371</v>
      </c>
      <c r="C3335">
        <v>3</v>
      </c>
      <c r="D3335" t="s">
        <v>1993</v>
      </c>
      <c r="E3335">
        <v>4</v>
      </c>
      <c r="F3335">
        <v>29</v>
      </c>
      <c r="G3335">
        <v>34</v>
      </c>
      <c r="H3335">
        <v>37</v>
      </c>
      <c r="I3335">
        <v>24</v>
      </c>
      <c r="J3335">
        <v>29</v>
      </c>
      <c r="K3335">
        <v>32</v>
      </c>
      <c r="L3335">
        <v>0</v>
      </c>
      <c r="M3335" s="1">
        <v>36.07</v>
      </c>
      <c r="N3335" s="1">
        <v>74.031999999999996</v>
      </c>
    </row>
    <row r="3336" spans="1:14" ht="15" customHeight="1" x14ac:dyDescent="0.2">
      <c r="A3336" t="s">
        <v>116</v>
      </c>
      <c r="B3336" t="s">
        <v>378</v>
      </c>
      <c r="C3336">
        <v>3</v>
      </c>
      <c r="D3336" t="s">
        <v>1226</v>
      </c>
      <c r="E3336">
        <v>3</v>
      </c>
      <c r="F3336">
        <v>22</v>
      </c>
      <c r="G3336">
        <v>30</v>
      </c>
      <c r="H3336">
        <v>32</v>
      </c>
      <c r="I3336">
        <v>22</v>
      </c>
      <c r="J3336">
        <v>30</v>
      </c>
      <c r="K3336">
        <v>32</v>
      </c>
      <c r="L3336">
        <v>0</v>
      </c>
      <c r="M3336" s="1">
        <v>36.070999999999998</v>
      </c>
      <c r="N3336" s="1">
        <v>75.028999999999996</v>
      </c>
    </row>
    <row r="3337" spans="1:14" ht="15" customHeight="1" x14ac:dyDescent="0.2">
      <c r="A3337" t="s">
        <v>116</v>
      </c>
      <c r="B3337" t="s">
        <v>207</v>
      </c>
      <c r="C3337">
        <v>3</v>
      </c>
      <c r="D3337" t="s">
        <v>181</v>
      </c>
      <c r="E3337">
        <v>3</v>
      </c>
      <c r="F3337">
        <v>28</v>
      </c>
      <c r="G3337">
        <v>36</v>
      </c>
      <c r="H3337">
        <v>38</v>
      </c>
      <c r="I3337">
        <v>19</v>
      </c>
      <c r="J3337">
        <v>27</v>
      </c>
      <c r="K3337">
        <v>29</v>
      </c>
      <c r="L3337">
        <v>0</v>
      </c>
      <c r="M3337" s="1">
        <v>36.072000000000003</v>
      </c>
      <c r="N3337" s="1">
        <v>77.025000000000006</v>
      </c>
    </row>
    <row r="3338" spans="1:14" ht="15" customHeight="1" x14ac:dyDescent="0.2">
      <c r="A3338" t="s">
        <v>116</v>
      </c>
      <c r="B3338" t="s">
        <v>386</v>
      </c>
      <c r="C3338">
        <v>3</v>
      </c>
      <c r="D3338" t="s">
        <v>1164</v>
      </c>
      <c r="E3338">
        <v>3</v>
      </c>
      <c r="F3338">
        <v>18</v>
      </c>
      <c r="G3338">
        <v>26</v>
      </c>
      <c r="H3338">
        <v>28</v>
      </c>
      <c r="I3338">
        <v>27</v>
      </c>
      <c r="J3338">
        <v>35</v>
      </c>
      <c r="K3338">
        <v>37</v>
      </c>
      <c r="L3338">
        <v>0</v>
      </c>
      <c r="M3338" s="1">
        <v>36.073</v>
      </c>
      <c r="N3338" s="1">
        <v>78.028999999999996</v>
      </c>
    </row>
    <row r="3339" spans="1:14" ht="15" customHeight="1" x14ac:dyDescent="0.2">
      <c r="A3339" t="s">
        <v>116</v>
      </c>
      <c r="B3339" t="s">
        <v>212</v>
      </c>
      <c r="C3339">
        <v>3</v>
      </c>
      <c r="D3339" t="s">
        <v>181</v>
      </c>
      <c r="E3339">
        <v>3</v>
      </c>
      <c r="F3339">
        <v>28</v>
      </c>
      <c r="G3339">
        <v>36</v>
      </c>
      <c r="H3339">
        <v>38</v>
      </c>
      <c r="I3339">
        <v>19</v>
      </c>
      <c r="J3339">
        <v>27</v>
      </c>
      <c r="K3339">
        <v>29</v>
      </c>
      <c r="L3339">
        <v>0</v>
      </c>
      <c r="M3339" s="1">
        <v>36.073999999999998</v>
      </c>
      <c r="N3339" s="1">
        <v>79.031999999999996</v>
      </c>
    </row>
    <row r="3340" spans="1:14" ht="15" customHeight="1" x14ac:dyDescent="0.2">
      <c r="A3340" t="s">
        <v>116</v>
      </c>
      <c r="B3340" t="s">
        <v>218</v>
      </c>
      <c r="C3340">
        <v>3</v>
      </c>
      <c r="D3340" t="s">
        <v>1298</v>
      </c>
      <c r="E3340">
        <v>4</v>
      </c>
      <c r="F3340">
        <v>18</v>
      </c>
      <c r="G3340">
        <v>23</v>
      </c>
      <c r="H3340">
        <v>26</v>
      </c>
      <c r="I3340">
        <v>33</v>
      </c>
      <c r="J3340">
        <v>38</v>
      </c>
      <c r="K3340">
        <v>41</v>
      </c>
      <c r="L3340">
        <v>0</v>
      </c>
      <c r="M3340" s="1">
        <v>36.075000000000003</v>
      </c>
      <c r="N3340" s="1">
        <v>81.025000000000006</v>
      </c>
    </row>
    <row r="3341" spans="1:14" ht="15" customHeight="1" x14ac:dyDescent="0.2">
      <c r="A3341" t="s">
        <v>116</v>
      </c>
      <c r="B3341" t="s">
        <v>225</v>
      </c>
      <c r="C3341">
        <v>3</v>
      </c>
      <c r="D3341" t="s">
        <v>2341</v>
      </c>
      <c r="E3341">
        <v>3</v>
      </c>
      <c r="F3341">
        <v>25</v>
      </c>
      <c r="G3341">
        <v>33</v>
      </c>
      <c r="H3341">
        <v>35</v>
      </c>
      <c r="I3341">
        <v>20</v>
      </c>
      <c r="J3341">
        <v>28</v>
      </c>
      <c r="K3341">
        <v>30</v>
      </c>
      <c r="L3341">
        <v>0</v>
      </c>
      <c r="M3341" s="1">
        <v>36.076000000000001</v>
      </c>
      <c r="N3341" s="1">
        <v>82.028000000000006</v>
      </c>
    </row>
    <row r="3342" spans="1:14" ht="15" customHeight="1" x14ac:dyDescent="0.2">
      <c r="A3342" t="s">
        <v>116</v>
      </c>
      <c r="B3342" t="s">
        <v>402</v>
      </c>
      <c r="C3342">
        <v>3</v>
      </c>
      <c r="D3342" t="s">
        <v>1915</v>
      </c>
      <c r="E3342">
        <v>3</v>
      </c>
      <c r="F3342">
        <v>26</v>
      </c>
      <c r="G3342">
        <v>34</v>
      </c>
      <c r="H3342">
        <v>36</v>
      </c>
      <c r="I3342">
        <v>19</v>
      </c>
      <c r="J3342">
        <v>27</v>
      </c>
      <c r="K3342">
        <v>29</v>
      </c>
      <c r="L3342">
        <v>0</v>
      </c>
      <c r="M3342" s="1">
        <v>36.076999999999998</v>
      </c>
      <c r="N3342" s="1">
        <v>83.031000000000006</v>
      </c>
    </row>
    <row r="3343" spans="1:14" ht="15" customHeight="1" x14ac:dyDescent="0.2">
      <c r="A3343" t="s">
        <v>116</v>
      </c>
      <c r="B3343" t="s">
        <v>405</v>
      </c>
      <c r="C3343">
        <v>3</v>
      </c>
      <c r="D3343" t="s">
        <v>181</v>
      </c>
      <c r="E3343">
        <v>3</v>
      </c>
      <c r="F3343">
        <v>28</v>
      </c>
      <c r="G3343">
        <v>36</v>
      </c>
      <c r="H3343">
        <v>38</v>
      </c>
      <c r="I3343">
        <v>19</v>
      </c>
      <c r="J3343">
        <v>27</v>
      </c>
      <c r="K3343">
        <v>29</v>
      </c>
      <c r="L3343">
        <v>0</v>
      </c>
      <c r="M3343" s="1">
        <v>36.078000000000003</v>
      </c>
      <c r="N3343" s="1">
        <v>84.03</v>
      </c>
    </row>
    <row r="3344" spans="1:14" ht="15" customHeight="1" x14ac:dyDescent="0.2">
      <c r="A3344" t="s">
        <v>116</v>
      </c>
      <c r="B3344" t="s">
        <v>408</v>
      </c>
      <c r="C3344">
        <v>3</v>
      </c>
      <c r="D3344" t="s">
        <v>2174</v>
      </c>
      <c r="E3344">
        <v>3</v>
      </c>
      <c r="F3344">
        <v>27</v>
      </c>
      <c r="G3344">
        <v>35</v>
      </c>
      <c r="H3344">
        <v>37</v>
      </c>
      <c r="I3344">
        <v>23</v>
      </c>
      <c r="J3344">
        <v>31</v>
      </c>
      <c r="K3344">
        <v>33</v>
      </c>
      <c r="L3344">
        <v>0</v>
      </c>
      <c r="M3344" s="1">
        <v>36.079000000000001</v>
      </c>
      <c r="N3344" s="1">
        <v>85.03</v>
      </c>
    </row>
    <row r="3345" spans="1:14" ht="15" customHeight="1" x14ac:dyDescent="0.2">
      <c r="A3345" t="s">
        <v>116</v>
      </c>
      <c r="B3345" t="s">
        <v>411</v>
      </c>
      <c r="C3345">
        <v>3</v>
      </c>
      <c r="D3345" t="s">
        <v>2351</v>
      </c>
      <c r="E3345">
        <v>3</v>
      </c>
      <c r="F3345">
        <v>24</v>
      </c>
      <c r="G3345">
        <v>32</v>
      </c>
      <c r="H3345">
        <v>34</v>
      </c>
      <c r="I3345">
        <v>24</v>
      </c>
      <c r="J3345">
        <v>32</v>
      </c>
      <c r="K3345">
        <v>34</v>
      </c>
      <c r="L3345">
        <v>0</v>
      </c>
      <c r="M3345" s="1">
        <v>36.08</v>
      </c>
      <c r="N3345" s="1">
        <v>86.027000000000001</v>
      </c>
    </row>
    <row r="3346" spans="1:14" ht="15" customHeight="1" x14ac:dyDescent="0.2">
      <c r="A3346" t="s">
        <v>116</v>
      </c>
      <c r="B3346" t="s">
        <v>414</v>
      </c>
      <c r="C3346">
        <v>3</v>
      </c>
      <c r="D3346" t="s">
        <v>1226</v>
      </c>
      <c r="E3346">
        <v>3</v>
      </c>
      <c r="F3346">
        <v>22</v>
      </c>
      <c r="G3346">
        <v>30</v>
      </c>
      <c r="H3346">
        <v>32</v>
      </c>
      <c r="I3346">
        <v>22</v>
      </c>
      <c r="J3346">
        <v>30</v>
      </c>
      <c r="K3346">
        <v>32</v>
      </c>
      <c r="L3346">
        <v>0</v>
      </c>
      <c r="M3346" s="1">
        <v>36.081000000000003</v>
      </c>
      <c r="N3346" s="1">
        <v>87.03</v>
      </c>
    </row>
    <row r="3347" spans="1:14" ht="15" customHeight="1" x14ac:dyDescent="0.2">
      <c r="A3347" t="s">
        <v>116</v>
      </c>
      <c r="B3347" t="s">
        <v>416</v>
      </c>
      <c r="C3347">
        <v>3</v>
      </c>
      <c r="D3347" t="s">
        <v>694</v>
      </c>
      <c r="E3347">
        <v>3</v>
      </c>
      <c r="F3347">
        <v>20</v>
      </c>
      <c r="G3347">
        <v>28</v>
      </c>
      <c r="H3347">
        <v>30</v>
      </c>
      <c r="I3347">
        <v>29</v>
      </c>
      <c r="J3347">
        <v>37</v>
      </c>
      <c r="K3347">
        <v>39</v>
      </c>
      <c r="L3347">
        <v>0</v>
      </c>
      <c r="M3347" s="1">
        <v>36.082000000000001</v>
      </c>
      <c r="N3347" s="1">
        <v>88.034000000000006</v>
      </c>
    </row>
    <row r="3348" spans="1:14" ht="15" customHeight="1" x14ac:dyDescent="0.2">
      <c r="A3348" t="s">
        <v>116</v>
      </c>
      <c r="B3348" t="s">
        <v>230</v>
      </c>
      <c r="C3348">
        <v>3</v>
      </c>
      <c r="D3348" t="s">
        <v>2562</v>
      </c>
      <c r="E3348">
        <v>3</v>
      </c>
      <c r="F3348">
        <v>25</v>
      </c>
      <c r="G3348">
        <v>33</v>
      </c>
      <c r="H3348">
        <v>35</v>
      </c>
      <c r="I3348">
        <v>21</v>
      </c>
      <c r="J3348">
        <v>29</v>
      </c>
      <c r="K3348">
        <v>31</v>
      </c>
      <c r="L3348">
        <v>0</v>
      </c>
      <c r="M3348" s="1">
        <v>36.082999999999998</v>
      </c>
      <c r="N3348" s="1">
        <v>89.034000000000006</v>
      </c>
    </row>
    <row r="3349" spans="1:14" ht="15" customHeight="1" x14ac:dyDescent="0.2">
      <c r="A3349" t="s">
        <v>116</v>
      </c>
      <c r="B3349" t="s">
        <v>236</v>
      </c>
      <c r="C3349">
        <v>3</v>
      </c>
      <c r="D3349" t="s">
        <v>877</v>
      </c>
      <c r="E3349">
        <v>3</v>
      </c>
      <c r="F3349">
        <v>26</v>
      </c>
      <c r="G3349">
        <v>34</v>
      </c>
      <c r="H3349">
        <v>36</v>
      </c>
      <c r="I3349">
        <v>21</v>
      </c>
      <c r="J3349">
        <v>29</v>
      </c>
      <c r="K3349">
        <v>31</v>
      </c>
      <c r="L3349">
        <v>0</v>
      </c>
      <c r="M3349" s="1">
        <v>36.084000000000003</v>
      </c>
      <c r="N3349" s="1">
        <v>90.03</v>
      </c>
    </row>
    <row r="3350" spans="1:14" ht="15" customHeight="1" x14ac:dyDescent="0.2">
      <c r="A3350" t="s">
        <v>116</v>
      </c>
      <c r="B3350" t="s">
        <v>425</v>
      </c>
      <c r="C3350">
        <v>3</v>
      </c>
      <c r="D3350" t="s">
        <v>1236</v>
      </c>
      <c r="E3350">
        <v>3</v>
      </c>
      <c r="F3350">
        <v>20</v>
      </c>
      <c r="G3350">
        <v>28</v>
      </c>
      <c r="H3350">
        <v>30</v>
      </c>
      <c r="I3350">
        <v>25</v>
      </c>
      <c r="J3350">
        <v>33</v>
      </c>
      <c r="K3350">
        <v>35</v>
      </c>
      <c r="L3350">
        <v>0</v>
      </c>
      <c r="M3350" s="1">
        <v>36.085000000000001</v>
      </c>
      <c r="N3350" s="1">
        <v>91.033000000000001</v>
      </c>
    </row>
    <row r="3351" spans="1:14" ht="15" customHeight="1" x14ac:dyDescent="0.2">
      <c r="A3351" t="s">
        <v>116</v>
      </c>
      <c r="B3351" t="s">
        <v>668</v>
      </c>
      <c r="C3351">
        <v>3</v>
      </c>
      <c r="D3351" t="s">
        <v>2053</v>
      </c>
      <c r="E3351">
        <v>3</v>
      </c>
      <c r="F3351">
        <v>27</v>
      </c>
      <c r="G3351">
        <v>35</v>
      </c>
      <c r="H3351">
        <v>37</v>
      </c>
      <c r="I3351">
        <v>22</v>
      </c>
      <c r="J3351">
        <v>30</v>
      </c>
      <c r="K3351">
        <v>32</v>
      </c>
      <c r="L3351">
        <v>0</v>
      </c>
      <c r="M3351" s="1">
        <v>36.085999999999999</v>
      </c>
      <c r="N3351" s="1">
        <v>92.033000000000001</v>
      </c>
    </row>
    <row r="3352" spans="1:14" ht="15" customHeight="1" x14ac:dyDescent="0.2">
      <c r="A3352" t="s">
        <v>116</v>
      </c>
      <c r="B3352" t="s">
        <v>429</v>
      </c>
      <c r="C3352">
        <v>3</v>
      </c>
      <c r="D3352" t="s">
        <v>696</v>
      </c>
      <c r="E3352">
        <v>3</v>
      </c>
      <c r="F3352">
        <v>24</v>
      </c>
      <c r="G3352">
        <v>32</v>
      </c>
      <c r="H3352">
        <v>34</v>
      </c>
      <c r="I3352">
        <v>23</v>
      </c>
      <c r="J3352">
        <v>31</v>
      </c>
      <c r="K3352">
        <v>33</v>
      </c>
      <c r="L3352">
        <v>0</v>
      </c>
      <c r="M3352" s="1">
        <v>36.087000000000003</v>
      </c>
      <c r="N3352" s="1">
        <v>93.031000000000006</v>
      </c>
    </row>
    <row r="3353" spans="1:14" ht="15" customHeight="1" x14ac:dyDescent="0.2">
      <c r="A3353" t="s">
        <v>116</v>
      </c>
      <c r="B3353" t="s">
        <v>241</v>
      </c>
      <c r="C3353">
        <v>3</v>
      </c>
      <c r="D3353" t="s">
        <v>1490</v>
      </c>
      <c r="E3353">
        <v>3</v>
      </c>
      <c r="F3353">
        <v>28</v>
      </c>
      <c r="G3353">
        <v>36</v>
      </c>
      <c r="H3353">
        <v>38</v>
      </c>
      <c r="I3353">
        <v>18</v>
      </c>
      <c r="J3353">
        <v>26</v>
      </c>
      <c r="K3353">
        <v>28</v>
      </c>
      <c r="L3353">
        <v>0</v>
      </c>
      <c r="M3353" s="1">
        <v>36.088000000000001</v>
      </c>
      <c r="N3353" s="1">
        <v>94.028999999999996</v>
      </c>
    </row>
    <row r="3354" spans="1:14" ht="15" customHeight="1" x14ac:dyDescent="0.2">
      <c r="A3354" t="s">
        <v>116</v>
      </c>
      <c r="B3354" t="s">
        <v>246</v>
      </c>
      <c r="C3354">
        <v>3</v>
      </c>
      <c r="D3354" t="s">
        <v>2175</v>
      </c>
      <c r="E3354">
        <v>4</v>
      </c>
      <c r="F3354">
        <v>29</v>
      </c>
      <c r="G3354">
        <v>34</v>
      </c>
      <c r="H3354">
        <v>37</v>
      </c>
      <c r="I3354">
        <v>25</v>
      </c>
      <c r="J3354">
        <v>30</v>
      </c>
      <c r="K3354">
        <v>33</v>
      </c>
      <c r="L3354">
        <v>0</v>
      </c>
      <c r="M3354" s="1">
        <v>36.088999999999999</v>
      </c>
      <c r="N3354" s="1">
        <v>95.034000000000006</v>
      </c>
    </row>
    <row r="3355" spans="1:14" ht="15" customHeight="1" x14ac:dyDescent="0.2">
      <c r="A3355" t="s">
        <v>116</v>
      </c>
      <c r="B3355" t="s">
        <v>436</v>
      </c>
      <c r="C3355">
        <v>3</v>
      </c>
      <c r="D3355" t="s">
        <v>1229</v>
      </c>
      <c r="E3355">
        <v>3</v>
      </c>
      <c r="F3355">
        <v>29</v>
      </c>
      <c r="G3355">
        <v>37</v>
      </c>
      <c r="H3355">
        <v>39</v>
      </c>
      <c r="I3355">
        <v>20</v>
      </c>
      <c r="J3355">
        <v>28</v>
      </c>
      <c r="K3355">
        <v>30</v>
      </c>
      <c r="L3355">
        <v>0</v>
      </c>
      <c r="M3355" s="1">
        <v>36.090000000000003</v>
      </c>
      <c r="N3355" s="1">
        <v>96.033000000000001</v>
      </c>
    </row>
    <row r="3356" spans="1:14" ht="15" customHeight="1" x14ac:dyDescent="0.2">
      <c r="A3356" t="s">
        <v>116</v>
      </c>
      <c r="B3356" t="s">
        <v>250</v>
      </c>
      <c r="C3356">
        <v>3</v>
      </c>
      <c r="D3356" t="s">
        <v>1298</v>
      </c>
      <c r="E3356">
        <v>4</v>
      </c>
      <c r="F3356">
        <v>18</v>
      </c>
      <c r="G3356">
        <v>23</v>
      </c>
      <c r="H3356">
        <v>26</v>
      </c>
      <c r="I3356">
        <v>33</v>
      </c>
      <c r="J3356">
        <v>38</v>
      </c>
      <c r="K3356">
        <v>41</v>
      </c>
      <c r="L3356">
        <v>0</v>
      </c>
      <c r="M3356" s="1">
        <v>36.091000000000001</v>
      </c>
      <c r="N3356" s="1">
        <v>97.03</v>
      </c>
    </row>
    <row r="3357" spans="1:14" ht="15" customHeight="1" x14ac:dyDescent="0.2">
      <c r="A3357" t="s">
        <v>116</v>
      </c>
      <c r="B3357" t="s">
        <v>258</v>
      </c>
      <c r="C3357">
        <v>3</v>
      </c>
      <c r="D3357" t="s">
        <v>1550</v>
      </c>
      <c r="E3357">
        <v>3</v>
      </c>
      <c r="F3357">
        <v>24</v>
      </c>
      <c r="G3357">
        <v>32</v>
      </c>
      <c r="H3357">
        <v>34</v>
      </c>
      <c r="I3357">
        <v>24</v>
      </c>
      <c r="J3357">
        <v>32</v>
      </c>
      <c r="K3357">
        <v>34</v>
      </c>
      <c r="L3357">
        <v>0</v>
      </c>
      <c r="M3357" s="1">
        <v>36.091999999999999</v>
      </c>
      <c r="N3357" s="1">
        <v>98.034999999999997</v>
      </c>
    </row>
    <row r="3358" spans="1:14" ht="15" customHeight="1" x14ac:dyDescent="0.2">
      <c r="A3358" t="s">
        <v>116</v>
      </c>
      <c r="B3358" t="s">
        <v>263</v>
      </c>
      <c r="C3358">
        <v>3</v>
      </c>
      <c r="D3358" t="s">
        <v>1308</v>
      </c>
      <c r="E3358">
        <v>3</v>
      </c>
      <c r="F3358">
        <v>24</v>
      </c>
      <c r="G3358">
        <v>32</v>
      </c>
      <c r="H3358">
        <v>34</v>
      </c>
      <c r="I3358">
        <v>24</v>
      </c>
      <c r="J3358">
        <v>32</v>
      </c>
      <c r="K3358">
        <v>34</v>
      </c>
      <c r="L3358">
        <v>0</v>
      </c>
      <c r="M3358" s="1">
        <v>36.093000000000004</v>
      </c>
      <c r="N3358" s="1">
        <v>99.028999999999996</v>
      </c>
    </row>
    <row r="3359" spans="1:14" ht="15" customHeight="1" x14ac:dyDescent="0.2">
      <c r="A3359" t="s">
        <v>116</v>
      </c>
      <c r="B3359" t="s">
        <v>269</v>
      </c>
      <c r="C3359">
        <v>3</v>
      </c>
      <c r="D3359" t="s">
        <v>1550</v>
      </c>
      <c r="E3359">
        <v>3</v>
      </c>
      <c r="F3359">
        <v>24</v>
      </c>
      <c r="G3359">
        <v>32</v>
      </c>
      <c r="H3359">
        <v>34</v>
      </c>
      <c r="I3359">
        <v>24</v>
      </c>
      <c r="J3359">
        <v>32</v>
      </c>
      <c r="K3359">
        <v>34</v>
      </c>
      <c r="L3359">
        <v>0</v>
      </c>
      <c r="M3359" s="1">
        <v>36.094000000000001</v>
      </c>
      <c r="N3359" s="1">
        <v>100.035</v>
      </c>
    </row>
    <row r="3360" spans="1:14" ht="15" customHeight="1" x14ac:dyDescent="0.2">
      <c r="A3360" t="s">
        <v>116</v>
      </c>
      <c r="B3360" t="s">
        <v>279</v>
      </c>
      <c r="C3360">
        <v>3</v>
      </c>
      <c r="D3360" t="s">
        <v>1356</v>
      </c>
      <c r="E3360">
        <v>3</v>
      </c>
      <c r="F3360">
        <v>29</v>
      </c>
      <c r="G3360">
        <v>37</v>
      </c>
      <c r="H3360">
        <v>39</v>
      </c>
      <c r="I3360">
        <v>17</v>
      </c>
      <c r="J3360">
        <v>25</v>
      </c>
      <c r="K3360">
        <v>27</v>
      </c>
      <c r="L3360">
        <v>0</v>
      </c>
      <c r="M3360" s="1">
        <v>36.094999999999999</v>
      </c>
      <c r="N3360" s="1">
        <v>101.02800000000001</v>
      </c>
    </row>
    <row r="3361" spans="1:14" ht="15" customHeight="1" x14ac:dyDescent="0.2">
      <c r="A3361" t="s">
        <v>116</v>
      </c>
      <c r="B3361" t="s">
        <v>274</v>
      </c>
      <c r="C3361">
        <v>3</v>
      </c>
      <c r="D3361" t="s">
        <v>715</v>
      </c>
      <c r="E3361">
        <v>4</v>
      </c>
      <c r="F3361">
        <v>32</v>
      </c>
      <c r="G3361">
        <v>37</v>
      </c>
      <c r="H3361">
        <v>40</v>
      </c>
      <c r="I3361">
        <v>21</v>
      </c>
      <c r="J3361">
        <v>26</v>
      </c>
      <c r="K3361">
        <v>29</v>
      </c>
      <c r="L3361">
        <v>0</v>
      </c>
      <c r="M3361" s="1">
        <v>36.095999999999997</v>
      </c>
      <c r="N3361" s="1">
        <v>102.032</v>
      </c>
    </row>
    <row r="3362" spans="1:14" ht="15" customHeight="1" x14ac:dyDescent="0.2">
      <c r="A3362" t="s">
        <v>116</v>
      </c>
      <c r="B3362" t="s">
        <v>285</v>
      </c>
      <c r="C3362">
        <v>3</v>
      </c>
      <c r="D3362" t="s">
        <v>646</v>
      </c>
      <c r="E3362">
        <v>3</v>
      </c>
      <c r="F3362">
        <v>28</v>
      </c>
      <c r="G3362">
        <v>36</v>
      </c>
      <c r="H3362">
        <v>38</v>
      </c>
      <c r="I3362">
        <v>22</v>
      </c>
      <c r="J3362">
        <v>30</v>
      </c>
      <c r="K3362">
        <v>32</v>
      </c>
      <c r="L3362">
        <v>0</v>
      </c>
      <c r="M3362" s="1">
        <v>36.097000000000001</v>
      </c>
      <c r="N3362" s="1">
        <v>103.03100000000001</v>
      </c>
    </row>
    <row r="3363" spans="1:14" ht="15" customHeight="1" x14ac:dyDescent="0.2">
      <c r="A3363" t="s">
        <v>116</v>
      </c>
      <c r="B3363" t="s">
        <v>290</v>
      </c>
      <c r="C3363">
        <v>3</v>
      </c>
      <c r="D3363" t="s">
        <v>2149</v>
      </c>
      <c r="E3363">
        <v>4</v>
      </c>
      <c r="F3363">
        <v>29</v>
      </c>
      <c r="G3363">
        <v>34</v>
      </c>
      <c r="H3363">
        <v>37</v>
      </c>
      <c r="I3363">
        <v>23</v>
      </c>
      <c r="J3363">
        <v>28</v>
      </c>
      <c r="K3363">
        <v>31</v>
      </c>
      <c r="L3363">
        <v>0</v>
      </c>
      <c r="M3363" s="1">
        <v>36.097999999999999</v>
      </c>
      <c r="N3363" s="1">
        <v>104.03</v>
      </c>
    </row>
    <row r="3364" spans="1:14" ht="15" customHeight="1" x14ac:dyDescent="0.2">
      <c r="A3364" t="s">
        <v>116</v>
      </c>
      <c r="B3364" t="s">
        <v>294</v>
      </c>
      <c r="C3364">
        <v>3</v>
      </c>
      <c r="D3364" t="s">
        <v>1125</v>
      </c>
      <c r="E3364">
        <v>4</v>
      </c>
      <c r="F3364">
        <v>29</v>
      </c>
      <c r="G3364">
        <v>34</v>
      </c>
      <c r="H3364">
        <v>37</v>
      </c>
      <c r="I3364">
        <v>26</v>
      </c>
      <c r="J3364">
        <v>31</v>
      </c>
      <c r="K3364">
        <v>34</v>
      </c>
      <c r="L3364">
        <v>0</v>
      </c>
      <c r="M3364" s="1">
        <v>36.098999999999997</v>
      </c>
      <c r="N3364" s="1">
        <v>105.03</v>
      </c>
    </row>
    <row r="3365" spans="1:14" ht="15" customHeight="1" x14ac:dyDescent="0.2">
      <c r="A3365" t="s">
        <v>116</v>
      </c>
      <c r="B3365" t="s">
        <v>298</v>
      </c>
      <c r="C3365">
        <v>3</v>
      </c>
      <c r="D3365" t="s">
        <v>181</v>
      </c>
      <c r="E3365">
        <v>3</v>
      </c>
      <c r="F3365">
        <v>28</v>
      </c>
      <c r="G3365">
        <v>36</v>
      </c>
      <c r="H3365">
        <v>38</v>
      </c>
      <c r="I3365">
        <v>19</v>
      </c>
      <c r="J3365">
        <v>27</v>
      </c>
      <c r="K3365">
        <v>29</v>
      </c>
      <c r="L3365">
        <v>0</v>
      </c>
      <c r="M3365" s="1">
        <v>36.1</v>
      </c>
      <c r="N3365" s="1">
        <v>106.024</v>
      </c>
    </row>
    <row r="3366" spans="1:14" ht="15" customHeight="1" x14ac:dyDescent="0.2">
      <c r="A3366" t="s">
        <v>116</v>
      </c>
      <c r="B3366" t="s">
        <v>302</v>
      </c>
      <c r="C3366">
        <v>3</v>
      </c>
      <c r="D3366" t="s">
        <v>2611</v>
      </c>
      <c r="E3366">
        <v>4</v>
      </c>
      <c r="F3366">
        <v>31</v>
      </c>
      <c r="G3366">
        <v>36</v>
      </c>
      <c r="H3366">
        <v>39</v>
      </c>
      <c r="I3366">
        <v>22</v>
      </c>
      <c r="J3366">
        <v>27</v>
      </c>
      <c r="K3366">
        <v>30</v>
      </c>
      <c r="L3366">
        <v>0</v>
      </c>
      <c r="M3366" s="1">
        <v>36.100999999999999</v>
      </c>
      <c r="N3366" s="1">
        <v>107.026</v>
      </c>
    </row>
    <row r="3367" spans="1:14" ht="15" customHeight="1" x14ac:dyDescent="0.2">
      <c r="A3367" t="s">
        <v>116</v>
      </c>
      <c r="B3367" t="s">
        <v>464</v>
      </c>
      <c r="C3367">
        <v>3</v>
      </c>
      <c r="D3367" t="s">
        <v>1535</v>
      </c>
      <c r="E3367">
        <v>4</v>
      </c>
      <c r="F3367">
        <v>28</v>
      </c>
      <c r="G3367">
        <v>33</v>
      </c>
      <c r="H3367">
        <v>36</v>
      </c>
      <c r="I3367">
        <v>25</v>
      </c>
      <c r="J3367">
        <v>30</v>
      </c>
      <c r="K3367">
        <v>33</v>
      </c>
      <c r="L3367">
        <v>0</v>
      </c>
      <c r="M3367" s="1">
        <v>36.101999999999997</v>
      </c>
      <c r="N3367" s="1">
        <v>108.02800000000001</v>
      </c>
    </row>
    <row r="3368" spans="1:14" ht="15" customHeight="1" x14ac:dyDescent="0.2">
      <c r="A3368" t="s">
        <v>116</v>
      </c>
      <c r="B3368" t="s">
        <v>124</v>
      </c>
      <c r="C3368">
        <v>3</v>
      </c>
      <c r="D3368" t="s">
        <v>148</v>
      </c>
      <c r="E3368">
        <v>2</v>
      </c>
      <c r="F3368">
        <v>15</v>
      </c>
      <c r="G3368">
        <v>28</v>
      </c>
      <c r="H3368">
        <v>30</v>
      </c>
      <c r="I3368">
        <v>14</v>
      </c>
      <c r="J3368">
        <v>27</v>
      </c>
      <c r="K3368">
        <v>29</v>
      </c>
      <c r="L3368">
        <v>0</v>
      </c>
      <c r="M3368" s="1">
        <v>36.103000000000002</v>
      </c>
      <c r="N3368" s="1">
        <v>110.02800000000001</v>
      </c>
    </row>
    <row r="3369" spans="1:14" ht="15" customHeight="1" x14ac:dyDescent="0.2">
      <c r="A3369" t="s">
        <v>116</v>
      </c>
      <c r="B3369" t="s">
        <v>470</v>
      </c>
      <c r="C3369">
        <v>3</v>
      </c>
      <c r="D3369" t="s">
        <v>1314</v>
      </c>
      <c r="E3369">
        <v>3</v>
      </c>
      <c r="F3369">
        <v>30</v>
      </c>
      <c r="G3369">
        <v>38</v>
      </c>
      <c r="H3369">
        <v>40</v>
      </c>
      <c r="I3369">
        <v>18</v>
      </c>
      <c r="J3369">
        <v>26</v>
      </c>
      <c r="K3369">
        <v>28</v>
      </c>
      <c r="L3369">
        <v>0</v>
      </c>
      <c r="M3369" s="1">
        <v>36.103999999999999</v>
      </c>
      <c r="N3369" s="1">
        <v>112.03400000000001</v>
      </c>
    </row>
    <row r="3370" spans="1:14" ht="15" customHeight="1" x14ac:dyDescent="0.2">
      <c r="A3370" t="s">
        <v>116</v>
      </c>
      <c r="B3370" t="s">
        <v>53</v>
      </c>
      <c r="C3370">
        <v>3</v>
      </c>
      <c r="D3370" t="s">
        <v>1612</v>
      </c>
      <c r="E3370">
        <v>4</v>
      </c>
      <c r="F3370">
        <v>28</v>
      </c>
      <c r="G3370">
        <v>33</v>
      </c>
      <c r="H3370">
        <v>36</v>
      </c>
      <c r="I3370">
        <v>24</v>
      </c>
      <c r="J3370">
        <v>29</v>
      </c>
      <c r="K3370">
        <v>32</v>
      </c>
      <c r="L3370">
        <v>0</v>
      </c>
      <c r="M3370" s="1">
        <v>36.104999999999997</v>
      </c>
      <c r="N3370" s="1">
        <v>113.023</v>
      </c>
    </row>
    <row r="3371" spans="1:14" ht="15" customHeight="1" x14ac:dyDescent="0.2">
      <c r="A3371" t="s">
        <v>116</v>
      </c>
      <c r="B3371" t="s">
        <v>476</v>
      </c>
      <c r="C3371">
        <v>3</v>
      </c>
      <c r="D3371" t="s">
        <v>674</v>
      </c>
      <c r="E3371">
        <v>4</v>
      </c>
      <c r="F3371">
        <v>30</v>
      </c>
      <c r="G3371">
        <v>35</v>
      </c>
      <c r="H3371">
        <v>38</v>
      </c>
      <c r="I3371">
        <v>23</v>
      </c>
      <c r="J3371">
        <v>28</v>
      </c>
      <c r="K3371">
        <v>31</v>
      </c>
      <c r="L3371">
        <v>0</v>
      </c>
      <c r="M3371" s="1">
        <v>36.106000000000002</v>
      </c>
      <c r="N3371" s="1">
        <v>114.029</v>
      </c>
    </row>
    <row r="3372" spans="1:14" ht="15" customHeight="1" x14ac:dyDescent="0.2">
      <c r="A3372" t="s">
        <v>116</v>
      </c>
      <c r="B3372" t="s">
        <v>315</v>
      </c>
      <c r="C3372">
        <v>3</v>
      </c>
      <c r="D3372" t="s">
        <v>671</v>
      </c>
      <c r="E3372">
        <v>4</v>
      </c>
      <c r="F3372">
        <v>32</v>
      </c>
      <c r="G3372">
        <v>37</v>
      </c>
      <c r="H3372">
        <v>40</v>
      </c>
      <c r="I3372">
        <v>22</v>
      </c>
      <c r="J3372">
        <v>27</v>
      </c>
      <c r="K3372">
        <v>30</v>
      </c>
      <c r="L3372">
        <v>0</v>
      </c>
      <c r="M3372" s="1">
        <v>36.106999999999999</v>
      </c>
      <c r="N3372" s="1">
        <v>115.035</v>
      </c>
    </row>
    <row r="3373" spans="1:14" ht="15" customHeight="1" x14ac:dyDescent="0.2">
      <c r="A3373" t="s">
        <v>116</v>
      </c>
      <c r="B3373" t="s">
        <v>321</v>
      </c>
      <c r="C3373">
        <v>3</v>
      </c>
      <c r="D3373" t="s">
        <v>802</v>
      </c>
      <c r="E3373">
        <v>4</v>
      </c>
      <c r="F3373">
        <v>30</v>
      </c>
      <c r="G3373">
        <v>35</v>
      </c>
      <c r="H3373">
        <v>38</v>
      </c>
      <c r="I3373">
        <v>23</v>
      </c>
      <c r="J3373">
        <v>28</v>
      </c>
      <c r="K3373">
        <v>31</v>
      </c>
      <c r="L3373">
        <v>0</v>
      </c>
      <c r="M3373" s="1">
        <v>36.107999999999997</v>
      </c>
      <c r="N3373" s="1">
        <v>116.032</v>
      </c>
    </row>
    <row r="3374" spans="1:14" ht="15" customHeight="1" x14ac:dyDescent="0.2">
      <c r="A3374" t="s">
        <v>116</v>
      </c>
      <c r="B3374" t="s">
        <v>483</v>
      </c>
      <c r="C3374">
        <v>3</v>
      </c>
      <c r="D3374" t="s">
        <v>1416</v>
      </c>
      <c r="E3374">
        <v>3</v>
      </c>
      <c r="F3374">
        <v>19</v>
      </c>
      <c r="G3374">
        <v>27</v>
      </c>
      <c r="H3374">
        <v>29</v>
      </c>
      <c r="I3374">
        <v>31</v>
      </c>
      <c r="J3374">
        <v>39</v>
      </c>
      <c r="K3374">
        <v>41</v>
      </c>
      <c r="L3374">
        <v>0</v>
      </c>
      <c r="M3374" s="1">
        <v>36.109000000000002</v>
      </c>
      <c r="N3374" s="1">
        <v>117.03400000000001</v>
      </c>
    </row>
    <row r="3375" spans="1:14" ht="15" customHeight="1" x14ac:dyDescent="0.2">
      <c r="A3375" t="s">
        <v>116</v>
      </c>
      <c r="B3375" t="s">
        <v>326</v>
      </c>
      <c r="C3375">
        <v>3</v>
      </c>
      <c r="D3375" t="s">
        <v>2303</v>
      </c>
      <c r="E3375">
        <v>4</v>
      </c>
      <c r="F3375">
        <v>33</v>
      </c>
      <c r="G3375">
        <v>38</v>
      </c>
      <c r="H3375">
        <v>41</v>
      </c>
      <c r="I3375">
        <v>22</v>
      </c>
      <c r="J3375">
        <v>27</v>
      </c>
      <c r="K3375">
        <v>30</v>
      </c>
      <c r="L3375">
        <v>0</v>
      </c>
      <c r="M3375" s="1">
        <v>36.11</v>
      </c>
      <c r="N3375" s="1">
        <v>118.035</v>
      </c>
    </row>
    <row r="3376" spans="1:14" ht="15" customHeight="1" x14ac:dyDescent="0.2">
      <c r="A3376" t="s">
        <v>116</v>
      </c>
      <c r="B3376" t="s">
        <v>331</v>
      </c>
      <c r="C3376">
        <v>3</v>
      </c>
      <c r="D3376" t="s">
        <v>1490</v>
      </c>
      <c r="E3376">
        <v>3</v>
      </c>
      <c r="F3376">
        <v>28</v>
      </c>
      <c r="G3376">
        <v>36</v>
      </c>
      <c r="H3376">
        <v>38</v>
      </c>
      <c r="I3376">
        <v>18</v>
      </c>
      <c r="J3376">
        <v>26</v>
      </c>
      <c r="K3376">
        <v>28</v>
      </c>
      <c r="L3376">
        <v>0</v>
      </c>
      <c r="M3376" s="1">
        <v>36.110999999999997</v>
      </c>
      <c r="N3376" s="1">
        <v>119.02200000000001</v>
      </c>
    </row>
    <row r="3377" spans="1:14" ht="15" customHeight="1" x14ac:dyDescent="0.2">
      <c r="A3377" t="s">
        <v>116</v>
      </c>
      <c r="B3377" t="s">
        <v>488</v>
      </c>
      <c r="C3377">
        <v>3</v>
      </c>
      <c r="D3377" t="s">
        <v>1569</v>
      </c>
      <c r="E3377">
        <v>3</v>
      </c>
      <c r="F3377">
        <v>23</v>
      </c>
      <c r="G3377">
        <v>31</v>
      </c>
      <c r="H3377">
        <v>33</v>
      </c>
      <c r="I3377">
        <v>26</v>
      </c>
      <c r="J3377">
        <v>34</v>
      </c>
      <c r="K3377">
        <v>36</v>
      </c>
      <c r="L3377">
        <v>0</v>
      </c>
      <c r="M3377" s="1">
        <v>36.112000000000002</v>
      </c>
      <c r="N3377" s="1">
        <v>120.026</v>
      </c>
    </row>
    <row r="3378" spans="1:14" ht="15" customHeight="1" x14ac:dyDescent="0.2">
      <c r="A3378" t="s">
        <v>116</v>
      </c>
      <c r="B3378" t="s">
        <v>492</v>
      </c>
      <c r="C3378">
        <v>3</v>
      </c>
      <c r="D3378" t="s">
        <v>1356</v>
      </c>
      <c r="E3378">
        <v>3</v>
      </c>
      <c r="F3378">
        <v>29</v>
      </c>
      <c r="G3378">
        <v>37</v>
      </c>
      <c r="H3378">
        <v>39</v>
      </c>
      <c r="I3378">
        <v>17</v>
      </c>
      <c r="J3378">
        <v>25</v>
      </c>
      <c r="K3378">
        <v>27</v>
      </c>
      <c r="L3378">
        <v>0</v>
      </c>
      <c r="M3378" s="1">
        <v>36.113</v>
      </c>
      <c r="N3378" s="1">
        <v>121.035</v>
      </c>
    </row>
    <row r="3379" spans="1:14" ht="15" customHeight="1" x14ac:dyDescent="0.2">
      <c r="A3379" t="s">
        <v>116</v>
      </c>
      <c r="B3379" t="s">
        <v>335</v>
      </c>
      <c r="C3379">
        <v>3</v>
      </c>
      <c r="D3379" t="s">
        <v>1625</v>
      </c>
      <c r="E3379">
        <v>4</v>
      </c>
      <c r="F3379">
        <v>30</v>
      </c>
      <c r="G3379">
        <v>35</v>
      </c>
      <c r="H3379">
        <v>38</v>
      </c>
      <c r="I3379">
        <v>24</v>
      </c>
      <c r="J3379">
        <v>29</v>
      </c>
      <c r="K3379">
        <v>32</v>
      </c>
      <c r="L3379">
        <v>0</v>
      </c>
      <c r="M3379" s="1">
        <v>36.113999999999997</v>
      </c>
      <c r="N3379" s="1">
        <v>122.024</v>
      </c>
    </row>
    <row r="3380" spans="1:14" ht="15" customHeight="1" x14ac:dyDescent="0.2">
      <c r="A3380" t="s">
        <v>116</v>
      </c>
      <c r="B3380" t="s">
        <v>346</v>
      </c>
      <c r="C3380">
        <v>3</v>
      </c>
      <c r="D3380" t="s">
        <v>581</v>
      </c>
      <c r="E3380">
        <v>4</v>
      </c>
      <c r="F3380">
        <v>29</v>
      </c>
      <c r="G3380">
        <v>34</v>
      </c>
      <c r="H3380">
        <v>37</v>
      </c>
      <c r="I3380">
        <v>21</v>
      </c>
      <c r="J3380">
        <v>26</v>
      </c>
      <c r="K3380">
        <v>29</v>
      </c>
      <c r="L3380">
        <v>0</v>
      </c>
      <c r="M3380" s="1">
        <v>36.115000000000002</v>
      </c>
      <c r="N3380" s="1">
        <v>124.029</v>
      </c>
    </row>
    <row r="3381" spans="1:14" ht="15" customHeight="1" x14ac:dyDescent="0.2">
      <c r="A3381" t="s">
        <v>116</v>
      </c>
      <c r="B3381" t="s">
        <v>498</v>
      </c>
      <c r="C3381">
        <v>3</v>
      </c>
      <c r="D3381" t="s">
        <v>1380</v>
      </c>
      <c r="E3381">
        <v>3</v>
      </c>
      <c r="F3381">
        <v>24</v>
      </c>
      <c r="G3381">
        <v>32</v>
      </c>
      <c r="H3381">
        <v>34</v>
      </c>
      <c r="I3381">
        <v>21</v>
      </c>
      <c r="J3381">
        <v>29</v>
      </c>
      <c r="K3381">
        <v>31</v>
      </c>
      <c r="L3381">
        <v>0</v>
      </c>
      <c r="M3381" s="1">
        <v>36.116</v>
      </c>
      <c r="N3381" s="1">
        <v>125.03400000000001</v>
      </c>
    </row>
    <row r="3382" spans="1:14" ht="15" customHeight="1" x14ac:dyDescent="0.2">
      <c r="A3382" t="s">
        <v>116</v>
      </c>
      <c r="B3382" t="s">
        <v>351</v>
      </c>
      <c r="C3382">
        <v>3</v>
      </c>
      <c r="D3382" t="s">
        <v>697</v>
      </c>
      <c r="E3382">
        <v>3</v>
      </c>
      <c r="F3382">
        <v>29</v>
      </c>
      <c r="G3382">
        <v>37</v>
      </c>
      <c r="H3382">
        <v>39</v>
      </c>
      <c r="I3382">
        <v>19</v>
      </c>
      <c r="J3382">
        <v>27</v>
      </c>
      <c r="K3382">
        <v>29</v>
      </c>
      <c r="L3382">
        <v>0</v>
      </c>
      <c r="M3382" s="1">
        <v>36.116999999999997</v>
      </c>
      <c r="N3382" s="1">
        <v>126.03400000000001</v>
      </c>
    </row>
    <row r="3383" spans="1:14" ht="15" customHeight="1" x14ac:dyDescent="0.2">
      <c r="A3383" t="s">
        <v>116</v>
      </c>
      <c r="B3383" t="s">
        <v>504</v>
      </c>
      <c r="C3383">
        <v>3</v>
      </c>
      <c r="D3383" t="s">
        <v>820</v>
      </c>
      <c r="E3383">
        <v>4</v>
      </c>
      <c r="F3383">
        <v>29</v>
      </c>
      <c r="G3383">
        <v>34</v>
      </c>
      <c r="H3383">
        <v>37</v>
      </c>
      <c r="I3383">
        <v>22</v>
      </c>
      <c r="J3383">
        <v>27</v>
      </c>
      <c r="K3383">
        <v>30</v>
      </c>
      <c r="L3383">
        <v>0</v>
      </c>
      <c r="M3383" s="1">
        <v>36.118000000000002</v>
      </c>
      <c r="N3383" s="1">
        <v>127.03100000000001</v>
      </c>
    </row>
    <row r="3384" spans="1:14" ht="15" customHeight="1" x14ac:dyDescent="0.2">
      <c r="A3384" t="s">
        <v>116</v>
      </c>
      <c r="B3384" t="s">
        <v>355</v>
      </c>
      <c r="C3384">
        <v>3</v>
      </c>
      <c r="D3384" t="s">
        <v>1625</v>
      </c>
      <c r="E3384">
        <v>4</v>
      </c>
      <c r="F3384">
        <v>30</v>
      </c>
      <c r="G3384">
        <v>35</v>
      </c>
      <c r="H3384">
        <v>38</v>
      </c>
      <c r="I3384">
        <v>24</v>
      </c>
      <c r="J3384">
        <v>29</v>
      </c>
      <c r="K3384">
        <v>32</v>
      </c>
      <c r="L3384">
        <v>0</v>
      </c>
      <c r="M3384" s="1">
        <v>36.119</v>
      </c>
      <c r="N3384" s="1">
        <v>128.02699999999999</v>
      </c>
    </row>
    <row r="3385" spans="1:14" ht="15" customHeight="1" x14ac:dyDescent="0.2">
      <c r="A3385" t="s">
        <v>186</v>
      </c>
      <c r="B3385" t="s">
        <v>192</v>
      </c>
      <c r="C3385">
        <v>3</v>
      </c>
      <c r="D3385" t="s">
        <v>369</v>
      </c>
      <c r="E3385">
        <v>4</v>
      </c>
      <c r="F3385">
        <v>29</v>
      </c>
      <c r="G3385">
        <v>34</v>
      </c>
      <c r="H3385">
        <v>37</v>
      </c>
      <c r="I3385">
        <v>25</v>
      </c>
      <c r="J3385">
        <v>30</v>
      </c>
      <c r="K3385">
        <v>33</v>
      </c>
      <c r="L3385">
        <v>0</v>
      </c>
      <c r="M3385" s="1">
        <v>37.031999999999996</v>
      </c>
      <c r="N3385" s="1">
        <v>38.033000000000001</v>
      </c>
    </row>
    <row r="3386" spans="1:14" ht="15" customHeight="1" x14ac:dyDescent="0.2">
      <c r="A3386" t="s">
        <v>186</v>
      </c>
      <c r="B3386" t="s">
        <v>123</v>
      </c>
      <c r="C3386">
        <v>3</v>
      </c>
      <c r="D3386" t="s">
        <v>902</v>
      </c>
      <c r="E3386">
        <v>3</v>
      </c>
      <c r="F3386">
        <v>15</v>
      </c>
      <c r="G3386">
        <v>23</v>
      </c>
      <c r="H3386">
        <v>25</v>
      </c>
      <c r="I3386">
        <v>31</v>
      </c>
      <c r="J3386">
        <v>39</v>
      </c>
      <c r="K3386">
        <v>41</v>
      </c>
      <c r="L3386">
        <v>0</v>
      </c>
      <c r="M3386" s="1">
        <v>37.033000000000001</v>
      </c>
      <c r="N3386" s="1">
        <v>39.03</v>
      </c>
    </row>
    <row r="3387" spans="1:14" ht="15" customHeight="1" x14ac:dyDescent="0.2">
      <c r="A3387" t="s">
        <v>186</v>
      </c>
      <c r="B3387" t="s">
        <v>202</v>
      </c>
      <c r="C3387">
        <v>3</v>
      </c>
      <c r="D3387" t="s">
        <v>954</v>
      </c>
      <c r="E3387">
        <v>4</v>
      </c>
      <c r="F3387">
        <v>27</v>
      </c>
      <c r="G3387">
        <v>32</v>
      </c>
      <c r="H3387">
        <v>35</v>
      </c>
      <c r="I3387">
        <v>26</v>
      </c>
      <c r="J3387">
        <v>31</v>
      </c>
      <c r="K3387">
        <v>34</v>
      </c>
      <c r="L3387">
        <v>0</v>
      </c>
      <c r="M3387" s="1">
        <v>37.033999999999999</v>
      </c>
      <c r="N3387" s="1">
        <v>40.031999999999996</v>
      </c>
    </row>
    <row r="3388" spans="1:14" ht="15" customHeight="1" x14ac:dyDescent="0.2">
      <c r="A3388" t="s">
        <v>186</v>
      </c>
      <c r="B3388" t="s">
        <v>213</v>
      </c>
      <c r="C3388">
        <v>3</v>
      </c>
      <c r="D3388" t="s">
        <v>963</v>
      </c>
      <c r="E3388">
        <v>4</v>
      </c>
      <c r="F3388">
        <v>31</v>
      </c>
      <c r="G3388">
        <v>36</v>
      </c>
      <c r="H3388">
        <v>39</v>
      </c>
      <c r="I3388">
        <v>22</v>
      </c>
      <c r="J3388">
        <v>27</v>
      </c>
      <c r="K3388">
        <v>30</v>
      </c>
      <c r="L3388">
        <v>0</v>
      </c>
      <c r="M3388" s="1">
        <v>37.034999999999997</v>
      </c>
      <c r="N3388" s="1">
        <v>42.030999999999999</v>
      </c>
    </row>
    <row r="3389" spans="1:14" ht="15" customHeight="1" x14ac:dyDescent="0.2">
      <c r="A3389" t="s">
        <v>186</v>
      </c>
      <c r="B3389" t="s">
        <v>138</v>
      </c>
      <c r="C3389">
        <v>3</v>
      </c>
      <c r="D3389" t="s">
        <v>2071</v>
      </c>
      <c r="E3389">
        <v>3</v>
      </c>
      <c r="F3389">
        <v>19</v>
      </c>
      <c r="G3389">
        <v>27</v>
      </c>
      <c r="H3389">
        <v>29</v>
      </c>
      <c r="I3389">
        <v>30</v>
      </c>
      <c r="J3389">
        <v>38</v>
      </c>
      <c r="K3389">
        <v>40</v>
      </c>
      <c r="L3389">
        <v>0</v>
      </c>
      <c r="M3389" s="1">
        <v>37.036000000000001</v>
      </c>
      <c r="N3389" s="1">
        <v>44.027999999999999</v>
      </c>
    </row>
    <row r="3390" spans="1:14" ht="15" customHeight="1" x14ac:dyDescent="0.2">
      <c r="A3390" t="s">
        <v>186</v>
      </c>
      <c r="B3390" t="s">
        <v>231</v>
      </c>
      <c r="C3390">
        <v>3</v>
      </c>
      <c r="D3390" t="s">
        <v>754</v>
      </c>
      <c r="E3390">
        <v>4</v>
      </c>
      <c r="F3390">
        <v>30</v>
      </c>
      <c r="G3390">
        <v>35</v>
      </c>
      <c r="H3390">
        <v>38</v>
      </c>
      <c r="I3390">
        <v>22</v>
      </c>
      <c r="J3390">
        <v>27</v>
      </c>
      <c r="K3390">
        <v>30</v>
      </c>
      <c r="L3390">
        <v>0</v>
      </c>
      <c r="M3390" s="1">
        <v>37.036999999999999</v>
      </c>
      <c r="N3390" s="1">
        <v>45.036000000000001</v>
      </c>
    </row>
    <row r="3391" spans="1:14" ht="15" customHeight="1" x14ac:dyDescent="0.2">
      <c r="A3391" t="s">
        <v>186</v>
      </c>
      <c r="B3391" t="s">
        <v>237</v>
      </c>
      <c r="C3391">
        <v>3</v>
      </c>
      <c r="D3391" t="s">
        <v>2687</v>
      </c>
      <c r="E3391">
        <v>3</v>
      </c>
      <c r="F3391">
        <v>17</v>
      </c>
      <c r="G3391">
        <v>25</v>
      </c>
      <c r="H3391">
        <v>27</v>
      </c>
      <c r="I3391">
        <v>31</v>
      </c>
      <c r="J3391">
        <v>39</v>
      </c>
      <c r="K3391">
        <v>41</v>
      </c>
      <c r="L3391">
        <v>0</v>
      </c>
      <c r="M3391" s="1">
        <v>37.037999999999997</v>
      </c>
      <c r="N3391" s="1">
        <v>46.034999999999997</v>
      </c>
    </row>
    <row r="3392" spans="1:14" ht="15" customHeight="1" x14ac:dyDescent="0.2">
      <c r="A3392" t="s">
        <v>186</v>
      </c>
      <c r="B3392" t="s">
        <v>143</v>
      </c>
      <c r="C3392">
        <v>3</v>
      </c>
      <c r="D3392" t="s">
        <v>2687</v>
      </c>
      <c r="E3392">
        <v>3</v>
      </c>
      <c r="F3392">
        <v>17</v>
      </c>
      <c r="G3392">
        <v>25</v>
      </c>
      <c r="H3392">
        <v>27</v>
      </c>
      <c r="I3392">
        <v>31</v>
      </c>
      <c r="J3392">
        <v>39</v>
      </c>
      <c r="K3392">
        <v>41</v>
      </c>
      <c r="L3392">
        <v>0</v>
      </c>
      <c r="M3392" s="1">
        <v>37.039000000000001</v>
      </c>
      <c r="N3392" s="1">
        <v>47.027000000000001</v>
      </c>
    </row>
    <row r="3393" spans="1:14" ht="15" customHeight="1" x14ac:dyDescent="0.2">
      <c r="A3393" t="s">
        <v>186</v>
      </c>
      <c r="B3393" t="s">
        <v>148</v>
      </c>
      <c r="C3393">
        <v>3</v>
      </c>
      <c r="D3393" t="s">
        <v>1956</v>
      </c>
      <c r="E3393">
        <v>4</v>
      </c>
      <c r="F3393">
        <v>27</v>
      </c>
      <c r="G3393">
        <v>32</v>
      </c>
      <c r="H3393">
        <v>35</v>
      </c>
      <c r="I3393">
        <v>25</v>
      </c>
      <c r="J3393">
        <v>30</v>
      </c>
      <c r="K3393">
        <v>33</v>
      </c>
      <c r="L3393">
        <v>0</v>
      </c>
      <c r="M3393" s="1">
        <v>37.04</v>
      </c>
      <c r="N3393" s="1">
        <v>48.033999999999999</v>
      </c>
    </row>
    <row r="3394" spans="1:14" ht="15" customHeight="1" x14ac:dyDescent="0.2">
      <c r="A3394" t="s">
        <v>186</v>
      </c>
      <c r="B3394" t="s">
        <v>251</v>
      </c>
      <c r="C3394">
        <v>3</v>
      </c>
      <c r="D3394" t="s">
        <v>1615</v>
      </c>
      <c r="E3394">
        <v>3</v>
      </c>
      <c r="F3394">
        <v>28</v>
      </c>
      <c r="G3394">
        <v>36</v>
      </c>
      <c r="H3394">
        <v>38</v>
      </c>
      <c r="I3394">
        <v>20</v>
      </c>
      <c r="J3394">
        <v>28</v>
      </c>
      <c r="K3394">
        <v>30</v>
      </c>
      <c r="L3394">
        <v>0</v>
      </c>
      <c r="M3394" s="1">
        <v>37.040999999999997</v>
      </c>
      <c r="N3394" s="1">
        <v>49.036999999999999</v>
      </c>
    </row>
    <row r="3395" spans="1:14" ht="15" customHeight="1" x14ac:dyDescent="0.2">
      <c r="A3395" t="s">
        <v>186</v>
      </c>
      <c r="B3395" t="s">
        <v>259</v>
      </c>
      <c r="C3395">
        <v>3</v>
      </c>
      <c r="D3395" t="s">
        <v>1656</v>
      </c>
      <c r="E3395">
        <v>4</v>
      </c>
      <c r="F3395">
        <v>30</v>
      </c>
      <c r="G3395">
        <v>35</v>
      </c>
      <c r="H3395">
        <v>38</v>
      </c>
      <c r="I3395">
        <v>23</v>
      </c>
      <c r="J3395">
        <v>28</v>
      </c>
      <c r="K3395">
        <v>31</v>
      </c>
      <c r="L3395">
        <v>0</v>
      </c>
      <c r="M3395" s="1">
        <v>37.042000000000002</v>
      </c>
      <c r="N3395" s="1">
        <v>50.036999999999999</v>
      </c>
    </row>
    <row r="3396" spans="1:14" ht="15" customHeight="1" x14ac:dyDescent="0.2">
      <c r="A3396" t="s">
        <v>186</v>
      </c>
      <c r="B3396" t="s">
        <v>264</v>
      </c>
      <c r="C3396">
        <v>3</v>
      </c>
      <c r="D3396" t="s">
        <v>963</v>
      </c>
      <c r="E3396">
        <v>4</v>
      </c>
      <c r="F3396">
        <v>31</v>
      </c>
      <c r="G3396">
        <v>36</v>
      </c>
      <c r="H3396">
        <v>39</v>
      </c>
      <c r="I3396">
        <v>22</v>
      </c>
      <c r="J3396">
        <v>27</v>
      </c>
      <c r="K3396">
        <v>30</v>
      </c>
      <c r="L3396">
        <v>0</v>
      </c>
      <c r="M3396" s="1">
        <v>37.042999999999999</v>
      </c>
      <c r="N3396" s="1">
        <v>51.033999999999999</v>
      </c>
    </row>
    <row r="3397" spans="1:14" ht="15" customHeight="1" x14ac:dyDescent="0.2">
      <c r="A3397" t="s">
        <v>186</v>
      </c>
      <c r="B3397" t="s">
        <v>158</v>
      </c>
      <c r="C3397">
        <v>3</v>
      </c>
      <c r="D3397" t="s">
        <v>423</v>
      </c>
      <c r="E3397">
        <v>4</v>
      </c>
      <c r="F3397">
        <v>29</v>
      </c>
      <c r="G3397">
        <v>34</v>
      </c>
      <c r="H3397">
        <v>37</v>
      </c>
      <c r="I3397">
        <v>22</v>
      </c>
      <c r="J3397">
        <v>27</v>
      </c>
      <c r="K3397">
        <v>30</v>
      </c>
      <c r="L3397">
        <v>0</v>
      </c>
      <c r="M3397" s="1">
        <v>37.043999999999997</v>
      </c>
      <c r="N3397" s="1">
        <v>53.036999999999999</v>
      </c>
    </row>
    <row r="3398" spans="1:14" ht="15" customHeight="1" x14ac:dyDescent="0.2">
      <c r="A3398" t="s">
        <v>186</v>
      </c>
      <c r="B3398" t="s">
        <v>280</v>
      </c>
      <c r="C3398">
        <v>3</v>
      </c>
      <c r="D3398" t="s">
        <v>712</v>
      </c>
      <c r="E3398">
        <v>3</v>
      </c>
      <c r="F3398">
        <v>30</v>
      </c>
      <c r="G3398">
        <v>38</v>
      </c>
      <c r="H3398">
        <v>40</v>
      </c>
      <c r="I3398">
        <v>20</v>
      </c>
      <c r="J3398">
        <v>28</v>
      </c>
      <c r="K3398">
        <v>30</v>
      </c>
      <c r="L3398">
        <v>0</v>
      </c>
      <c r="M3398" s="1">
        <v>37.045000000000002</v>
      </c>
      <c r="N3398" s="1">
        <v>54.033999999999999</v>
      </c>
    </row>
    <row r="3399" spans="1:14" ht="15" customHeight="1" x14ac:dyDescent="0.2">
      <c r="A3399" t="s">
        <v>186</v>
      </c>
      <c r="B3399" t="s">
        <v>164</v>
      </c>
      <c r="C3399">
        <v>3</v>
      </c>
      <c r="D3399" t="s">
        <v>2574</v>
      </c>
      <c r="E3399">
        <v>4</v>
      </c>
      <c r="F3399">
        <v>29</v>
      </c>
      <c r="G3399">
        <v>34</v>
      </c>
      <c r="H3399">
        <v>37</v>
      </c>
      <c r="I3399">
        <v>26</v>
      </c>
      <c r="J3399">
        <v>31</v>
      </c>
      <c r="K3399">
        <v>34</v>
      </c>
      <c r="L3399">
        <v>0</v>
      </c>
      <c r="M3399" s="1">
        <v>37.045999999999999</v>
      </c>
      <c r="N3399" s="1">
        <v>55.036000000000001</v>
      </c>
    </row>
    <row r="3400" spans="1:14" ht="15" customHeight="1" x14ac:dyDescent="0.2">
      <c r="A3400" t="s">
        <v>186</v>
      </c>
      <c r="B3400" t="s">
        <v>169</v>
      </c>
      <c r="C3400">
        <v>3</v>
      </c>
      <c r="D3400" t="s">
        <v>963</v>
      </c>
      <c r="E3400">
        <v>4</v>
      </c>
      <c r="F3400">
        <v>31</v>
      </c>
      <c r="G3400">
        <v>36</v>
      </c>
      <c r="H3400">
        <v>39</v>
      </c>
      <c r="I3400">
        <v>22</v>
      </c>
      <c r="J3400">
        <v>27</v>
      </c>
      <c r="K3400">
        <v>30</v>
      </c>
      <c r="L3400">
        <v>0</v>
      </c>
      <c r="M3400" s="1">
        <v>37.046999999999997</v>
      </c>
      <c r="N3400" s="1">
        <v>56.036999999999999</v>
      </c>
    </row>
    <row r="3401" spans="1:14" ht="15" customHeight="1" x14ac:dyDescent="0.2">
      <c r="A3401" t="s">
        <v>186</v>
      </c>
      <c r="B3401" t="s">
        <v>174</v>
      </c>
      <c r="C3401">
        <v>3</v>
      </c>
      <c r="D3401" t="s">
        <v>1904</v>
      </c>
      <c r="E3401">
        <v>4</v>
      </c>
      <c r="F3401">
        <v>30</v>
      </c>
      <c r="G3401">
        <v>35</v>
      </c>
      <c r="H3401">
        <v>38</v>
      </c>
      <c r="I3401">
        <v>22</v>
      </c>
      <c r="J3401">
        <v>27</v>
      </c>
      <c r="K3401">
        <v>30</v>
      </c>
      <c r="L3401">
        <v>0</v>
      </c>
      <c r="M3401" s="1">
        <v>37.048000000000002</v>
      </c>
      <c r="N3401" s="1">
        <v>57.036000000000001</v>
      </c>
    </row>
    <row r="3402" spans="1:14" ht="15" customHeight="1" x14ac:dyDescent="0.2">
      <c r="A3402" t="s">
        <v>186</v>
      </c>
      <c r="B3402" t="s">
        <v>180</v>
      </c>
      <c r="C3402">
        <v>3</v>
      </c>
      <c r="D3402" t="s">
        <v>2071</v>
      </c>
      <c r="E3402">
        <v>3</v>
      </c>
      <c r="F3402">
        <v>19</v>
      </c>
      <c r="G3402">
        <v>27</v>
      </c>
      <c r="H3402">
        <v>29</v>
      </c>
      <c r="I3402">
        <v>30</v>
      </c>
      <c r="J3402">
        <v>38</v>
      </c>
      <c r="K3402">
        <v>40</v>
      </c>
      <c r="L3402">
        <v>0</v>
      </c>
      <c r="M3402" s="1">
        <v>37.048999999999999</v>
      </c>
      <c r="N3402" s="1">
        <v>58.030999999999999</v>
      </c>
    </row>
    <row r="3403" spans="1:14" ht="15" customHeight="1" x14ac:dyDescent="0.2">
      <c r="A3403" t="s">
        <v>186</v>
      </c>
      <c r="B3403" t="s">
        <v>185</v>
      </c>
      <c r="C3403">
        <v>3</v>
      </c>
      <c r="D3403" t="s">
        <v>857</v>
      </c>
      <c r="E3403">
        <v>4</v>
      </c>
      <c r="F3403">
        <v>31</v>
      </c>
      <c r="G3403">
        <v>36</v>
      </c>
      <c r="H3403">
        <v>39</v>
      </c>
      <c r="I3403">
        <v>24</v>
      </c>
      <c r="J3403">
        <v>29</v>
      </c>
      <c r="K3403">
        <v>32</v>
      </c>
      <c r="L3403">
        <v>0</v>
      </c>
      <c r="M3403" s="1">
        <v>37.049999999999997</v>
      </c>
      <c r="N3403" s="1">
        <v>60.033000000000001</v>
      </c>
    </row>
    <row r="3404" spans="1:14" ht="15" customHeight="1" x14ac:dyDescent="0.2">
      <c r="A3404" t="s">
        <v>186</v>
      </c>
      <c r="B3404" t="s">
        <v>191</v>
      </c>
      <c r="C3404">
        <v>3</v>
      </c>
      <c r="D3404" t="s">
        <v>2071</v>
      </c>
      <c r="E3404">
        <v>3</v>
      </c>
      <c r="F3404">
        <v>19</v>
      </c>
      <c r="G3404">
        <v>27</v>
      </c>
      <c r="H3404">
        <v>29</v>
      </c>
      <c r="I3404">
        <v>30</v>
      </c>
      <c r="J3404">
        <v>38</v>
      </c>
      <c r="K3404">
        <v>40</v>
      </c>
      <c r="L3404">
        <v>0</v>
      </c>
      <c r="M3404" s="1">
        <v>37.051000000000002</v>
      </c>
      <c r="N3404" s="1">
        <v>61.033999999999999</v>
      </c>
    </row>
    <row r="3405" spans="1:14" ht="15" customHeight="1" x14ac:dyDescent="0.2">
      <c r="A3405" t="s">
        <v>186</v>
      </c>
      <c r="B3405" t="s">
        <v>316</v>
      </c>
      <c r="C3405">
        <v>3</v>
      </c>
      <c r="D3405" t="s">
        <v>954</v>
      </c>
      <c r="E3405">
        <v>4</v>
      </c>
      <c r="F3405">
        <v>27</v>
      </c>
      <c r="G3405">
        <v>32</v>
      </c>
      <c r="H3405">
        <v>35</v>
      </c>
      <c r="I3405">
        <v>26</v>
      </c>
      <c r="J3405">
        <v>31</v>
      </c>
      <c r="K3405">
        <v>34</v>
      </c>
      <c r="L3405">
        <v>0</v>
      </c>
      <c r="M3405" s="1">
        <v>37.052</v>
      </c>
      <c r="N3405" s="1">
        <v>62.03</v>
      </c>
    </row>
    <row r="3406" spans="1:14" ht="15" customHeight="1" x14ac:dyDescent="0.2">
      <c r="A3406" t="s">
        <v>186</v>
      </c>
      <c r="B3406" t="s">
        <v>322</v>
      </c>
      <c r="C3406">
        <v>3</v>
      </c>
      <c r="D3406" t="s">
        <v>2574</v>
      </c>
      <c r="E3406">
        <v>4</v>
      </c>
      <c r="F3406">
        <v>29</v>
      </c>
      <c r="G3406">
        <v>34</v>
      </c>
      <c r="H3406">
        <v>37</v>
      </c>
      <c r="I3406">
        <v>26</v>
      </c>
      <c r="J3406">
        <v>31</v>
      </c>
      <c r="K3406">
        <v>34</v>
      </c>
      <c r="L3406">
        <v>0</v>
      </c>
      <c r="M3406" s="1">
        <v>37.052999999999997</v>
      </c>
      <c r="N3406" s="1">
        <v>63.030999999999999</v>
      </c>
    </row>
    <row r="3407" spans="1:14" ht="15" customHeight="1" x14ac:dyDescent="0.2">
      <c r="A3407" t="s">
        <v>186</v>
      </c>
      <c r="B3407" t="s">
        <v>197</v>
      </c>
      <c r="C3407">
        <v>3</v>
      </c>
      <c r="D3407" t="s">
        <v>1717</v>
      </c>
      <c r="E3407">
        <v>4</v>
      </c>
      <c r="F3407">
        <v>33</v>
      </c>
      <c r="G3407">
        <v>38</v>
      </c>
      <c r="H3407">
        <v>41</v>
      </c>
      <c r="I3407">
        <v>20</v>
      </c>
      <c r="J3407">
        <v>25</v>
      </c>
      <c r="K3407">
        <v>28</v>
      </c>
      <c r="L3407">
        <v>0</v>
      </c>
      <c r="M3407" s="1">
        <v>37.054000000000002</v>
      </c>
      <c r="N3407" s="1">
        <v>64.034000000000006</v>
      </c>
    </row>
    <row r="3408" spans="1:14" ht="15" customHeight="1" x14ac:dyDescent="0.2">
      <c r="A3408" t="s">
        <v>186</v>
      </c>
      <c r="B3408" t="s">
        <v>332</v>
      </c>
      <c r="C3408">
        <v>3</v>
      </c>
      <c r="D3408" t="s">
        <v>2574</v>
      </c>
      <c r="E3408">
        <v>4</v>
      </c>
      <c r="F3408">
        <v>29</v>
      </c>
      <c r="G3408">
        <v>34</v>
      </c>
      <c r="H3408">
        <v>37</v>
      </c>
      <c r="I3408">
        <v>26</v>
      </c>
      <c r="J3408">
        <v>31</v>
      </c>
      <c r="K3408">
        <v>34</v>
      </c>
      <c r="L3408">
        <v>0</v>
      </c>
      <c r="M3408" s="1">
        <v>37.055</v>
      </c>
      <c r="N3408" s="1">
        <v>65.033000000000001</v>
      </c>
    </row>
    <row r="3409" spans="1:14" ht="15" customHeight="1" x14ac:dyDescent="0.2">
      <c r="A3409" t="s">
        <v>186</v>
      </c>
      <c r="B3409" t="s">
        <v>336</v>
      </c>
      <c r="C3409">
        <v>3</v>
      </c>
      <c r="D3409" t="s">
        <v>2071</v>
      </c>
      <c r="E3409">
        <v>3</v>
      </c>
      <c r="F3409">
        <v>19</v>
      </c>
      <c r="G3409">
        <v>27</v>
      </c>
      <c r="H3409">
        <v>29</v>
      </c>
      <c r="I3409">
        <v>30</v>
      </c>
      <c r="J3409">
        <v>38</v>
      </c>
      <c r="K3409">
        <v>40</v>
      </c>
      <c r="L3409">
        <v>0</v>
      </c>
      <c r="M3409" s="1">
        <v>37.055999999999997</v>
      </c>
      <c r="N3409" s="1">
        <v>66.034000000000006</v>
      </c>
    </row>
    <row r="3410" spans="1:14" ht="15" customHeight="1" x14ac:dyDescent="0.2">
      <c r="A3410" t="s">
        <v>186</v>
      </c>
      <c r="B3410" t="s">
        <v>341</v>
      </c>
      <c r="C3410">
        <v>3</v>
      </c>
      <c r="D3410" t="s">
        <v>1615</v>
      </c>
      <c r="E3410">
        <v>3</v>
      </c>
      <c r="F3410">
        <v>28</v>
      </c>
      <c r="G3410">
        <v>36</v>
      </c>
      <c r="H3410">
        <v>38</v>
      </c>
      <c r="I3410">
        <v>20</v>
      </c>
      <c r="J3410">
        <v>28</v>
      </c>
      <c r="K3410">
        <v>30</v>
      </c>
      <c r="L3410">
        <v>0</v>
      </c>
      <c r="M3410" s="1">
        <v>37.057000000000002</v>
      </c>
      <c r="N3410" s="1">
        <v>67.025000000000006</v>
      </c>
    </row>
    <row r="3411" spans="1:14" ht="15" customHeight="1" x14ac:dyDescent="0.2">
      <c r="A3411" t="s">
        <v>186</v>
      </c>
      <c r="B3411" t="s">
        <v>201</v>
      </c>
      <c r="C3411">
        <v>3</v>
      </c>
      <c r="D3411" t="s">
        <v>712</v>
      </c>
      <c r="E3411">
        <v>3</v>
      </c>
      <c r="F3411">
        <v>30</v>
      </c>
      <c r="G3411">
        <v>38</v>
      </c>
      <c r="H3411">
        <v>40</v>
      </c>
      <c r="I3411">
        <v>20</v>
      </c>
      <c r="J3411">
        <v>28</v>
      </c>
      <c r="K3411">
        <v>30</v>
      </c>
      <c r="L3411">
        <v>0</v>
      </c>
      <c r="M3411" s="1">
        <v>37.058</v>
      </c>
      <c r="N3411" s="1">
        <v>68.037000000000006</v>
      </c>
    </row>
    <row r="3412" spans="1:14" ht="15" customHeight="1" x14ac:dyDescent="0.2">
      <c r="A3412" t="s">
        <v>186</v>
      </c>
      <c r="B3412" t="s">
        <v>352</v>
      </c>
      <c r="C3412">
        <v>3</v>
      </c>
      <c r="D3412" t="s">
        <v>981</v>
      </c>
      <c r="E3412">
        <v>4</v>
      </c>
      <c r="F3412">
        <v>34</v>
      </c>
      <c r="G3412">
        <v>39</v>
      </c>
      <c r="H3412">
        <v>42</v>
      </c>
      <c r="I3412">
        <v>17</v>
      </c>
      <c r="J3412">
        <v>22</v>
      </c>
      <c r="K3412">
        <v>25</v>
      </c>
      <c r="L3412">
        <v>0</v>
      </c>
      <c r="M3412" s="1">
        <v>37.058999999999997</v>
      </c>
      <c r="N3412" s="1">
        <v>69.034999999999997</v>
      </c>
    </row>
    <row r="3413" spans="1:14" ht="15" customHeight="1" x14ac:dyDescent="0.2">
      <c r="A3413" t="s">
        <v>186</v>
      </c>
      <c r="B3413" t="s">
        <v>356</v>
      </c>
      <c r="C3413">
        <v>3</v>
      </c>
      <c r="D3413" t="s">
        <v>640</v>
      </c>
      <c r="E3413">
        <v>4</v>
      </c>
      <c r="F3413">
        <v>31</v>
      </c>
      <c r="G3413">
        <v>36</v>
      </c>
      <c r="H3413">
        <v>39</v>
      </c>
      <c r="I3413">
        <v>24</v>
      </c>
      <c r="J3413">
        <v>29</v>
      </c>
      <c r="K3413">
        <v>32</v>
      </c>
      <c r="L3413">
        <v>0</v>
      </c>
      <c r="M3413" s="1">
        <v>37.06</v>
      </c>
      <c r="N3413" s="1">
        <v>70.036000000000001</v>
      </c>
    </row>
    <row r="3414" spans="1:14" ht="15" customHeight="1" x14ac:dyDescent="0.2">
      <c r="A3414" t="s">
        <v>186</v>
      </c>
      <c r="B3414" t="s">
        <v>359</v>
      </c>
      <c r="C3414">
        <v>3</v>
      </c>
      <c r="D3414" t="s">
        <v>135</v>
      </c>
      <c r="E3414">
        <v>3</v>
      </c>
      <c r="F3414">
        <v>25</v>
      </c>
      <c r="G3414">
        <v>33</v>
      </c>
      <c r="H3414">
        <v>35</v>
      </c>
      <c r="I3414">
        <v>21</v>
      </c>
      <c r="J3414">
        <v>29</v>
      </c>
      <c r="K3414">
        <v>31</v>
      </c>
      <c r="L3414">
        <v>0</v>
      </c>
      <c r="M3414" s="1">
        <v>37.061</v>
      </c>
      <c r="N3414" s="1">
        <v>71.028000000000006</v>
      </c>
    </row>
    <row r="3415" spans="1:14" ht="15" customHeight="1" x14ac:dyDescent="0.2">
      <c r="A3415" t="s">
        <v>186</v>
      </c>
      <c r="B3415" t="s">
        <v>367</v>
      </c>
      <c r="C3415">
        <v>3</v>
      </c>
      <c r="D3415" t="s">
        <v>570</v>
      </c>
      <c r="E3415">
        <v>4</v>
      </c>
      <c r="F3415">
        <v>15</v>
      </c>
      <c r="G3415">
        <v>20</v>
      </c>
      <c r="H3415">
        <v>23</v>
      </c>
      <c r="I3415">
        <v>36</v>
      </c>
      <c r="J3415">
        <v>41</v>
      </c>
      <c r="K3415">
        <v>44</v>
      </c>
      <c r="L3415">
        <v>0</v>
      </c>
      <c r="M3415" s="1">
        <v>37.061999999999998</v>
      </c>
      <c r="N3415" s="1">
        <v>73.034000000000006</v>
      </c>
    </row>
    <row r="3416" spans="1:14" ht="15" customHeight="1" x14ac:dyDescent="0.2">
      <c r="A3416" t="s">
        <v>186</v>
      </c>
      <c r="B3416" t="s">
        <v>371</v>
      </c>
      <c r="C3416">
        <v>3</v>
      </c>
      <c r="D3416" t="s">
        <v>1615</v>
      </c>
      <c r="E3416">
        <v>3</v>
      </c>
      <c r="F3416">
        <v>28</v>
      </c>
      <c r="G3416">
        <v>36</v>
      </c>
      <c r="H3416">
        <v>38</v>
      </c>
      <c r="I3416">
        <v>20</v>
      </c>
      <c r="J3416">
        <v>28</v>
      </c>
      <c r="K3416">
        <v>30</v>
      </c>
      <c r="L3416">
        <v>0</v>
      </c>
      <c r="M3416" s="1">
        <v>37.063000000000002</v>
      </c>
      <c r="N3416" s="1">
        <v>74.033000000000001</v>
      </c>
    </row>
    <row r="3417" spans="1:14" ht="15" customHeight="1" x14ac:dyDescent="0.2">
      <c r="A3417" t="s">
        <v>186</v>
      </c>
      <c r="B3417" t="s">
        <v>212</v>
      </c>
      <c r="C3417">
        <v>3</v>
      </c>
      <c r="D3417" t="s">
        <v>2370</v>
      </c>
      <c r="E3417">
        <v>3</v>
      </c>
      <c r="F3417">
        <v>25</v>
      </c>
      <c r="G3417">
        <v>33</v>
      </c>
      <c r="H3417">
        <v>35</v>
      </c>
      <c r="I3417">
        <v>20</v>
      </c>
      <c r="J3417">
        <v>28</v>
      </c>
      <c r="K3417">
        <v>30</v>
      </c>
      <c r="L3417">
        <v>0</v>
      </c>
      <c r="M3417" s="1">
        <v>37.064</v>
      </c>
      <c r="N3417" s="1">
        <v>79.033000000000001</v>
      </c>
    </row>
    <row r="3418" spans="1:14" ht="15" customHeight="1" x14ac:dyDescent="0.2">
      <c r="A3418" t="s">
        <v>186</v>
      </c>
      <c r="B3418" t="s">
        <v>395</v>
      </c>
      <c r="C3418">
        <v>3</v>
      </c>
      <c r="D3418" t="s">
        <v>1904</v>
      </c>
      <c r="E3418">
        <v>4</v>
      </c>
      <c r="F3418">
        <v>30</v>
      </c>
      <c r="G3418">
        <v>35</v>
      </c>
      <c r="H3418">
        <v>38</v>
      </c>
      <c r="I3418">
        <v>22</v>
      </c>
      <c r="J3418">
        <v>27</v>
      </c>
      <c r="K3418">
        <v>30</v>
      </c>
      <c r="L3418">
        <v>0</v>
      </c>
      <c r="M3418" s="1">
        <v>37.064999999999998</v>
      </c>
      <c r="N3418" s="1">
        <v>80.033000000000001</v>
      </c>
    </row>
    <row r="3419" spans="1:14" ht="15" customHeight="1" x14ac:dyDescent="0.2">
      <c r="A3419" t="s">
        <v>186</v>
      </c>
      <c r="B3419" t="s">
        <v>225</v>
      </c>
      <c r="C3419">
        <v>3</v>
      </c>
      <c r="D3419" t="s">
        <v>1112</v>
      </c>
      <c r="E3419">
        <v>4</v>
      </c>
      <c r="F3419">
        <v>29</v>
      </c>
      <c r="G3419">
        <v>34</v>
      </c>
      <c r="H3419">
        <v>37</v>
      </c>
      <c r="I3419">
        <v>24</v>
      </c>
      <c r="J3419">
        <v>29</v>
      </c>
      <c r="K3419">
        <v>32</v>
      </c>
      <c r="L3419">
        <v>0</v>
      </c>
      <c r="M3419" s="1">
        <v>37.066000000000003</v>
      </c>
      <c r="N3419" s="1">
        <v>82.028999999999996</v>
      </c>
    </row>
    <row r="3420" spans="1:14" ht="15" customHeight="1" x14ac:dyDescent="0.2">
      <c r="A3420" t="s">
        <v>186</v>
      </c>
      <c r="B3420" t="s">
        <v>405</v>
      </c>
      <c r="C3420">
        <v>3</v>
      </c>
      <c r="D3420" t="s">
        <v>2370</v>
      </c>
      <c r="E3420">
        <v>3</v>
      </c>
      <c r="F3420">
        <v>25</v>
      </c>
      <c r="G3420">
        <v>33</v>
      </c>
      <c r="H3420">
        <v>35</v>
      </c>
      <c r="I3420">
        <v>20</v>
      </c>
      <c r="J3420">
        <v>28</v>
      </c>
      <c r="K3420">
        <v>30</v>
      </c>
      <c r="L3420">
        <v>0</v>
      </c>
      <c r="M3420" s="1">
        <v>37.067</v>
      </c>
      <c r="N3420" s="1">
        <v>84.031000000000006</v>
      </c>
    </row>
    <row r="3421" spans="1:14" ht="15" customHeight="1" x14ac:dyDescent="0.2">
      <c r="A3421" t="s">
        <v>186</v>
      </c>
      <c r="B3421" t="s">
        <v>408</v>
      </c>
      <c r="C3421">
        <v>3</v>
      </c>
      <c r="D3421" t="s">
        <v>423</v>
      </c>
      <c r="E3421">
        <v>4</v>
      </c>
      <c r="F3421">
        <v>29</v>
      </c>
      <c r="G3421">
        <v>34</v>
      </c>
      <c r="H3421">
        <v>37</v>
      </c>
      <c r="I3421">
        <v>22</v>
      </c>
      <c r="J3421">
        <v>27</v>
      </c>
      <c r="K3421">
        <v>30</v>
      </c>
      <c r="L3421">
        <v>0</v>
      </c>
      <c r="M3421" s="1">
        <v>37.067999999999998</v>
      </c>
      <c r="N3421" s="1">
        <v>85.031000000000006</v>
      </c>
    </row>
    <row r="3422" spans="1:14" ht="15" customHeight="1" x14ac:dyDescent="0.2">
      <c r="A3422" t="s">
        <v>186</v>
      </c>
      <c r="B3422" t="s">
        <v>411</v>
      </c>
      <c r="C3422">
        <v>3</v>
      </c>
      <c r="D3422" t="s">
        <v>795</v>
      </c>
      <c r="E3422">
        <v>4</v>
      </c>
      <c r="F3422">
        <v>28</v>
      </c>
      <c r="G3422">
        <v>33</v>
      </c>
      <c r="H3422">
        <v>36</v>
      </c>
      <c r="I3422">
        <v>23</v>
      </c>
      <c r="J3422">
        <v>28</v>
      </c>
      <c r="K3422">
        <v>31</v>
      </c>
      <c r="L3422">
        <v>0</v>
      </c>
      <c r="M3422" s="1">
        <v>37.069000000000003</v>
      </c>
      <c r="N3422" s="1">
        <v>86.028000000000006</v>
      </c>
    </row>
    <row r="3423" spans="1:14" ht="15" customHeight="1" x14ac:dyDescent="0.2">
      <c r="A3423" t="s">
        <v>186</v>
      </c>
      <c r="B3423" t="s">
        <v>416</v>
      </c>
      <c r="C3423">
        <v>3</v>
      </c>
      <c r="D3423" t="s">
        <v>1956</v>
      </c>
      <c r="E3423">
        <v>4</v>
      </c>
      <c r="F3423">
        <v>27</v>
      </c>
      <c r="G3423">
        <v>32</v>
      </c>
      <c r="H3423">
        <v>35</v>
      </c>
      <c r="I3423">
        <v>25</v>
      </c>
      <c r="J3423">
        <v>30</v>
      </c>
      <c r="K3423">
        <v>33</v>
      </c>
      <c r="L3423">
        <v>0</v>
      </c>
      <c r="M3423" s="1">
        <v>37.07</v>
      </c>
      <c r="N3423" s="1">
        <v>88.034999999999997</v>
      </c>
    </row>
    <row r="3424" spans="1:14" ht="15" customHeight="1" x14ac:dyDescent="0.2">
      <c r="A3424" t="s">
        <v>186</v>
      </c>
      <c r="B3424" t="s">
        <v>230</v>
      </c>
      <c r="C3424">
        <v>3</v>
      </c>
      <c r="D3424" t="s">
        <v>2071</v>
      </c>
      <c r="E3424">
        <v>3</v>
      </c>
      <c r="F3424">
        <v>19</v>
      </c>
      <c r="G3424">
        <v>27</v>
      </c>
      <c r="H3424">
        <v>29</v>
      </c>
      <c r="I3424">
        <v>30</v>
      </c>
      <c r="J3424">
        <v>38</v>
      </c>
      <c r="K3424">
        <v>40</v>
      </c>
      <c r="L3424">
        <v>0</v>
      </c>
      <c r="M3424" s="1">
        <v>37.070999999999998</v>
      </c>
      <c r="N3424" s="1">
        <v>89.034999999999997</v>
      </c>
    </row>
    <row r="3425" spans="1:14" ht="15" customHeight="1" x14ac:dyDescent="0.2">
      <c r="A3425" t="s">
        <v>186</v>
      </c>
      <c r="B3425" t="s">
        <v>236</v>
      </c>
      <c r="C3425">
        <v>3</v>
      </c>
      <c r="D3425" t="s">
        <v>981</v>
      </c>
      <c r="E3425">
        <v>4</v>
      </c>
      <c r="F3425">
        <v>34</v>
      </c>
      <c r="G3425">
        <v>39</v>
      </c>
      <c r="H3425">
        <v>42</v>
      </c>
      <c r="I3425">
        <v>17</v>
      </c>
      <c r="J3425">
        <v>22</v>
      </c>
      <c r="K3425">
        <v>25</v>
      </c>
      <c r="L3425">
        <v>0</v>
      </c>
      <c r="M3425" s="1">
        <v>37.072000000000003</v>
      </c>
      <c r="N3425" s="1">
        <v>90.031000000000006</v>
      </c>
    </row>
    <row r="3426" spans="1:14" ht="15" customHeight="1" x14ac:dyDescent="0.2">
      <c r="A3426" t="s">
        <v>186</v>
      </c>
      <c r="B3426" t="s">
        <v>668</v>
      </c>
      <c r="C3426">
        <v>3</v>
      </c>
      <c r="D3426" t="s">
        <v>1505</v>
      </c>
      <c r="E3426">
        <v>4</v>
      </c>
      <c r="F3426">
        <v>30</v>
      </c>
      <c r="G3426">
        <v>35</v>
      </c>
      <c r="H3426">
        <v>38</v>
      </c>
      <c r="I3426">
        <v>25</v>
      </c>
      <c r="J3426">
        <v>30</v>
      </c>
      <c r="K3426">
        <v>33</v>
      </c>
      <c r="L3426">
        <v>0</v>
      </c>
      <c r="M3426" s="1">
        <v>37.073</v>
      </c>
      <c r="N3426" s="1">
        <v>92.034000000000006</v>
      </c>
    </row>
    <row r="3427" spans="1:14" ht="15" customHeight="1" x14ac:dyDescent="0.2">
      <c r="A3427" t="s">
        <v>186</v>
      </c>
      <c r="B3427" t="s">
        <v>429</v>
      </c>
      <c r="C3427">
        <v>3</v>
      </c>
      <c r="D3427" t="s">
        <v>902</v>
      </c>
      <c r="E3427">
        <v>3</v>
      </c>
      <c r="F3427">
        <v>15</v>
      </c>
      <c r="G3427">
        <v>23</v>
      </c>
      <c r="H3427">
        <v>25</v>
      </c>
      <c r="I3427">
        <v>31</v>
      </c>
      <c r="J3427">
        <v>39</v>
      </c>
      <c r="K3427">
        <v>41</v>
      </c>
      <c r="L3427">
        <v>0</v>
      </c>
      <c r="M3427" s="1">
        <v>37.073999999999998</v>
      </c>
      <c r="N3427" s="1">
        <v>93.031999999999996</v>
      </c>
    </row>
    <row r="3428" spans="1:14" ht="15" customHeight="1" x14ac:dyDescent="0.2">
      <c r="A3428" t="s">
        <v>186</v>
      </c>
      <c r="B3428" t="s">
        <v>241</v>
      </c>
      <c r="C3428">
        <v>3</v>
      </c>
      <c r="D3428" t="s">
        <v>712</v>
      </c>
      <c r="E3428">
        <v>3</v>
      </c>
      <c r="F3428">
        <v>30</v>
      </c>
      <c r="G3428">
        <v>38</v>
      </c>
      <c r="H3428">
        <v>40</v>
      </c>
      <c r="I3428">
        <v>20</v>
      </c>
      <c r="J3428">
        <v>28</v>
      </c>
      <c r="K3428">
        <v>30</v>
      </c>
      <c r="L3428">
        <v>0</v>
      </c>
      <c r="M3428" s="1">
        <v>37.075000000000003</v>
      </c>
      <c r="N3428" s="1">
        <v>94.03</v>
      </c>
    </row>
    <row r="3429" spans="1:14" ht="15" customHeight="1" x14ac:dyDescent="0.2">
      <c r="A3429" t="s">
        <v>186</v>
      </c>
      <c r="B3429" t="s">
        <v>246</v>
      </c>
      <c r="C3429">
        <v>3</v>
      </c>
      <c r="D3429" t="s">
        <v>2901</v>
      </c>
      <c r="E3429">
        <v>4</v>
      </c>
      <c r="F3429">
        <v>28</v>
      </c>
      <c r="G3429">
        <v>33</v>
      </c>
      <c r="H3429">
        <v>36</v>
      </c>
      <c r="I3429">
        <v>26</v>
      </c>
      <c r="J3429">
        <v>31</v>
      </c>
      <c r="K3429">
        <v>34</v>
      </c>
      <c r="L3429">
        <v>0</v>
      </c>
      <c r="M3429" s="1">
        <v>37.076000000000001</v>
      </c>
      <c r="N3429" s="1">
        <v>95.034999999999997</v>
      </c>
    </row>
    <row r="3430" spans="1:14" ht="15" customHeight="1" x14ac:dyDescent="0.2">
      <c r="A3430" t="s">
        <v>186</v>
      </c>
      <c r="B3430" t="s">
        <v>436</v>
      </c>
      <c r="C3430">
        <v>3</v>
      </c>
      <c r="D3430" t="s">
        <v>754</v>
      </c>
      <c r="E3430">
        <v>4</v>
      </c>
      <c r="F3430">
        <v>30</v>
      </c>
      <c r="G3430">
        <v>35</v>
      </c>
      <c r="H3430">
        <v>38</v>
      </c>
      <c r="I3430">
        <v>22</v>
      </c>
      <c r="J3430">
        <v>27</v>
      </c>
      <c r="K3430">
        <v>30</v>
      </c>
      <c r="L3430">
        <v>0</v>
      </c>
      <c r="M3430" s="1">
        <v>37.076999999999998</v>
      </c>
      <c r="N3430" s="1">
        <v>96.034000000000006</v>
      </c>
    </row>
    <row r="3431" spans="1:14" ht="15" customHeight="1" x14ac:dyDescent="0.2">
      <c r="A3431" t="s">
        <v>186</v>
      </c>
      <c r="B3431" t="s">
        <v>250</v>
      </c>
      <c r="C3431">
        <v>3</v>
      </c>
      <c r="D3431" t="s">
        <v>570</v>
      </c>
      <c r="E3431">
        <v>4</v>
      </c>
      <c r="F3431">
        <v>15</v>
      </c>
      <c r="G3431">
        <v>20</v>
      </c>
      <c r="H3431">
        <v>23</v>
      </c>
      <c r="I3431">
        <v>36</v>
      </c>
      <c r="J3431">
        <v>41</v>
      </c>
      <c r="K3431">
        <v>44</v>
      </c>
      <c r="L3431">
        <v>0</v>
      </c>
      <c r="M3431" s="1">
        <v>37.078000000000003</v>
      </c>
      <c r="N3431" s="1">
        <v>97.031000000000006</v>
      </c>
    </row>
    <row r="3432" spans="1:14" ht="15" customHeight="1" x14ac:dyDescent="0.2">
      <c r="A3432" t="s">
        <v>186</v>
      </c>
      <c r="B3432" t="s">
        <v>258</v>
      </c>
      <c r="C3432">
        <v>3</v>
      </c>
      <c r="D3432" t="s">
        <v>369</v>
      </c>
      <c r="E3432">
        <v>4</v>
      </c>
      <c r="F3432">
        <v>29</v>
      </c>
      <c r="G3432">
        <v>34</v>
      </c>
      <c r="H3432">
        <v>37</v>
      </c>
      <c r="I3432">
        <v>25</v>
      </c>
      <c r="J3432">
        <v>30</v>
      </c>
      <c r="K3432">
        <v>33</v>
      </c>
      <c r="L3432">
        <v>0</v>
      </c>
      <c r="M3432" s="1">
        <v>37.079000000000001</v>
      </c>
      <c r="N3432" s="1">
        <v>98.036000000000001</v>
      </c>
    </row>
    <row r="3433" spans="1:14" ht="15" customHeight="1" x14ac:dyDescent="0.2">
      <c r="A3433" t="s">
        <v>186</v>
      </c>
      <c r="B3433" t="s">
        <v>263</v>
      </c>
      <c r="C3433">
        <v>3</v>
      </c>
      <c r="D3433" t="s">
        <v>981</v>
      </c>
      <c r="E3433">
        <v>4</v>
      </c>
      <c r="F3433">
        <v>34</v>
      </c>
      <c r="G3433">
        <v>39</v>
      </c>
      <c r="H3433">
        <v>42</v>
      </c>
      <c r="I3433">
        <v>17</v>
      </c>
      <c r="J3433">
        <v>22</v>
      </c>
      <c r="K3433">
        <v>25</v>
      </c>
      <c r="L3433">
        <v>0</v>
      </c>
      <c r="M3433" s="1">
        <v>37.08</v>
      </c>
      <c r="N3433" s="1">
        <v>99.03</v>
      </c>
    </row>
    <row r="3434" spans="1:14" ht="15" customHeight="1" x14ac:dyDescent="0.2">
      <c r="A3434" t="s">
        <v>186</v>
      </c>
      <c r="B3434" t="s">
        <v>269</v>
      </c>
      <c r="C3434">
        <v>3</v>
      </c>
      <c r="D3434" t="s">
        <v>902</v>
      </c>
      <c r="E3434">
        <v>3</v>
      </c>
      <c r="F3434">
        <v>15</v>
      </c>
      <c r="G3434">
        <v>23</v>
      </c>
      <c r="H3434">
        <v>25</v>
      </c>
      <c r="I3434">
        <v>31</v>
      </c>
      <c r="J3434">
        <v>39</v>
      </c>
      <c r="K3434">
        <v>41</v>
      </c>
      <c r="L3434">
        <v>0</v>
      </c>
      <c r="M3434" s="1">
        <v>37.081000000000003</v>
      </c>
      <c r="N3434" s="1">
        <v>100.036</v>
      </c>
    </row>
    <row r="3435" spans="1:14" ht="15" customHeight="1" x14ac:dyDescent="0.2">
      <c r="A3435" t="s">
        <v>186</v>
      </c>
      <c r="B3435" t="s">
        <v>274</v>
      </c>
      <c r="C3435">
        <v>3</v>
      </c>
      <c r="D3435" t="s">
        <v>1816</v>
      </c>
      <c r="E3435">
        <v>3</v>
      </c>
      <c r="F3435">
        <v>28</v>
      </c>
      <c r="G3435">
        <v>36</v>
      </c>
      <c r="H3435">
        <v>38</v>
      </c>
      <c r="I3435">
        <v>18</v>
      </c>
      <c r="J3435">
        <v>26</v>
      </c>
      <c r="K3435">
        <v>28</v>
      </c>
      <c r="L3435">
        <v>0</v>
      </c>
      <c r="M3435" s="1">
        <v>37.082000000000001</v>
      </c>
      <c r="N3435" s="1">
        <v>102.033</v>
      </c>
    </row>
    <row r="3436" spans="1:14" ht="15" customHeight="1" x14ac:dyDescent="0.2">
      <c r="A3436" t="s">
        <v>186</v>
      </c>
      <c r="B3436" t="s">
        <v>285</v>
      </c>
      <c r="C3436">
        <v>3</v>
      </c>
      <c r="D3436" t="s">
        <v>857</v>
      </c>
      <c r="E3436">
        <v>4</v>
      </c>
      <c r="F3436">
        <v>31</v>
      </c>
      <c r="G3436">
        <v>36</v>
      </c>
      <c r="H3436">
        <v>39</v>
      </c>
      <c r="I3436">
        <v>24</v>
      </c>
      <c r="J3436">
        <v>29</v>
      </c>
      <c r="K3436">
        <v>32</v>
      </c>
      <c r="L3436">
        <v>0</v>
      </c>
      <c r="M3436" s="1">
        <v>37.082999999999998</v>
      </c>
      <c r="N3436" s="1">
        <v>103.032</v>
      </c>
    </row>
    <row r="3437" spans="1:14" ht="15" customHeight="1" x14ac:dyDescent="0.2">
      <c r="A3437" t="s">
        <v>186</v>
      </c>
      <c r="B3437" t="s">
        <v>294</v>
      </c>
      <c r="C3437">
        <v>3</v>
      </c>
      <c r="D3437" t="s">
        <v>1816</v>
      </c>
      <c r="E3437">
        <v>3</v>
      </c>
      <c r="F3437">
        <v>28</v>
      </c>
      <c r="G3437">
        <v>36</v>
      </c>
      <c r="H3437">
        <v>38</v>
      </c>
      <c r="I3437">
        <v>18</v>
      </c>
      <c r="J3437">
        <v>26</v>
      </c>
      <c r="K3437">
        <v>28</v>
      </c>
      <c r="L3437">
        <v>0</v>
      </c>
      <c r="M3437" s="1">
        <v>37.084000000000003</v>
      </c>
      <c r="N3437" s="1">
        <v>105.03100000000001</v>
      </c>
    </row>
    <row r="3438" spans="1:14" ht="15" customHeight="1" x14ac:dyDescent="0.2">
      <c r="A3438" t="s">
        <v>186</v>
      </c>
      <c r="B3438" t="s">
        <v>298</v>
      </c>
      <c r="C3438">
        <v>3</v>
      </c>
      <c r="D3438" t="s">
        <v>1170</v>
      </c>
      <c r="E3438">
        <v>4</v>
      </c>
      <c r="F3438">
        <v>29</v>
      </c>
      <c r="G3438">
        <v>34</v>
      </c>
      <c r="H3438">
        <v>37</v>
      </c>
      <c r="I3438">
        <v>25</v>
      </c>
      <c r="J3438">
        <v>30</v>
      </c>
      <c r="K3438">
        <v>33</v>
      </c>
      <c r="L3438">
        <v>0</v>
      </c>
      <c r="M3438" s="1">
        <v>37.085000000000001</v>
      </c>
      <c r="N3438" s="1">
        <v>106.02500000000001</v>
      </c>
    </row>
    <row r="3439" spans="1:14" ht="15" customHeight="1" x14ac:dyDescent="0.2">
      <c r="A3439" t="s">
        <v>186</v>
      </c>
      <c r="B3439" t="s">
        <v>302</v>
      </c>
      <c r="C3439">
        <v>3</v>
      </c>
      <c r="D3439" t="s">
        <v>1431</v>
      </c>
      <c r="E3439">
        <v>3</v>
      </c>
      <c r="F3439">
        <v>31</v>
      </c>
      <c r="G3439">
        <v>39</v>
      </c>
      <c r="H3439">
        <v>41</v>
      </c>
      <c r="I3439">
        <v>19</v>
      </c>
      <c r="J3439">
        <v>27</v>
      </c>
      <c r="K3439">
        <v>29</v>
      </c>
      <c r="L3439">
        <v>0</v>
      </c>
      <c r="M3439" s="1">
        <v>37.085999999999999</v>
      </c>
      <c r="N3439" s="1">
        <v>107.027</v>
      </c>
    </row>
    <row r="3440" spans="1:14" ht="15" customHeight="1" x14ac:dyDescent="0.2">
      <c r="A3440" t="s">
        <v>186</v>
      </c>
      <c r="B3440" t="s">
        <v>464</v>
      </c>
      <c r="C3440">
        <v>3</v>
      </c>
      <c r="D3440" t="s">
        <v>161</v>
      </c>
      <c r="E3440">
        <v>4</v>
      </c>
      <c r="F3440">
        <v>29</v>
      </c>
      <c r="G3440">
        <v>34</v>
      </c>
      <c r="H3440">
        <v>37</v>
      </c>
      <c r="I3440">
        <v>26</v>
      </c>
      <c r="J3440">
        <v>31</v>
      </c>
      <c r="K3440">
        <v>34</v>
      </c>
      <c r="L3440">
        <v>0</v>
      </c>
      <c r="M3440" s="1">
        <v>37.087000000000003</v>
      </c>
      <c r="N3440" s="1">
        <v>108.029</v>
      </c>
    </row>
    <row r="3441" spans="1:14" ht="15" customHeight="1" x14ac:dyDescent="0.2">
      <c r="A3441" t="s">
        <v>186</v>
      </c>
      <c r="B3441" t="s">
        <v>124</v>
      </c>
      <c r="C3441">
        <v>3</v>
      </c>
      <c r="D3441" t="s">
        <v>570</v>
      </c>
      <c r="E3441">
        <v>4</v>
      </c>
      <c r="F3441">
        <v>15</v>
      </c>
      <c r="G3441">
        <v>20</v>
      </c>
      <c r="H3441">
        <v>23</v>
      </c>
      <c r="I3441">
        <v>36</v>
      </c>
      <c r="J3441">
        <v>41</v>
      </c>
      <c r="K3441">
        <v>44</v>
      </c>
      <c r="L3441">
        <v>0</v>
      </c>
      <c r="M3441" s="1">
        <v>37.088000000000001</v>
      </c>
      <c r="N3441" s="1">
        <v>110.029</v>
      </c>
    </row>
    <row r="3442" spans="1:14" ht="15" customHeight="1" x14ac:dyDescent="0.2">
      <c r="A3442" t="s">
        <v>186</v>
      </c>
      <c r="B3442" t="s">
        <v>703</v>
      </c>
      <c r="C3442">
        <v>3</v>
      </c>
      <c r="D3442" t="s">
        <v>712</v>
      </c>
      <c r="E3442">
        <v>3</v>
      </c>
      <c r="F3442">
        <v>30</v>
      </c>
      <c r="G3442">
        <v>38</v>
      </c>
      <c r="H3442">
        <v>40</v>
      </c>
      <c r="I3442">
        <v>20</v>
      </c>
      <c r="J3442">
        <v>28</v>
      </c>
      <c r="K3442">
        <v>30</v>
      </c>
      <c r="L3442">
        <v>0</v>
      </c>
      <c r="M3442" s="1">
        <v>37.088999999999999</v>
      </c>
      <c r="N3442" s="1">
        <v>111.03</v>
      </c>
    </row>
    <row r="3443" spans="1:14" ht="15" customHeight="1" x14ac:dyDescent="0.2">
      <c r="A3443" t="s">
        <v>186</v>
      </c>
      <c r="B3443" t="s">
        <v>470</v>
      </c>
      <c r="C3443">
        <v>3</v>
      </c>
      <c r="D3443" t="s">
        <v>369</v>
      </c>
      <c r="E3443">
        <v>4</v>
      </c>
      <c r="F3443">
        <v>29</v>
      </c>
      <c r="G3443">
        <v>34</v>
      </c>
      <c r="H3443">
        <v>37</v>
      </c>
      <c r="I3443">
        <v>25</v>
      </c>
      <c r="J3443">
        <v>30</v>
      </c>
      <c r="K3443">
        <v>33</v>
      </c>
      <c r="L3443">
        <v>0</v>
      </c>
      <c r="M3443" s="1">
        <v>37.090000000000003</v>
      </c>
      <c r="N3443" s="1">
        <v>112.035</v>
      </c>
    </row>
    <row r="3444" spans="1:14" ht="15" customHeight="1" x14ac:dyDescent="0.2">
      <c r="A3444" t="s">
        <v>186</v>
      </c>
      <c r="B3444" t="s">
        <v>476</v>
      </c>
      <c r="C3444">
        <v>3</v>
      </c>
      <c r="D3444" t="s">
        <v>754</v>
      </c>
      <c r="E3444">
        <v>4</v>
      </c>
      <c r="F3444">
        <v>30</v>
      </c>
      <c r="G3444">
        <v>35</v>
      </c>
      <c r="H3444">
        <v>38</v>
      </c>
      <c r="I3444">
        <v>22</v>
      </c>
      <c r="J3444">
        <v>27</v>
      </c>
      <c r="K3444">
        <v>30</v>
      </c>
      <c r="L3444">
        <v>0</v>
      </c>
      <c r="M3444" s="1">
        <v>37.091000000000001</v>
      </c>
      <c r="N3444" s="1">
        <v>114.03</v>
      </c>
    </row>
    <row r="3445" spans="1:14" ht="15" customHeight="1" x14ac:dyDescent="0.2">
      <c r="A3445" t="s">
        <v>186</v>
      </c>
      <c r="B3445" t="s">
        <v>315</v>
      </c>
      <c r="C3445">
        <v>3</v>
      </c>
      <c r="D3445" t="s">
        <v>857</v>
      </c>
      <c r="E3445">
        <v>4</v>
      </c>
      <c r="F3445">
        <v>31</v>
      </c>
      <c r="G3445">
        <v>36</v>
      </c>
      <c r="H3445">
        <v>39</v>
      </c>
      <c r="I3445">
        <v>24</v>
      </c>
      <c r="J3445">
        <v>29</v>
      </c>
      <c r="K3445">
        <v>32</v>
      </c>
      <c r="L3445">
        <v>0</v>
      </c>
      <c r="M3445" s="1">
        <v>37.091999999999999</v>
      </c>
      <c r="N3445" s="1">
        <v>115.036</v>
      </c>
    </row>
    <row r="3446" spans="1:14" ht="15" customHeight="1" x14ac:dyDescent="0.2">
      <c r="A3446" t="s">
        <v>186</v>
      </c>
      <c r="B3446" t="s">
        <v>321</v>
      </c>
      <c r="C3446">
        <v>3</v>
      </c>
      <c r="D3446" t="s">
        <v>187</v>
      </c>
      <c r="E3446">
        <v>3</v>
      </c>
      <c r="F3446">
        <v>25</v>
      </c>
      <c r="G3446">
        <v>33</v>
      </c>
      <c r="H3446">
        <v>35</v>
      </c>
      <c r="I3446">
        <v>23</v>
      </c>
      <c r="J3446">
        <v>31</v>
      </c>
      <c r="K3446">
        <v>33</v>
      </c>
      <c r="L3446">
        <v>0</v>
      </c>
      <c r="M3446" s="1">
        <v>37.093000000000004</v>
      </c>
      <c r="N3446" s="1">
        <v>116.033</v>
      </c>
    </row>
    <row r="3447" spans="1:14" ht="15" customHeight="1" x14ac:dyDescent="0.2">
      <c r="A3447" t="s">
        <v>186</v>
      </c>
      <c r="B3447" t="s">
        <v>483</v>
      </c>
      <c r="C3447">
        <v>3</v>
      </c>
      <c r="D3447" t="s">
        <v>187</v>
      </c>
      <c r="E3447">
        <v>3</v>
      </c>
      <c r="F3447">
        <v>25</v>
      </c>
      <c r="G3447">
        <v>33</v>
      </c>
      <c r="H3447">
        <v>35</v>
      </c>
      <c r="I3447">
        <v>23</v>
      </c>
      <c r="J3447">
        <v>31</v>
      </c>
      <c r="K3447">
        <v>33</v>
      </c>
      <c r="L3447">
        <v>0</v>
      </c>
      <c r="M3447" s="1">
        <v>37.094000000000001</v>
      </c>
      <c r="N3447" s="1">
        <v>117.035</v>
      </c>
    </row>
    <row r="3448" spans="1:14" ht="15" customHeight="1" x14ac:dyDescent="0.2">
      <c r="A3448" t="s">
        <v>186</v>
      </c>
      <c r="B3448" t="s">
        <v>326</v>
      </c>
      <c r="C3448">
        <v>3</v>
      </c>
      <c r="D3448" t="s">
        <v>369</v>
      </c>
      <c r="E3448">
        <v>4</v>
      </c>
      <c r="F3448">
        <v>29</v>
      </c>
      <c r="G3448">
        <v>34</v>
      </c>
      <c r="H3448">
        <v>37</v>
      </c>
      <c r="I3448">
        <v>25</v>
      </c>
      <c r="J3448">
        <v>30</v>
      </c>
      <c r="K3448">
        <v>33</v>
      </c>
      <c r="L3448">
        <v>0</v>
      </c>
      <c r="M3448" s="1">
        <v>37.094999999999999</v>
      </c>
      <c r="N3448" s="1">
        <v>118.036</v>
      </c>
    </row>
    <row r="3449" spans="1:14" ht="15" customHeight="1" x14ac:dyDescent="0.2">
      <c r="A3449" t="s">
        <v>186</v>
      </c>
      <c r="B3449" t="s">
        <v>331</v>
      </c>
      <c r="C3449">
        <v>3</v>
      </c>
      <c r="D3449" t="s">
        <v>369</v>
      </c>
      <c r="E3449">
        <v>4</v>
      </c>
      <c r="F3449">
        <v>29</v>
      </c>
      <c r="G3449">
        <v>34</v>
      </c>
      <c r="H3449">
        <v>37</v>
      </c>
      <c r="I3449">
        <v>25</v>
      </c>
      <c r="J3449">
        <v>30</v>
      </c>
      <c r="K3449">
        <v>33</v>
      </c>
      <c r="L3449">
        <v>0</v>
      </c>
      <c r="M3449" s="1">
        <v>37.095999999999997</v>
      </c>
      <c r="N3449" s="1">
        <v>119.023</v>
      </c>
    </row>
    <row r="3450" spans="1:14" ht="15" customHeight="1" x14ac:dyDescent="0.2">
      <c r="A3450" t="s">
        <v>186</v>
      </c>
      <c r="B3450" t="s">
        <v>488</v>
      </c>
      <c r="C3450">
        <v>3</v>
      </c>
      <c r="D3450" t="s">
        <v>161</v>
      </c>
      <c r="E3450">
        <v>4</v>
      </c>
      <c r="F3450">
        <v>29</v>
      </c>
      <c r="G3450">
        <v>34</v>
      </c>
      <c r="H3450">
        <v>37</v>
      </c>
      <c r="I3450">
        <v>26</v>
      </c>
      <c r="J3450">
        <v>31</v>
      </c>
      <c r="K3450">
        <v>34</v>
      </c>
      <c r="L3450">
        <v>0</v>
      </c>
      <c r="M3450" s="1">
        <v>37.097000000000001</v>
      </c>
      <c r="N3450" s="1">
        <v>120.027</v>
      </c>
    </row>
    <row r="3451" spans="1:14" ht="15" customHeight="1" x14ac:dyDescent="0.2">
      <c r="A3451" t="s">
        <v>186</v>
      </c>
      <c r="B3451" t="s">
        <v>492</v>
      </c>
      <c r="C3451">
        <v>3</v>
      </c>
      <c r="D3451" t="s">
        <v>981</v>
      </c>
      <c r="E3451">
        <v>4</v>
      </c>
      <c r="F3451">
        <v>34</v>
      </c>
      <c r="G3451">
        <v>39</v>
      </c>
      <c r="H3451">
        <v>42</v>
      </c>
      <c r="I3451">
        <v>17</v>
      </c>
      <c r="J3451">
        <v>22</v>
      </c>
      <c r="K3451">
        <v>25</v>
      </c>
      <c r="L3451">
        <v>0</v>
      </c>
      <c r="M3451" s="1">
        <v>37.097999999999999</v>
      </c>
      <c r="N3451" s="1">
        <v>121.036</v>
      </c>
    </row>
    <row r="3452" spans="1:14" ht="15" customHeight="1" x14ac:dyDescent="0.2">
      <c r="A3452" t="s">
        <v>186</v>
      </c>
      <c r="B3452" t="s">
        <v>335</v>
      </c>
      <c r="C3452">
        <v>3</v>
      </c>
      <c r="D3452" t="s">
        <v>1505</v>
      </c>
      <c r="E3452">
        <v>4</v>
      </c>
      <c r="F3452">
        <v>30</v>
      </c>
      <c r="G3452">
        <v>35</v>
      </c>
      <c r="H3452">
        <v>38</v>
      </c>
      <c r="I3452">
        <v>25</v>
      </c>
      <c r="J3452">
        <v>30</v>
      </c>
      <c r="K3452">
        <v>33</v>
      </c>
      <c r="L3452">
        <v>0</v>
      </c>
      <c r="M3452" s="1">
        <v>37.098999999999997</v>
      </c>
      <c r="N3452" s="1">
        <v>122.02500000000001</v>
      </c>
    </row>
    <row r="3453" spans="1:14" ht="15" customHeight="1" x14ac:dyDescent="0.2">
      <c r="A3453" t="s">
        <v>186</v>
      </c>
      <c r="B3453" t="s">
        <v>340</v>
      </c>
      <c r="C3453">
        <v>3</v>
      </c>
      <c r="D3453" t="s">
        <v>2901</v>
      </c>
      <c r="E3453">
        <v>4</v>
      </c>
      <c r="F3453">
        <v>28</v>
      </c>
      <c r="G3453">
        <v>33</v>
      </c>
      <c r="H3453">
        <v>36</v>
      </c>
      <c r="I3453">
        <v>26</v>
      </c>
      <c r="J3453">
        <v>31</v>
      </c>
      <c r="K3453">
        <v>34</v>
      </c>
      <c r="L3453">
        <v>0</v>
      </c>
      <c r="M3453" s="1">
        <v>37.1</v>
      </c>
      <c r="N3453" s="1">
        <v>123.03</v>
      </c>
    </row>
    <row r="3454" spans="1:14" ht="15" customHeight="1" x14ac:dyDescent="0.2">
      <c r="A3454" t="s">
        <v>186</v>
      </c>
      <c r="B3454" t="s">
        <v>346</v>
      </c>
      <c r="C3454">
        <v>3</v>
      </c>
      <c r="D3454" t="s">
        <v>2901</v>
      </c>
      <c r="E3454">
        <v>4</v>
      </c>
      <c r="F3454">
        <v>28</v>
      </c>
      <c r="G3454">
        <v>33</v>
      </c>
      <c r="H3454">
        <v>36</v>
      </c>
      <c r="I3454">
        <v>26</v>
      </c>
      <c r="J3454">
        <v>31</v>
      </c>
      <c r="K3454">
        <v>34</v>
      </c>
      <c r="L3454">
        <v>0</v>
      </c>
      <c r="M3454" s="1">
        <v>37.100999999999999</v>
      </c>
      <c r="N3454" s="1">
        <v>124.03</v>
      </c>
    </row>
    <row r="3455" spans="1:14" ht="15" customHeight="1" x14ac:dyDescent="0.2">
      <c r="A3455" t="s">
        <v>186</v>
      </c>
      <c r="B3455" t="s">
        <v>498</v>
      </c>
      <c r="C3455">
        <v>3</v>
      </c>
      <c r="D3455" t="s">
        <v>1656</v>
      </c>
      <c r="E3455">
        <v>4</v>
      </c>
      <c r="F3455">
        <v>30</v>
      </c>
      <c r="G3455">
        <v>35</v>
      </c>
      <c r="H3455">
        <v>38</v>
      </c>
      <c r="I3455">
        <v>23</v>
      </c>
      <c r="J3455">
        <v>28</v>
      </c>
      <c r="K3455">
        <v>31</v>
      </c>
      <c r="L3455">
        <v>0</v>
      </c>
      <c r="M3455" s="1">
        <v>37.101999999999997</v>
      </c>
      <c r="N3455" s="1">
        <v>125.035</v>
      </c>
    </row>
    <row r="3456" spans="1:14" ht="15" customHeight="1" x14ac:dyDescent="0.2">
      <c r="A3456" t="s">
        <v>186</v>
      </c>
      <c r="B3456" t="s">
        <v>351</v>
      </c>
      <c r="C3456">
        <v>3</v>
      </c>
      <c r="D3456" t="s">
        <v>963</v>
      </c>
      <c r="E3456">
        <v>4</v>
      </c>
      <c r="F3456">
        <v>31</v>
      </c>
      <c r="G3456">
        <v>36</v>
      </c>
      <c r="H3456">
        <v>39</v>
      </c>
      <c r="I3456">
        <v>22</v>
      </c>
      <c r="J3456">
        <v>27</v>
      </c>
      <c r="K3456">
        <v>30</v>
      </c>
      <c r="L3456">
        <v>0</v>
      </c>
      <c r="M3456" s="1">
        <v>37.103000000000002</v>
      </c>
      <c r="N3456" s="1">
        <v>126.035</v>
      </c>
    </row>
    <row r="3457" spans="1:14" ht="15" customHeight="1" x14ac:dyDescent="0.2">
      <c r="A3457" t="s">
        <v>192</v>
      </c>
      <c r="B3457" t="s">
        <v>123</v>
      </c>
      <c r="C3457">
        <v>3</v>
      </c>
      <c r="D3457" t="s">
        <v>2016</v>
      </c>
      <c r="E3457">
        <v>4</v>
      </c>
      <c r="F3457">
        <v>29</v>
      </c>
      <c r="G3457">
        <v>34</v>
      </c>
      <c r="H3457">
        <v>37</v>
      </c>
      <c r="I3457">
        <v>26</v>
      </c>
      <c r="J3457">
        <v>31</v>
      </c>
      <c r="K3457">
        <v>34</v>
      </c>
      <c r="L3457">
        <v>0</v>
      </c>
      <c r="M3457" s="1">
        <v>38.033999999999999</v>
      </c>
      <c r="N3457" s="1">
        <v>39.030999999999999</v>
      </c>
    </row>
    <row r="3458" spans="1:14" ht="15" customHeight="1" x14ac:dyDescent="0.2">
      <c r="A3458" t="s">
        <v>192</v>
      </c>
      <c r="B3458" t="s">
        <v>128</v>
      </c>
      <c r="C3458">
        <v>3</v>
      </c>
      <c r="D3458" t="s">
        <v>2516</v>
      </c>
      <c r="E3458">
        <v>4</v>
      </c>
      <c r="F3458">
        <v>30</v>
      </c>
      <c r="G3458">
        <v>35</v>
      </c>
      <c r="H3458">
        <v>38</v>
      </c>
      <c r="I3458">
        <v>24</v>
      </c>
      <c r="J3458">
        <v>29</v>
      </c>
      <c r="K3458">
        <v>32</v>
      </c>
      <c r="L3458">
        <v>0</v>
      </c>
      <c r="M3458" s="1">
        <v>38.034999999999997</v>
      </c>
      <c r="N3458" s="1">
        <v>41.024999999999999</v>
      </c>
    </row>
    <row r="3459" spans="1:14" ht="15" customHeight="1" x14ac:dyDescent="0.2">
      <c r="A3459" t="s">
        <v>192</v>
      </c>
      <c r="B3459" t="s">
        <v>231</v>
      </c>
      <c r="C3459">
        <v>3</v>
      </c>
      <c r="D3459" t="s">
        <v>1252</v>
      </c>
      <c r="E3459">
        <v>4</v>
      </c>
      <c r="F3459">
        <v>34</v>
      </c>
      <c r="G3459">
        <v>39</v>
      </c>
      <c r="H3459">
        <v>42</v>
      </c>
      <c r="I3459">
        <v>21</v>
      </c>
      <c r="J3459">
        <v>26</v>
      </c>
      <c r="K3459">
        <v>29</v>
      </c>
      <c r="L3459">
        <v>0</v>
      </c>
      <c r="M3459" s="1">
        <v>38.036000000000001</v>
      </c>
      <c r="N3459" s="1">
        <v>45.036999999999999</v>
      </c>
    </row>
    <row r="3460" spans="1:14" ht="15" customHeight="1" x14ac:dyDescent="0.2">
      <c r="A3460" t="s">
        <v>192</v>
      </c>
      <c r="B3460" t="s">
        <v>237</v>
      </c>
      <c r="C3460">
        <v>3</v>
      </c>
      <c r="D3460" t="s">
        <v>2721</v>
      </c>
      <c r="E3460">
        <v>3</v>
      </c>
      <c r="F3460">
        <v>15</v>
      </c>
      <c r="G3460">
        <v>23</v>
      </c>
      <c r="H3460">
        <v>25</v>
      </c>
      <c r="I3460">
        <v>33</v>
      </c>
      <c r="J3460">
        <v>41</v>
      </c>
      <c r="K3460">
        <v>43</v>
      </c>
      <c r="L3460">
        <v>0</v>
      </c>
      <c r="M3460" s="1">
        <v>38.036999999999999</v>
      </c>
      <c r="N3460" s="1">
        <v>46.036000000000001</v>
      </c>
    </row>
    <row r="3461" spans="1:14" ht="15" customHeight="1" x14ac:dyDescent="0.2">
      <c r="A3461" t="s">
        <v>192</v>
      </c>
      <c r="B3461" t="s">
        <v>143</v>
      </c>
      <c r="C3461">
        <v>3</v>
      </c>
      <c r="D3461" t="s">
        <v>2808</v>
      </c>
      <c r="E3461">
        <v>4</v>
      </c>
      <c r="F3461">
        <v>29</v>
      </c>
      <c r="G3461">
        <v>34</v>
      </c>
      <c r="H3461">
        <v>37</v>
      </c>
      <c r="I3461">
        <v>24</v>
      </c>
      <c r="J3461">
        <v>29</v>
      </c>
      <c r="K3461">
        <v>32</v>
      </c>
      <c r="L3461">
        <v>0</v>
      </c>
      <c r="M3461" s="1">
        <v>38.037999999999997</v>
      </c>
      <c r="N3461" s="1">
        <v>47.027999999999999</v>
      </c>
    </row>
    <row r="3462" spans="1:14" ht="15" customHeight="1" x14ac:dyDescent="0.2">
      <c r="A3462" t="s">
        <v>192</v>
      </c>
      <c r="B3462" t="s">
        <v>148</v>
      </c>
      <c r="C3462">
        <v>3</v>
      </c>
      <c r="D3462" t="s">
        <v>1045</v>
      </c>
      <c r="E3462">
        <v>4</v>
      </c>
      <c r="F3462">
        <v>20</v>
      </c>
      <c r="G3462">
        <v>25</v>
      </c>
      <c r="H3462">
        <v>28</v>
      </c>
      <c r="I3462">
        <v>31</v>
      </c>
      <c r="J3462">
        <v>36</v>
      </c>
      <c r="K3462">
        <v>39</v>
      </c>
      <c r="L3462">
        <v>0</v>
      </c>
      <c r="M3462" s="1">
        <v>38.039000000000001</v>
      </c>
      <c r="N3462" s="1">
        <v>48.034999999999997</v>
      </c>
    </row>
    <row r="3463" spans="1:14" ht="15" customHeight="1" x14ac:dyDescent="0.2">
      <c r="A3463" t="s">
        <v>192</v>
      </c>
      <c r="B3463" t="s">
        <v>251</v>
      </c>
      <c r="C3463">
        <v>3</v>
      </c>
      <c r="D3463" t="s">
        <v>2016</v>
      </c>
      <c r="E3463">
        <v>4</v>
      </c>
      <c r="F3463">
        <v>29</v>
      </c>
      <c r="G3463">
        <v>34</v>
      </c>
      <c r="H3463">
        <v>37</v>
      </c>
      <c r="I3463">
        <v>26</v>
      </c>
      <c r="J3463">
        <v>31</v>
      </c>
      <c r="K3463">
        <v>34</v>
      </c>
      <c r="L3463">
        <v>0</v>
      </c>
      <c r="M3463" s="1">
        <v>38.04</v>
      </c>
      <c r="N3463" s="1">
        <v>49.037999999999997</v>
      </c>
    </row>
    <row r="3464" spans="1:14" ht="15" customHeight="1" x14ac:dyDescent="0.2">
      <c r="A3464" t="s">
        <v>192</v>
      </c>
      <c r="B3464" t="s">
        <v>259</v>
      </c>
      <c r="C3464">
        <v>3</v>
      </c>
      <c r="D3464" t="s">
        <v>1347</v>
      </c>
      <c r="E3464">
        <v>4</v>
      </c>
      <c r="F3464">
        <v>31</v>
      </c>
      <c r="G3464">
        <v>36</v>
      </c>
      <c r="H3464">
        <v>39</v>
      </c>
      <c r="I3464">
        <v>22</v>
      </c>
      <c r="J3464">
        <v>27</v>
      </c>
      <c r="K3464">
        <v>30</v>
      </c>
      <c r="L3464">
        <v>0</v>
      </c>
      <c r="M3464" s="1">
        <v>38.040999999999997</v>
      </c>
      <c r="N3464" s="1">
        <v>50.037999999999997</v>
      </c>
    </row>
    <row r="3465" spans="1:14" ht="15" customHeight="1" x14ac:dyDescent="0.2">
      <c r="A3465" t="s">
        <v>192</v>
      </c>
      <c r="B3465" t="s">
        <v>153</v>
      </c>
      <c r="C3465">
        <v>3</v>
      </c>
      <c r="D3465" t="s">
        <v>1698</v>
      </c>
      <c r="E3465">
        <v>4</v>
      </c>
      <c r="F3465">
        <v>29</v>
      </c>
      <c r="G3465">
        <v>34</v>
      </c>
      <c r="H3465">
        <v>37</v>
      </c>
      <c r="I3465">
        <v>23</v>
      </c>
      <c r="J3465">
        <v>28</v>
      </c>
      <c r="K3465">
        <v>31</v>
      </c>
      <c r="L3465">
        <v>0</v>
      </c>
      <c r="M3465" s="1">
        <v>38.042000000000002</v>
      </c>
      <c r="N3465" s="1">
        <v>52.033999999999999</v>
      </c>
    </row>
    <row r="3466" spans="1:14" ht="15" customHeight="1" x14ac:dyDescent="0.2">
      <c r="A3466" t="s">
        <v>192</v>
      </c>
      <c r="B3466" t="s">
        <v>158</v>
      </c>
      <c r="C3466">
        <v>3</v>
      </c>
      <c r="D3466" t="s">
        <v>1698</v>
      </c>
      <c r="E3466">
        <v>4</v>
      </c>
      <c r="F3466">
        <v>29</v>
      </c>
      <c r="G3466">
        <v>34</v>
      </c>
      <c r="H3466">
        <v>37</v>
      </c>
      <c r="I3466">
        <v>23</v>
      </c>
      <c r="J3466">
        <v>28</v>
      </c>
      <c r="K3466">
        <v>31</v>
      </c>
      <c r="L3466">
        <v>0</v>
      </c>
      <c r="M3466" s="1">
        <v>38.042999999999999</v>
      </c>
      <c r="N3466" s="1">
        <v>53.037999999999997</v>
      </c>
    </row>
    <row r="3467" spans="1:14" ht="15" customHeight="1" x14ac:dyDescent="0.2">
      <c r="A3467" t="s">
        <v>192</v>
      </c>
      <c r="B3467" t="s">
        <v>280</v>
      </c>
      <c r="C3467">
        <v>3</v>
      </c>
      <c r="D3467" t="s">
        <v>2162</v>
      </c>
      <c r="E3467">
        <v>3</v>
      </c>
      <c r="F3467">
        <v>30</v>
      </c>
      <c r="G3467">
        <v>38</v>
      </c>
      <c r="H3467">
        <v>40</v>
      </c>
      <c r="I3467">
        <v>16</v>
      </c>
      <c r="J3467">
        <v>24</v>
      </c>
      <c r="K3467">
        <v>26</v>
      </c>
      <c r="L3467">
        <v>0</v>
      </c>
      <c r="M3467" s="1">
        <v>38.043999999999997</v>
      </c>
      <c r="N3467" s="1">
        <v>54.034999999999997</v>
      </c>
    </row>
    <row r="3468" spans="1:14" ht="15" customHeight="1" x14ac:dyDescent="0.2">
      <c r="A3468" t="s">
        <v>192</v>
      </c>
      <c r="B3468" t="s">
        <v>164</v>
      </c>
      <c r="C3468">
        <v>3</v>
      </c>
      <c r="D3468" t="s">
        <v>2516</v>
      </c>
      <c r="E3468">
        <v>4</v>
      </c>
      <c r="F3468">
        <v>30</v>
      </c>
      <c r="G3468">
        <v>35</v>
      </c>
      <c r="H3468">
        <v>38</v>
      </c>
      <c r="I3468">
        <v>24</v>
      </c>
      <c r="J3468">
        <v>29</v>
      </c>
      <c r="K3468">
        <v>32</v>
      </c>
      <c r="L3468">
        <v>0</v>
      </c>
      <c r="M3468" s="1">
        <v>38.045000000000002</v>
      </c>
      <c r="N3468" s="1">
        <v>55.036999999999999</v>
      </c>
    </row>
    <row r="3469" spans="1:14" ht="15" customHeight="1" x14ac:dyDescent="0.2">
      <c r="A3469" t="s">
        <v>192</v>
      </c>
      <c r="B3469" t="s">
        <v>169</v>
      </c>
      <c r="C3469">
        <v>3</v>
      </c>
      <c r="D3469" t="s">
        <v>1274</v>
      </c>
      <c r="E3469">
        <v>3</v>
      </c>
      <c r="F3469">
        <v>25</v>
      </c>
      <c r="G3469">
        <v>33</v>
      </c>
      <c r="H3469">
        <v>35</v>
      </c>
      <c r="I3469">
        <v>20</v>
      </c>
      <c r="J3469">
        <v>28</v>
      </c>
      <c r="K3469">
        <v>30</v>
      </c>
      <c r="L3469">
        <v>0</v>
      </c>
      <c r="M3469" s="1">
        <v>38.045999999999999</v>
      </c>
      <c r="N3469" s="1">
        <v>56.037999999999997</v>
      </c>
    </row>
    <row r="3470" spans="1:14" ht="15" customHeight="1" x14ac:dyDescent="0.2">
      <c r="A3470" t="s">
        <v>192</v>
      </c>
      <c r="B3470" t="s">
        <v>180</v>
      </c>
      <c r="C3470">
        <v>3</v>
      </c>
      <c r="D3470" t="s">
        <v>2749</v>
      </c>
      <c r="E3470">
        <v>2</v>
      </c>
      <c r="F3470">
        <v>19</v>
      </c>
      <c r="G3470">
        <v>32</v>
      </c>
      <c r="H3470">
        <v>34</v>
      </c>
      <c r="I3470">
        <v>16</v>
      </c>
      <c r="J3470">
        <v>29</v>
      </c>
      <c r="K3470">
        <v>31</v>
      </c>
      <c r="L3470">
        <v>0</v>
      </c>
      <c r="M3470" s="1">
        <v>38.046999999999997</v>
      </c>
      <c r="N3470" s="1">
        <v>58.031999999999996</v>
      </c>
    </row>
    <row r="3471" spans="1:14" ht="15" customHeight="1" x14ac:dyDescent="0.2">
      <c r="A3471" t="s">
        <v>192</v>
      </c>
      <c r="B3471" t="s">
        <v>303</v>
      </c>
      <c r="C3471">
        <v>3</v>
      </c>
      <c r="D3471" t="s">
        <v>1367</v>
      </c>
      <c r="E3471">
        <v>3</v>
      </c>
      <c r="F3471">
        <v>27</v>
      </c>
      <c r="G3471">
        <v>35</v>
      </c>
      <c r="H3471">
        <v>37</v>
      </c>
      <c r="I3471">
        <v>22</v>
      </c>
      <c r="J3471">
        <v>30</v>
      </c>
      <c r="K3471">
        <v>32</v>
      </c>
      <c r="L3471">
        <v>0</v>
      </c>
      <c r="M3471" s="1">
        <v>38.048000000000002</v>
      </c>
      <c r="N3471" s="1">
        <v>59.034999999999997</v>
      </c>
    </row>
    <row r="3472" spans="1:14" ht="15" customHeight="1" x14ac:dyDescent="0.2">
      <c r="A3472" t="s">
        <v>192</v>
      </c>
      <c r="B3472" t="s">
        <v>191</v>
      </c>
      <c r="C3472">
        <v>3</v>
      </c>
      <c r="D3472" t="s">
        <v>2969</v>
      </c>
      <c r="E3472">
        <v>3</v>
      </c>
      <c r="F3472">
        <v>27</v>
      </c>
      <c r="G3472">
        <v>35</v>
      </c>
      <c r="H3472">
        <v>37</v>
      </c>
      <c r="I3472">
        <v>22</v>
      </c>
      <c r="J3472">
        <v>30</v>
      </c>
      <c r="K3472">
        <v>32</v>
      </c>
      <c r="L3472">
        <v>0</v>
      </c>
      <c r="M3472" s="1">
        <v>38.048999999999999</v>
      </c>
      <c r="N3472" s="1">
        <v>61.034999999999997</v>
      </c>
    </row>
    <row r="3473" spans="1:14" ht="15" customHeight="1" x14ac:dyDescent="0.2">
      <c r="A3473" t="s">
        <v>192</v>
      </c>
      <c r="B3473" t="s">
        <v>316</v>
      </c>
      <c r="C3473">
        <v>3</v>
      </c>
      <c r="D3473" t="s">
        <v>1242</v>
      </c>
      <c r="E3473">
        <v>4</v>
      </c>
      <c r="F3473">
        <v>28</v>
      </c>
      <c r="G3473">
        <v>33</v>
      </c>
      <c r="H3473">
        <v>36</v>
      </c>
      <c r="I3473">
        <v>23</v>
      </c>
      <c r="J3473">
        <v>28</v>
      </c>
      <c r="K3473">
        <v>31</v>
      </c>
      <c r="L3473">
        <v>0</v>
      </c>
      <c r="M3473" s="1">
        <v>38.049999999999997</v>
      </c>
      <c r="N3473" s="1">
        <v>62.030999999999999</v>
      </c>
    </row>
    <row r="3474" spans="1:14" ht="15" customHeight="1" x14ac:dyDescent="0.2">
      <c r="A3474" t="s">
        <v>192</v>
      </c>
      <c r="B3474" t="s">
        <v>322</v>
      </c>
      <c r="C3474">
        <v>3</v>
      </c>
      <c r="D3474" t="s">
        <v>1045</v>
      </c>
      <c r="E3474">
        <v>4</v>
      </c>
      <c r="F3474">
        <v>20</v>
      </c>
      <c r="G3474">
        <v>25</v>
      </c>
      <c r="H3474">
        <v>28</v>
      </c>
      <c r="I3474">
        <v>31</v>
      </c>
      <c r="J3474">
        <v>36</v>
      </c>
      <c r="K3474">
        <v>39</v>
      </c>
      <c r="L3474">
        <v>0</v>
      </c>
      <c r="M3474" s="1">
        <v>38.051000000000002</v>
      </c>
      <c r="N3474" s="1">
        <v>63.031999999999996</v>
      </c>
    </row>
    <row r="3475" spans="1:14" ht="15" customHeight="1" x14ac:dyDescent="0.2">
      <c r="A3475" t="s">
        <v>192</v>
      </c>
      <c r="B3475" t="s">
        <v>197</v>
      </c>
      <c r="C3475">
        <v>3</v>
      </c>
      <c r="D3475" t="s">
        <v>2681</v>
      </c>
      <c r="E3475">
        <v>4</v>
      </c>
      <c r="F3475">
        <v>29</v>
      </c>
      <c r="G3475">
        <v>34</v>
      </c>
      <c r="H3475">
        <v>37</v>
      </c>
      <c r="I3475">
        <v>25</v>
      </c>
      <c r="J3475">
        <v>30</v>
      </c>
      <c r="K3475">
        <v>33</v>
      </c>
      <c r="L3475">
        <v>0</v>
      </c>
      <c r="M3475" s="1">
        <v>38.052</v>
      </c>
      <c r="N3475" s="1">
        <v>64.034999999999997</v>
      </c>
    </row>
    <row r="3476" spans="1:14" ht="15" customHeight="1" x14ac:dyDescent="0.2">
      <c r="A3476" t="s">
        <v>192</v>
      </c>
      <c r="B3476" t="s">
        <v>332</v>
      </c>
      <c r="C3476">
        <v>3</v>
      </c>
      <c r="D3476" t="s">
        <v>188</v>
      </c>
      <c r="E3476">
        <v>4</v>
      </c>
      <c r="F3476">
        <v>28</v>
      </c>
      <c r="G3476">
        <v>33</v>
      </c>
      <c r="H3476">
        <v>36</v>
      </c>
      <c r="I3476">
        <v>27</v>
      </c>
      <c r="J3476">
        <v>32</v>
      </c>
      <c r="K3476">
        <v>35</v>
      </c>
      <c r="L3476">
        <v>0</v>
      </c>
      <c r="M3476" s="1">
        <v>38.052999999999997</v>
      </c>
      <c r="N3476" s="1">
        <v>65.034000000000006</v>
      </c>
    </row>
    <row r="3477" spans="1:14" ht="15" customHeight="1" x14ac:dyDescent="0.2">
      <c r="A3477" t="s">
        <v>192</v>
      </c>
      <c r="B3477" t="s">
        <v>336</v>
      </c>
      <c r="C3477">
        <v>3</v>
      </c>
      <c r="D3477" t="s">
        <v>2721</v>
      </c>
      <c r="E3477">
        <v>3</v>
      </c>
      <c r="F3477">
        <v>15</v>
      </c>
      <c r="G3477">
        <v>23</v>
      </c>
      <c r="H3477">
        <v>25</v>
      </c>
      <c r="I3477">
        <v>33</v>
      </c>
      <c r="J3477">
        <v>41</v>
      </c>
      <c r="K3477">
        <v>43</v>
      </c>
      <c r="L3477">
        <v>0</v>
      </c>
      <c r="M3477" s="1">
        <v>38.054000000000002</v>
      </c>
      <c r="N3477" s="1">
        <v>66.034999999999997</v>
      </c>
    </row>
    <row r="3478" spans="1:14" ht="15" customHeight="1" x14ac:dyDescent="0.2">
      <c r="A3478" t="s">
        <v>192</v>
      </c>
      <c r="B3478" t="s">
        <v>341</v>
      </c>
      <c r="C3478">
        <v>3</v>
      </c>
      <c r="D3478" t="s">
        <v>1238</v>
      </c>
      <c r="E3478">
        <v>4</v>
      </c>
      <c r="F3478">
        <v>29</v>
      </c>
      <c r="G3478">
        <v>34</v>
      </c>
      <c r="H3478">
        <v>37</v>
      </c>
      <c r="I3478">
        <v>26</v>
      </c>
      <c r="J3478">
        <v>31</v>
      </c>
      <c r="K3478">
        <v>34</v>
      </c>
      <c r="L3478">
        <v>0</v>
      </c>
      <c r="M3478" s="1">
        <v>38.055</v>
      </c>
      <c r="N3478" s="1">
        <v>67.025999999999996</v>
      </c>
    </row>
    <row r="3479" spans="1:14" ht="15" customHeight="1" x14ac:dyDescent="0.2">
      <c r="A3479" t="s">
        <v>192</v>
      </c>
      <c r="B3479" t="s">
        <v>201</v>
      </c>
      <c r="C3479">
        <v>3</v>
      </c>
      <c r="D3479" t="s">
        <v>862</v>
      </c>
      <c r="E3479">
        <v>4</v>
      </c>
      <c r="F3479">
        <v>32</v>
      </c>
      <c r="G3479">
        <v>37</v>
      </c>
      <c r="H3479">
        <v>40</v>
      </c>
      <c r="I3479">
        <v>21</v>
      </c>
      <c r="J3479">
        <v>26</v>
      </c>
      <c r="K3479">
        <v>29</v>
      </c>
      <c r="L3479">
        <v>0</v>
      </c>
      <c r="M3479" s="1">
        <v>38.055999999999997</v>
      </c>
      <c r="N3479" s="1">
        <v>68.037999999999997</v>
      </c>
    </row>
    <row r="3480" spans="1:14" ht="15" customHeight="1" x14ac:dyDescent="0.2">
      <c r="A3480" t="s">
        <v>192</v>
      </c>
      <c r="B3480" t="s">
        <v>356</v>
      </c>
      <c r="C3480">
        <v>3</v>
      </c>
      <c r="D3480" t="s">
        <v>747</v>
      </c>
      <c r="E3480">
        <v>4</v>
      </c>
      <c r="F3480">
        <v>30</v>
      </c>
      <c r="G3480">
        <v>35</v>
      </c>
      <c r="H3480">
        <v>38</v>
      </c>
      <c r="I3480">
        <v>23</v>
      </c>
      <c r="J3480">
        <v>28</v>
      </c>
      <c r="K3480">
        <v>31</v>
      </c>
      <c r="L3480">
        <v>0</v>
      </c>
      <c r="M3480" s="1">
        <v>38.057000000000002</v>
      </c>
      <c r="N3480" s="1">
        <v>70.037000000000006</v>
      </c>
    </row>
    <row r="3481" spans="1:14" ht="15" customHeight="1" x14ac:dyDescent="0.2">
      <c r="A3481" t="s">
        <v>192</v>
      </c>
      <c r="B3481" t="s">
        <v>363</v>
      </c>
      <c r="C3481">
        <v>3</v>
      </c>
      <c r="D3481" t="s">
        <v>2055</v>
      </c>
      <c r="E3481">
        <v>4</v>
      </c>
      <c r="F3481">
        <v>29</v>
      </c>
      <c r="G3481">
        <v>34</v>
      </c>
      <c r="H3481">
        <v>37</v>
      </c>
      <c r="I3481">
        <v>25</v>
      </c>
      <c r="J3481">
        <v>30</v>
      </c>
      <c r="K3481">
        <v>33</v>
      </c>
      <c r="L3481">
        <v>0</v>
      </c>
      <c r="M3481" s="1">
        <v>38.058</v>
      </c>
      <c r="N3481" s="1">
        <v>72.031000000000006</v>
      </c>
    </row>
    <row r="3482" spans="1:14" ht="15" customHeight="1" x14ac:dyDescent="0.2">
      <c r="A3482" t="s">
        <v>192</v>
      </c>
      <c r="B3482" t="s">
        <v>367</v>
      </c>
      <c r="C3482">
        <v>3</v>
      </c>
      <c r="D3482" t="s">
        <v>2681</v>
      </c>
      <c r="E3482">
        <v>4</v>
      </c>
      <c r="F3482">
        <v>29</v>
      </c>
      <c r="G3482">
        <v>34</v>
      </c>
      <c r="H3482">
        <v>37</v>
      </c>
      <c r="I3482">
        <v>25</v>
      </c>
      <c r="J3482">
        <v>30</v>
      </c>
      <c r="K3482">
        <v>33</v>
      </c>
      <c r="L3482">
        <v>0</v>
      </c>
      <c r="M3482" s="1">
        <v>38.058999999999997</v>
      </c>
      <c r="N3482" s="1">
        <v>73.034999999999997</v>
      </c>
    </row>
    <row r="3483" spans="1:14" ht="15" customHeight="1" x14ac:dyDescent="0.2">
      <c r="A3483" t="s">
        <v>192</v>
      </c>
      <c r="B3483" t="s">
        <v>371</v>
      </c>
      <c r="C3483">
        <v>3</v>
      </c>
      <c r="D3483" t="s">
        <v>1005</v>
      </c>
      <c r="E3483">
        <v>3</v>
      </c>
      <c r="F3483">
        <v>29</v>
      </c>
      <c r="G3483">
        <v>37</v>
      </c>
      <c r="H3483">
        <v>39</v>
      </c>
      <c r="I3483">
        <v>21</v>
      </c>
      <c r="J3483">
        <v>29</v>
      </c>
      <c r="K3483">
        <v>31</v>
      </c>
      <c r="L3483">
        <v>0</v>
      </c>
      <c r="M3483" s="1">
        <v>38.06</v>
      </c>
      <c r="N3483" s="1">
        <v>74.034000000000006</v>
      </c>
    </row>
    <row r="3484" spans="1:14" ht="15" customHeight="1" x14ac:dyDescent="0.2">
      <c r="A3484" t="s">
        <v>192</v>
      </c>
      <c r="B3484" t="s">
        <v>378</v>
      </c>
      <c r="C3484">
        <v>3</v>
      </c>
      <c r="D3484" t="s">
        <v>1358</v>
      </c>
      <c r="E3484">
        <v>3</v>
      </c>
      <c r="F3484">
        <v>27</v>
      </c>
      <c r="G3484">
        <v>35</v>
      </c>
      <c r="H3484">
        <v>37</v>
      </c>
      <c r="I3484">
        <v>23</v>
      </c>
      <c r="J3484">
        <v>31</v>
      </c>
      <c r="K3484">
        <v>33</v>
      </c>
      <c r="L3484">
        <v>0</v>
      </c>
      <c r="M3484" s="1">
        <v>38.061</v>
      </c>
      <c r="N3484" s="1">
        <v>75.03</v>
      </c>
    </row>
    <row r="3485" spans="1:14" ht="15" customHeight="1" x14ac:dyDescent="0.2">
      <c r="A3485" t="s">
        <v>192</v>
      </c>
      <c r="B3485" t="s">
        <v>381</v>
      </c>
      <c r="C3485">
        <v>3</v>
      </c>
      <c r="D3485" t="s">
        <v>2325</v>
      </c>
      <c r="E3485">
        <v>4</v>
      </c>
      <c r="F3485">
        <v>28</v>
      </c>
      <c r="G3485">
        <v>33</v>
      </c>
      <c r="H3485">
        <v>36</v>
      </c>
      <c r="I3485">
        <v>25</v>
      </c>
      <c r="J3485">
        <v>30</v>
      </c>
      <c r="K3485">
        <v>33</v>
      </c>
      <c r="L3485">
        <v>0</v>
      </c>
      <c r="M3485" s="1">
        <v>38.061999999999998</v>
      </c>
      <c r="N3485" s="1">
        <v>76.031000000000006</v>
      </c>
    </row>
    <row r="3486" spans="1:14" ht="15" customHeight="1" x14ac:dyDescent="0.2">
      <c r="A3486" t="s">
        <v>192</v>
      </c>
      <c r="B3486" t="s">
        <v>207</v>
      </c>
      <c r="C3486">
        <v>3</v>
      </c>
      <c r="D3486" t="s">
        <v>1358</v>
      </c>
      <c r="E3486">
        <v>3</v>
      </c>
      <c r="F3486">
        <v>27</v>
      </c>
      <c r="G3486">
        <v>35</v>
      </c>
      <c r="H3486">
        <v>37</v>
      </c>
      <c r="I3486">
        <v>23</v>
      </c>
      <c r="J3486">
        <v>31</v>
      </c>
      <c r="K3486">
        <v>33</v>
      </c>
      <c r="L3486">
        <v>0</v>
      </c>
      <c r="M3486" s="1">
        <v>38.063000000000002</v>
      </c>
      <c r="N3486" s="1">
        <v>77.025999999999996</v>
      </c>
    </row>
    <row r="3487" spans="1:14" ht="15" customHeight="1" x14ac:dyDescent="0.2">
      <c r="A3487" t="s">
        <v>192</v>
      </c>
      <c r="B3487" t="s">
        <v>386</v>
      </c>
      <c r="C3487">
        <v>3</v>
      </c>
      <c r="D3487" t="s">
        <v>2800</v>
      </c>
      <c r="E3487">
        <v>2</v>
      </c>
      <c r="F3487">
        <v>20</v>
      </c>
      <c r="G3487">
        <v>33</v>
      </c>
      <c r="H3487">
        <v>35</v>
      </c>
      <c r="I3487">
        <v>18</v>
      </c>
      <c r="J3487">
        <v>31</v>
      </c>
      <c r="K3487">
        <v>33</v>
      </c>
      <c r="L3487">
        <v>0</v>
      </c>
      <c r="M3487" s="1">
        <v>38.064</v>
      </c>
      <c r="N3487" s="1">
        <v>78.03</v>
      </c>
    </row>
    <row r="3488" spans="1:14" ht="15" customHeight="1" x14ac:dyDescent="0.2">
      <c r="A3488" t="s">
        <v>192</v>
      </c>
      <c r="B3488" t="s">
        <v>212</v>
      </c>
      <c r="C3488">
        <v>3</v>
      </c>
      <c r="D3488" t="s">
        <v>1922</v>
      </c>
      <c r="E3488">
        <v>3</v>
      </c>
      <c r="F3488">
        <v>31</v>
      </c>
      <c r="G3488">
        <v>39</v>
      </c>
      <c r="H3488">
        <v>41</v>
      </c>
      <c r="I3488">
        <v>17</v>
      </c>
      <c r="J3488">
        <v>25</v>
      </c>
      <c r="K3488">
        <v>27</v>
      </c>
      <c r="L3488">
        <v>0</v>
      </c>
      <c r="M3488" s="1">
        <v>38.064999999999998</v>
      </c>
      <c r="N3488" s="1">
        <v>79.034000000000006</v>
      </c>
    </row>
    <row r="3489" spans="1:14" ht="15" customHeight="1" x14ac:dyDescent="0.2">
      <c r="A3489" t="s">
        <v>192</v>
      </c>
      <c r="B3489" t="s">
        <v>395</v>
      </c>
      <c r="C3489">
        <v>3</v>
      </c>
      <c r="D3489" t="s">
        <v>188</v>
      </c>
      <c r="E3489">
        <v>4</v>
      </c>
      <c r="F3489">
        <v>28</v>
      </c>
      <c r="G3489">
        <v>33</v>
      </c>
      <c r="H3489">
        <v>36</v>
      </c>
      <c r="I3489">
        <v>27</v>
      </c>
      <c r="J3489">
        <v>32</v>
      </c>
      <c r="K3489">
        <v>35</v>
      </c>
      <c r="L3489">
        <v>0</v>
      </c>
      <c r="M3489" s="1">
        <v>38.066000000000003</v>
      </c>
      <c r="N3489" s="1">
        <v>80.034000000000006</v>
      </c>
    </row>
    <row r="3490" spans="1:14" ht="15" customHeight="1" x14ac:dyDescent="0.2">
      <c r="A3490" t="s">
        <v>192</v>
      </c>
      <c r="B3490" t="s">
        <v>218</v>
      </c>
      <c r="C3490">
        <v>3</v>
      </c>
      <c r="D3490" t="s">
        <v>1455</v>
      </c>
      <c r="E3490">
        <v>3</v>
      </c>
      <c r="F3490">
        <v>25</v>
      </c>
      <c r="G3490">
        <v>33</v>
      </c>
      <c r="H3490">
        <v>35</v>
      </c>
      <c r="I3490">
        <v>22</v>
      </c>
      <c r="J3490">
        <v>30</v>
      </c>
      <c r="K3490">
        <v>32</v>
      </c>
      <c r="L3490">
        <v>0</v>
      </c>
      <c r="M3490" s="1">
        <v>38.067</v>
      </c>
      <c r="N3490" s="1">
        <v>81.025999999999996</v>
      </c>
    </row>
    <row r="3491" spans="1:14" ht="15" customHeight="1" x14ac:dyDescent="0.2">
      <c r="A3491" t="s">
        <v>192</v>
      </c>
      <c r="B3491" t="s">
        <v>402</v>
      </c>
      <c r="C3491">
        <v>3</v>
      </c>
      <c r="D3491" t="s">
        <v>2749</v>
      </c>
      <c r="E3491">
        <v>2</v>
      </c>
      <c r="F3491">
        <v>19</v>
      </c>
      <c r="G3491">
        <v>32</v>
      </c>
      <c r="H3491">
        <v>34</v>
      </c>
      <c r="I3491">
        <v>16</v>
      </c>
      <c r="J3491">
        <v>29</v>
      </c>
      <c r="K3491">
        <v>31</v>
      </c>
      <c r="L3491">
        <v>0</v>
      </c>
      <c r="M3491" s="1">
        <v>38.067999999999998</v>
      </c>
      <c r="N3491" s="1">
        <v>83.031999999999996</v>
      </c>
    </row>
    <row r="3492" spans="1:14" ht="15" customHeight="1" x14ac:dyDescent="0.2">
      <c r="A3492" t="s">
        <v>192</v>
      </c>
      <c r="B3492" t="s">
        <v>405</v>
      </c>
      <c r="C3492">
        <v>3</v>
      </c>
      <c r="D3492" t="s">
        <v>2685</v>
      </c>
      <c r="E3492">
        <v>4</v>
      </c>
      <c r="F3492">
        <v>31</v>
      </c>
      <c r="G3492">
        <v>36</v>
      </c>
      <c r="H3492">
        <v>39</v>
      </c>
      <c r="I3492">
        <v>24</v>
      </c>
      <c r="J3492">
        <v>29</v>
      </c>
      <c r="K3492">
        <v>32</v>
      </c>
      <c r="L3492">
        <v>0</v>
      </c>
      <c r="M3492" s="1">
        <v>38.069000000000003</v>
      </c>
      <c r="N3492" s="1">
        <v>84.031999999999996</v>
      </c>
    </row>
    <row r="3493" spans="1:14" ht="15" customHeight="1" x14ac:dyDescent="0.2">
      <c r="A3493" t="s">
        <v>192</v>
      </c>
      <c r="B3493" t="s">
        <v>408</v>
      </c>
      <c r="C3493">
        <v>3</v>
      </c>
      <c r="D3493" t="s">
        <v>1715</v>
      </c>
      <c r="E3493">
        <v>4</v>
      </c>
      <c r="F3493">
        <v>30</v>
      </c>
      <c r="G3493">
        <v>35</v>
      </c>
      <c r="H3493">
        <v>38</v>
      </c>
      <c r="I3493">
        <v>25</v>
      </c>
      <c r="J3493">
        <v>30</v>
      </c>
      <c r="K3493">
        <v>33</v>
      </c>
      <c r="L3493">
        <v>0</v>
      </c>
      <c r="M3493" s="1">
        <v>38.07</v>
      </c>
      <c r="N3493" s="1">
        <v>85.031999999999996</v>
      </c>
    </row>
    <row r="3494" spans="1:14" ht="15" customHeight="1" x14ac:dyDescent="0.2">
      <c r="A3494" t="s">
        <v>192</v>
      </c>
      <c r="B3494" t="s">
        <v>411</v>
      </c>
      <c r="C3494">
        <v>3</v>
      </c>
      <c r="D3494" t="s">
        <v>807</v>
      </c>
      <c r="E3494">
        <v>3</v>
      </c>
      <c r="F3494">
        <v>24</v>
      </c>
      <c r="G3494">
        <v>32</v>
      </c>
      <c r="H3494">
        <v>34</v>
      </c>
      <c r="I3494">
        <v>24</v>
      </c>
      <c r="J3494">
        <v>32</v>
      </c>
      <c r="K3494">
        <v>34</v>
      </c>
      <c r="L3494">
        <v>0</v>
      </c>
      <c r="M3494" s="1">
        <v>38.070999999999998</v>
      </c>
      <c r="N3494" s="1">
        <v>86.028999999999996</v>
      </c>
    </row>
    <row r="3495" spans="1:14" ht="15" customHeight="1" x14ac:dyDescent="0.2">
      <c r="A3495" t="s">
        <v>192</v>
      </c>
      <c r="B3495" t="s">
        <v>414</v>
      </c>
      <c r="C3495">
        <v>3</v>
      </c>
      <c r="D3495" t="s">
        <v>1045</v>
      </c>
      <c r="E3495">
        <v>4</v>
      </c>
      <c r="F3495">
        <v>20</v>
      </c>
      <c r="G3495">
        <v>25</v>
      </c>
      <c r="H3495">
        <v>28</v>
      </c>
      <c r="I3495">
        <v>31</v>
      </c>
      <c r="J3495">
        <v>36</v>
      </c>
      <c r="K3495">
        <v>39</v>
      </c>
      <c r="L3495">
        <v>0</v>
      </c>
      <c r="M3495" s="1">
        <v>38.072000000000003</v>
      </c>
      <c r="N3495" s="1">
        <v>87.031000000000006</v>
      </c>
    </row>
    <row r="3496" spans="1:14" ht="15" customHeight="1" x14ac:dyDescent="0.2">
      <c r="A3496" t="s">
        <v>192</v>
      </c>
      <c r="B3496" t="s">
        <v>416</v>
      </c>
      <c r="C3496">
        <v>3</v>
      </c>
      <c r="D3496" t="s">
        <v>1233</v>
      </c>
      <c r="E3496">
        <v>4</v>
      </c>
      <c r="F3496">
        <v>33</v>
      </c>
      <c r="G3496">
        <v>38</v>
      </c>
      <c r="H3496">
        <v>41</v>
      </c>
      <c r="I3496">
        <v>21</v>
      </c>
      <c r="J3496">
        <v>26</v>
      </c>
      <c r="K3496">
        <v>29</v>
      </c>
      <c r="L3496">
        <v>0</v>
      </c>
      <c r="M3496" s="1">
        <v>38.073</v>
      </c>
      <c r="N3496" s="1">
        <v>88.036000000000001</v>
      </c>
    </row>
    <row r="3497" spans="1:14" ht="15" customHeight="1" x14ac:dyDescent="0.2">
      <c r="A3497" t="s">
        <v>192</v>
      </c>
      <c r="B3497" t="s">
        <v>230</v>
      </c>
      <c r="C3497">
        <v>3</v>
      </c>
      <c r="D3497" t="s">
        <v>1455</v>
      </c>
      <c r="E3497">
        <v>3</v>
      </c>
      <c r="F3497">
        <v>25</v>
      </c>
      <c r="G3497">
        <v>33</v>
      </c>
      <c r="H3497">
        <v>35</v>
      </c>
      <c r="I3497">
        <v>22</v>
      </c>
      <c r="J3497">
        <v>30</v>
      </c>
      <c r="K3497">
        <v>32</v>
      </c>
      <c r="L3497">
        <v>0</v>
      </c>
      <c r="M3497" s="1">
        <v>38.073999999999998</v>
      </c>
      <c r="N3497" s="1">
        <v>89.036000000000001</v>
      </c>
    </row>
    <row r="3498" spans="1:14" ht="15" customHeight="1" x14ac:dyDescent="0.2">
      <c r="A3498" t="s">
        <v>192</v>
      </c>
      <c r="B3498" t="s">
        <v>236</v>
      </c>
      <c r="C3498">
        <v>3</v>
      </c>
      <c r="D3498" t="s">
        <v>1698</v>
      </c>
      <c r="E3498">
        <v>4</v>
      </c>
      <c r="F3498">
        <v>29</v>
      </c>
      <c r="G3498">
        <v>34</v>
      </c>
      <c r="H3498">
        <v>37</v>
      </c>
      <c r="I3498">
        <v>23</v>
      </c>
      <c r="J3498">
        <v>28</v>
      </c>
      <c r="K3498">
        <v>31</v>
      </c>
      <c r="L3498">
        <v>0</v>
      </c>
      <c r="M3498" s="1">
        <v>38.075000000000003</v>
      </c>
      <c r="N3498" s="1">
        <v>90.031999999999996</v>
      </c>
    </row>
    <row r="3499" spans="1:14" ht="15" customHeight="1" x14ac:dyDescent="0.2">
      <c r="A3499" t="s">
        <v>192</v>
      </c>
      <c r="B3499" t="s">
        <v>425</v>
      </c>
      <c r="C3499">
        <v>3</v>
      </c>
      <c r="D3499" t="s">
        <v>2957</v>
      </c>
      <c r="E3499">
        <v>3</v>
      </c>
      <c r="F3499">
        <v>24</v>
      </c>
      <c r="G3499">
        <v>32</v>
      </c>
      <c r="H3499">
        <v>34</v>
      </c>
      <c r="I3499">
        <v>24</v>
      </c>
      <c r="J3499">
        <v>32</v>
      </c>
      <c r="K3499">
        <v>34</v>
      </c>
      <c r="L3499">
        <v>0</v>
      </c>
      <c r="M3499" s="1">
        <v>38.076000000000001</v>
      </c>
      <c r="N3499" s="1">
        <v>91.034000000000006</v>
      </c>
    </row>
    <row r="3500" spans="1:14" ht="15" customHeight="1" x14ac:dyDescent="0.2">
      <c r="A3500" t="s">
        <v>192</v>
      </c>
      <c r="B3500" t="s">
        <v>429</v>
      </c>
      <c r="C3500">
        <v>3</v>
      </c>
      <c r="D3500" t="s">
        <v>2721</v>
      </c>
      <c r="E3500">
        <v>3</v>
      </c>
      <c r="F3500">
        <v>15</v>
      </c>
      <c r="G3500">
        <v>23</v>
      </c>
      <c r="H3500">
        <v>25</v>
      </c>
      <c r="I3500">
        <v>33</v>
      </c>
      <c r="J3500">
        <v>41</v>
      </c>
      <c r="K3500">
        <v>43</v>
      </c>
      <c r="L3500">
        <v>0</v>
      </c>
      <c r="M3500" s="1">
        <v>38.076999999999998</v>
      </c>
      <c r="N3500" s="1">
        <v>93.033000000000001</v>
      </c>
    </row>
    <row r="3501" spans="1:14" ht="15" customHeight="1" x14ac:dyDescent="0.2">
      <c r="A3501" t="s">
        <v>192</v>
      </c>
      <c r="B3501" t="s">
        <v>241</v>
      </c>
      <c r="C3501">
        <v>3</v>
      </c>
      <c r="D3501" t="s">
        <v>220</v>
      </c>
      <c r="E3501">
        <v>1</v>
      </c>
      <c r="F3501">
        <v>18</v>
      </c>
      <c r="G3501">
        <v>33</v>
      </c>
      <c r="H3501">
        <v>35</v>
      </c>
      <c r="I3501">
        <v>14</v>
      </c>
      <c r="J3501">
        <v>29</v>
      </c>
      <c r="K3501">
        <v>31</v>
      </c>
      <c r="L3501">
        <v>0</v>
      </c>
      <c r="M3501" s="1">
        <v>38.078000000000003</v>
      </c>
      <c r="N3501" s="1">
        <v>94.031000000000006</v>
      </c>
    </row>
    <row r="3502" spans="1:14" ht="15" customHeight="1" x14ac:dyDescent="0.2">
      <c r="A3502" t="s">
        <v>192</v>
      </c>
      <c r="B3502" t="s">
        <v>246</v>
      </c>
      <c r="C3502">
        <v>3</v>
      </c>
      <c r="D3502" t="s">
        <v>434</v>
      </c>
      <c r="E3502">
        <v>3</v>
      </c>
      <c r="F3502">
        <v>18</v>
      </c>
      <c r="G3502">
        <v>26</v>
      </c>
      <c r="H3502">
        <v>28</v>
      </c>
      <c r="I3502">
        <v>28</v>
      </c>
      <c r="J3502">
        <v>36</v>
      </c>
      <c r="K3502">
        <v>38</v>
      </c>
      <c r="L3502">
        <v>0</v>
      </c>
      <c r="M3502" s="1">
        <v>38.079000000000001</v>
      </c>
      <c r="N3502" s="1">
        <v>95.036000000000001</v>
      </c>
    </row>
    <row r="3503" spans="1:14" ht="15" customHeight="1" x14ac:dyDescent="0.2">
      <c r="A3503" t="s">
        <v>192</v>
      </c>
      <c r="B3503" t="s">
        <v>436</v>
      </c>
      <c r="C3503">
        <v>3</v>
      </c>
      <c r="D3503" t="s">
        <v>2945</v>
      </c>
      <c r="E3503">
        <v>3</v>
      </c>
      <c r="F3503">
        <v>29</v>
      </c>
      <c r="G3503">
        <v>37</v>
      </c>
      <c r="H3503">
        <v>39</v>
      </c>
      <c r="I3503">
        <v>16</v>
      </c>
      <c r="J3503">
        <v>24</v>
      </c>
      <c r="K3503">
        <v>26</v>
      </c>
      <c r="L3503">
        <v>0</v>
      </c>
      <c r="M3503" s="1">
        <v>38.08</v>
      </c>
      <c r="N3503" s="1">
        <v>96.034999999999997</v>
      </c>
    </row>
    <row r="3504" spans="1:14" ht="15" customHeight="1" x14ac:dyDescent="0.2">
      <c r="A3504" t="s">
        <v>192</v>
      </c>
      <c r="B3504" t="s">
        <v>250</v>
      </c>
      <c r="C3504">
        <v>3</v>
      </c>
      <c r="D3504" t="s">
        <v>1298</v>
      </c>
      <c r="E3504">
        <v>4</v>
      </c>
      <c r="F3504">
        <v>18</v>
      </c>
      <c r="G3504">
        <v>23</v>
      </c>
      <c r="H3504">
        <v>26</v>
      </c>
      <c r="I3504">
        <v>33</v>
      </c>
      <c r="J3504">
        <v>38</v>
      </c>
      <c r="K3504">
        <v>41</v>
      </c>
      <c r="L3504">
        <v>0</v>
      </c>
      <c r="M3504" s="1">
        <v>38.081000000000003</v>
      </c>
      <c r="N3504" s="1">
        <v>97.031999999999996</v>
      </c>
    </row>
    <row r="3505" spans="1:14" ht="15" customHeight="1" x14ac:dyDescent="0.2">
      <c r="A3505" t="s">
        <v>192</v>
      </c>
      <c r="B3505" t="s">
        <v>258</v>
      </c>
      <c r="C3505">
        <v>3</v>
      </c>
      <c r="D3505" t="s">
        <v>2516</v>
      </c>
      <c r="E3505">
        <v>4</v>
      </c>
      <c r="F3505">
        <v>30</v>
      </c>
      <c r="G3505">
        <v>35</v>
      </c>
      <c r="H3505">
        <v>38</v>
      </c>
      <c r="I3505">
        <v>24</v>
      </c>
      <c r="J3505">
        <v>29</v>
      </c>
      <c r="K3505">
        <v>32</v>
      </c>
      <c r="L3505">
        <v>0</v>
      </c>
      <c r="M3505" s="1">
        <v>38.082000000000001</v>
      </c>
      <c r="N3505" s="1">
        <v>98.037000000000006</v>
      </c>
    </row>
    <row r="3506" spans="1:14" ht="15" customHeight="1" x14ac:dyDescent="0.2">
      <c r="A3506" t="s">
        <v>192</v>
      </c>
      <c r="B3506" t="s">
        <v>263</v>
      </c>
      <c r="C3506">
        <v>3</v>
      </c>
      <c r="D3506" t="s">
        <v>2681</v>
      </c>
      <c r="E3506">
        <v>4</v>
      </c>
      <c r="F3506">
        <v>29</v>
      </c>
      <c r="G3506">
        <v>34</v>
      </c>
      <c r="H3506">
        <v>37</v>
      </c>
      <c r="I3506">
        <v>25</v>
      </c>
      <c r="J3506">
        <v>30</v>
      </c>
      <c r="K3506">
        <v>33</v>
      </c>
      <c r="L3506">
        <v>0</v>
      </c>
      <c r="M3506" s="1">
        <v>38.082999999999998</v>
      </c>
      <c r="N3506" s="1">
        <v>99.031000000000006</v>
      </c>
    </row>
    <row r="3507" spans="1:14" ht="15" customHeight="1" x14ac:dyDescent="0.2">
      <c r="A3507" t="s">
        <v>192</v>
      </c>
      <c r="B3507" t="s">
        <v>269</v>
      </c>
      <c r="C3507">
        <v>3</v>
      </c>
      <c r="D3507" t="s">
        <v>1698</v>
      </c>
      <c r="E3507">
        <v>4</v>
      </c>
      <c r="F3507">
        <v>29</v>
      </c>
      <c r="G3507">
        <v>34</v>
      </c>
      <c r="H3507">
        <v>37</v>
      </c>
      <c r="I3507">
        <v>23</v>
      </c>
      <c r="J3507">
        <v>28</v>
      </c>
      <c r="K3507">
        <v>31</v>
      </c>
      <c r="L3507">
        <v>0</v>
      </c>
      <c r="M3507" s="1">
        <v>38.084000000000003</v>
      </c>
      <c r="N3507" s="1">
        <v>100.03700000000001</v>
      </c>
    </row>
    <row r="3508" spans="1:14" ht="15" customHeight="1" x14ac:dyDescent="0.2">
      <c r="A3508" t="s">
        <v>192</v>
      </c>
      <c r="B3508" t="s">
        <v>279</v>
      </c>
      <c r="C3508">
        <v>3</v>
      </c>
      <c r="D3508" t="s">
        <v>1298</v>
      </c>
      <c r="E3508">
        <v>4</v>
      </c>
      <c r="F3508">
        <v>18</v>
      </c>
      <c r="G3508">
        <v>23</v>
      </c>
      <c r="H3508">
        <v>26</v>
      </c>
      <c r="I3508">
        <v>33</v>
      </c>
      <c r="J3508">
        <v>38</v>
      </c>
      <c r="K3508">
        <v>41</v>
      </c>
      <c r="L3508">
        <v>0</v>
      </c>
      <c r="M3508" s="1">
        <v>38.085000000000001</v>
      </c>
      <c r="N3508" s="1">
        <v>101.029</v>
      </c>
    </row>
    <row r="3509" spans="1:14" ht="15" customHeight="1" x14ac:dyDescent="0.2">
      <c r="A3509" t="s">
        <v>192</v>
      </c>
      <c r="B3509" t="s">
        <v>274</v>
      </c>
      <c r="C3509">
        <v>3</v>
      </c>
      <c r="D3509" t="s">
        <v>1409</v>
      </c>
      <c r="E3509">
        <v>1</v>
      </c>
      <c r="F3509">
        <v>20</v>
      </c>
      <c r="G3509">
        <v>35</v>
      </c>
      <c r="H3509">
        <v>37</v>
      </c>
      <c r="I3509">
        <v>15</v>
      </c>
      <c r="J3509">
        <v>30</v>
      </c>
      <c r="K3509">
        <v>32</v>
      </c>
      <c r="L3509">
        <v>0</v>
      </c>
      <c r="M3509" s="1">
        <v>38.085999999999999</v>
      </c>
      <c r="N3509" s="1">
        <v>102.03400000000001</v>
      </c>
    </row>
    <row r="3510" spans="1:14" ht="15" customHeight="1" x14ac:dyDescent="0.2">
      <c r="A3510" t="s">
        <v>192</v>
      </c>
      <c r="B3510" t="s">
        <v>285</v>
      </c>
      <c r="C3510">
        <v>3</v>
      </c>
      <c r="D3510" t="s">
        <v>1045</v>
      </c>
      <c r="E3510">
        <v>4</v>
      </c>
      <c r="F3510">
        <v>20</v>
      </c>
      <c r="G3510">
        <v>25</v>
      </c>
      <c r="H3510">
        <v>28</v>
      </c>
      <c r="I3510">
        <v>31</v>
      </c>
      <c r="J3510">
        <v>36</v>
      </c>
      <c r="K3510">
        <v>39</v>
      </c>
      <c r="L3510">
        <v>0</v>
      </c>
      <c r="M3510" s="1">
        <v>38.087000000000003</v>
      </c>
      <c r="N3510" s="1">
        <v>103.033</v>
      </c>
    </row>
    <row r="3511" spans="1:14" ht="15" customHeight="1" x14ac:dyDescent="0.2">
      <c r="A3511" t="s">
        <v>192</v>
      </c>
      <c r="B3511" t="s">
        <v>298</v>
      </c>
      <c r="C3511">
        <v>3</v>
      </c>
      <c r="D3511" t="s">
        <v>2749</v>
      </c>
      <c r="E3511">
        <v>2</v>
      </c>
      <c r="F3511">
        <v>19</v>
      </c>
      <c r="G3511">
        <v>32</v>
      </c>
      <c r="H3511">
        <v>34</v>
      </c>
      <c r="I3511">
        <v>16</v>
      </c>
      <c r="J3511">
        <v>29</v>
      </c>
      <c r="K3511">
        <v>31</v>
      </c>
      <c r="L3511">
        <v>0</v>
      </c>
      <c r="M3511" s="1">
        <v>38.088000000000001</v>
      </c>
      <c r="N3511" s="1">
        <v>106.026</v>
      </c>
    </row>
    <row r="3512" spans="1:14" ht="15" customHeight="1" x14ac:dyDescent="0.2">
      <c r="A3512" t="s">
        <v>192</v>
      </c>
      <c r="B3512" t="s">
        <v>464</v>
      </c>
      <c r="C3512">
        <v>3</v>
      </c>
      <c r="D3512" t="s">
        <v>2134</v>
      </c>
      <c r="E3512">
        <v>4</v>
      </c>
      <c r="F3512">
        <v>29</v>
      </c>
      <c r="G3512">
        <v>34</v>
      </c>
      <c r="H3512">
        <v>37</v>
      </c>
      <c r="I3512">
        <v>25</v>
      </c>
      <c r="J3512">
        <v>30</v>
      </c>
      <c r="K3512">
        <v>33</v>
      </c>
      <c r="L3512">
        <v>0</v>
      </c>
      <c r="M3512" s="1">
        <v>38.088999999999999</v>
      </c>
      <c r="N3512" s="1">
        <v>108.03</v>
      </c>
    </row>
    <row r="3513" spans="1:14" ht="15" customHeight="1" x14ac:dyDescent="0.2">
      <c r="A3513" t="s">
        <v>192</v>
      </c>
      <c r="B3513" t="s">
        <v>699</v>
      </c>
      <c r="C3513">
        <v>3</v>
      </c>
      <c r="D3513" t="s">
        <v>2266</v>
      </c>
      <c r="E3513">
        <v>4</v>
      </c>
      <c r="F3513">
        <v>29</v>
      </c>
      <c r="G3513">
        <v>34</v>
      </c>
      <c r="H3513">
        <v>37</v>
      </c>
      <c r="I3513">
        <v>25</v>
      </c>
      <c r="J3513">
        <v>30</v>
      </c>
      <c r="K3513">
        <v>33</v>
      </c>
      <c r="L3513">
        <v>0</v>
      </c>
      <c r="M3513" s="1">
        <v>38.090000000000003</v>
      </c>
      <c r="N3513" s="1">
        <v>109.027</v>
      </c>
    </row>
    <row r="3514" spans="1:14" ht="15" customHeight="1" x14ac:dyDescent="0.2">
      <c r="A3514" t="s">
        <v>192</v>
      </c>
      <c r="B3514" t="s">
        <v>124</v>
      </c>
      <c r="C3514">
        <v>3</v>
      </c>
      <c r="D3514" t="s">
        <v>193</v>
      </c>
      <c r="E3514">
        <v>3</v>
      </c>
      <c r="F3514">
        <v>27</v>
      </c>
      <c r="G3514">
        <v>35</v>
      </c>
      <c r="H3514">
        <v>37</v>
      </c>
      <c r="I3514">
        <v>20</v>
      </c>
      <c r="J3514">
        <v>28</v>
      </c>
      <c r="K3514">
        <v>30</v>
      </c>
      <c r="L3514">
        <v>0</v>
      </c>
      <c r="M3514" s="1">
        <v>38.091000000000001</v>
      </c>
      <c r="N3514" s="1">
        <v>110.03</v>
      </c>
    </row>
    <row r="3515" spans="1:14" ht="15" customHeight="1" x14ac:dyDescent="0.2">
      <c r="A3515" t="s">
        <v>192</v>
      </c>
      <c r="B3515" t="s">
        <v>703</v>
      </c>
      <c r="C3515">
        <v>3</v>
      </c>
      <c r="D3515" t="s">
        <v>2685</v>
      </c>
      <c r="E3515">
        <v>4</v>
      </c>
      <c r="F3515">
        <v>31</v>
      </c>
      <c r="G3515">
        <v>36</v>
      </c>
      <c r="H3515">
        <v>39</v>
      </c>
      <c r="I3515">
        <v>24</v>
      </c>
      <c r="J3515">
        <v>29</v>
      </c>
      <c r="K3515">
        <v>32</v>
      </c>
      <c r="L3515">
        <v>0</v>
      </c>
      <c r="M3515" s="1">
        <v>38.091999999999999</v>
      </c>
      <c r="N3515" s="1">
        <v>111.03100000000001</v>
      </c>
    </row>
    <row r="3516" spans="1:14" ht="15" customHeight="1" x14ac:dyDescent="0.2">
      <c r="A3516" t="s">
        <v>192</v>
      </c>
      <c r="B3516" t="s">
        <v>470</v>
      </c>
      <c r="C3516">
        <v>3</v>
      </c>
      <c r="D3516" t="s">
        <v>2441</v>
      </c>
      <c r="E3516">
        <v>4</v>
      </c>
      <c r="F3516">
        <v>31</v>
      </c>
      <c r="G3516">
        <v>36</v>
      </c>
      <c r="H3516">
        <v>39</v>
      </c>
      <c r="I3516">
        <v>24</v>
      </c>
      <c r="J3516">
        <v>29</v>
      </c>
      <c r="K3516">
        <v>32</v>
      </c>
      <c r="L3516">
        <v>0</v>
      </c>
      <c r="M3516" s="1">
        <v>38.093000000000004</v>
      </c>
      <c r="N3516" s="1">
        <v>112.036</v>
      </c>
    </row>
    <row r="3517" spans="1:14" ht="15" customHeight="1" x14ac:dyDescent="0.2">
      <c r="A3517" t="s">
        <v>192</v>
      </c>
      <c r="B3517" t="s">
        <v>476</v>
      </c>
      <c r="C3517">
        <v>3</v>
      </c>
      <c r="D3517" t="s">
        <v>1991</v>
      </c>
      <c r="E3517">
        <v>3</v>
      </c>
      <c r="F3517">
        <v>27</v>
      </c>
      <c r="G3517">
        <v>35</v>
      </c>
      <c r="H3517">
        <v>37</v>
      </c>
      <c r="I3517">
        <v>21</v>
      </c>
      <c r="J3517">
        <v>29</v>
      </c>
      <c r="K3517">
        <v>31</v>
      </c>
      <c r="L3517">
        <v>0</v>
      </c>
      <c r="M3517" s="1">
        <v>38.094000000000001</v>
      </c>
      <c r="N3517" s="1">
        <v>114.03100000000001</v>
      </c>
    </row>
    <row r="3518" spans="1:14" ht="15" customHeight="1" x14ac:dyDescent="0.2">
      <c r="A3518" t="s">
        <v>192</v>
      </c>
      <c r="B3518" t="s">
        <v>315</v>
      </c>
      <c r="C3518">
        <v>3</v>
      </c>
      <c r="D3518" t="s">
        <v>1005</v>
      </c>
      <c r="E3518">
        <v>3</v>
      </c>
      <c r="F3518">
        <v>29</v>
      </c>
      <c r="G3518">
        <v>37</v>
      </c>
      <c r="H3518">
        <v>39</v>
      </c>
      <c r="I3518">
        <v>21</v>
      </c>
      <c r="J3518">
        <v>29</v>
      </c>
      <c r="K3518">
        <v>31</v>
      </c>
      <c r="L3518">
        <v>0</v>
      </c>
      <c r="M3518" s="1">
        <v>38.094999999999999</v>
      </c>
      <c r="N3518" s="1">
        <v>115.03700000000001</v>
      </c>
    </row>
    <row r="3519" spans="1:14" ht="15" customHeight="1" x14ac:dyDescent="0.2">
      <c r="A3519" t="s">
        <v>192</v>
      </c>
      <c r="B3519" t="s">
        <v>321</v>
      </c>
      <c r="C3519">
        <v>3</v>
      </c>
      <c r="D3519" t="s">
        <v>1358</v>
      </c>
      <c r="E3519">
        <v>3</v>
      </c>
      <c r="F3519">
        <v>27</v>
      </c>
      <c r="G3519">
        <v>35</v>
      </c>
      <c r="H3519">
        <v>37</v>
      </c>
      <c r="I3519">
        <v>23</v>
      </c>
      <c r="J3519">
        <v>31</v>
      </c>
      <c r="K3519">
        <v>33</v>
      </c>
      <c r="L3519">
        <v>0</v>
      </c>
      <c r="M3519" s="1">
        <v>38.095999999999997</v>
      </c>
      <c r="N3519" s="1">
        <v>116.03400000000001</v>
      </c>
    </row>
    <row r="3520" spans="1:14" ht="15" customHeight="1" x14ac:dyDescent="0.2">
      <c r="A3520" t="s">
        <v>192</v>
      </c>
      <c r="B3520" t="s">
        <v>483</v>
      </c>
      <c r="C3520">
        <v>3</v>
      </c>
      <c r="D3520" t="s">
        <v>406</v>
      </c>
      <c r="E3520">
        <v>4</v>
      </c>
      <c r="F3520">
        <v>30</v>
      </c>
      <c r="G3520">
        <v>35</v>
      </c>
      <c r="H3520">
        <v>38</v>
      </c>
      <c r="I3520">
        <v>23</v>
      </c>
      <c r="J3520">
        <v>28</v>
      </c>
      <c r="K3520">
        <v>31</v>
      </c>
      <c r="L3520">
        <v>0</v>
      </c>
      <c r="M3520" s="1">
        <v>38.097000000000001</v>
      </c>
      <c r="N3520" s="1">
        <v>117.036</v>
      </c>
    </row>
    <row r="3521" spans="1:14" ht="15" customHeight="1" x14ac:dyDescent="0.2">
      <c r="A3521" t="s">
        <v>192</v>
      </c>
      <c r="B3521" t="s">
        <v>326</v>
      </c>
      <c r="C3521">
        <v>3</v>
      </c>
      <c r="D3521" t="s">
        <v>1576</v>
      </c>
      <c r="E3521">
        <v>4</v>
      </c>
      <c r="F3521">
        <v>30</v>
      </c>
      <c r="G3521">
        <v>35</v>
      </c>
      <c r="H3521">
        <v>38</v>
      </c>
      <c r="I3521">
        <v>24</v>
      </c>
      <c r="J3521">
        <v>29</v>
      </c>
      <c r="K3521">
        <v>32</v>
      </c>
      <c r="L3521">
        <v>0</v>
      </c>
      <c r="M3521" s="1">
        <v>38.097999999999999</v>
      </c>
      <c r="N3521" s="1">
        <v>118.03700000000001</v>
      </c>
    </row>
    <row r="3522" spans="1:14" ht="15" customHeight="1" x14ac:dyDescent="0.2">
      <c r="A3522" t="s">
        <v>192</v>
      </c>
      <c r="B3522" t="s">
        <v>331</v>
      </c>
      <c r="C3522">
        <v>3</v>
      </c>
      <c r="D3522" t="s">
        <v>909</v>
      </c>
      <c r="E3522">
        <v>3</v>
      </c>
      <c r="F3522">
        <v>22</v>
      </c>
      <c r="G3522">
        <v>30</v>
      </c>
      <c r="H3522">
        <v>32</v>
      </c>
      <c r="I3522">
        <v>25</v>
      </c>
      <c r="J3522">
        <v>33</v>
      </c>
      <c r="K3522">
        <v>35</v>
      </c>
      <c r="L3522">
        <v>0</v>
      </c>
      <c r="M3522" s="1">
        <v>38.098999999999997</v>
      </c>
      <c r="N3522" s="1">
        <v>119.024</v>
      </c>
    </row>
    <row r="3523" spans="1:14" ht="15" customHeight="1" x14ac:dyDescent="0.2">
      <c r="A3523" t="s">
        <v>192</v>
      </c>
      <c r="B3523" t="s">
        <v>488</v>
      </c>
      <c r="C3523">
        <v>3</v>
      </c>
      <c r="D3523" t="s">
        <v>495</v>
      </c>
      <c r="E3523">
        <v>4</v>
      </c>
      <c r="F3523">
        <v>27</v>
      </c>
      <c r="G3523">
        <v>32</v>
      </c>
      <c r="H3523">
        <v>35</v>
      </c>
      <c r="I3523">
        <v>26</v>
      </c>
      <c r="J3523">
        <v>31</v>
      </c>
      <c r="K3523">
        <v>34</v>
      </c>
      <c r="L3523">
        <v>0</v>
      </c>
      <c r="M3523" s="1">
        <v>38.1</v>
      </c>
      <c r="N3523" s="1">
        <v>120.02800000000001</v>
      </c>
    </row>
    <row r="3524" spans="1:14" ht="15" customHeight="1" x14ac:dyDescent="0.2">
      <c r="A3524" t="s">
        <v>192</v>
      </c>
      <c r="B3524" t="s">
        <v>492</v>
      </c>
      <c r="C3524">
        <v>3</v>
      </c>
      <c r="D3524" t="s">
        <v>981</v>
      </c>
      <c r="E3524">
        <v>4</v>
      </c>
      <c r="F3524">
        <v>34</v>
      </c>
      <c r="G3524">
        <v>39</v>
      </c>
      <c r="H3524">
        <v>42</v>
      </c>
      <c r="I3524">
        <v>17</v>
      </c>
      <c r="J3524">
        <v>22</v>
      </c>
      <c r="K3524">
        <v>25</v>
      </c>
      <c r="L3524">
        <v>0</v>
      </c>
      <c r="M3524" s="1">
        <v>38.100999999999999</v>
      </c>
      <c r="N3524" s="1">
        <v>121.03700000000001</v>
      </c>
    </row>
    <row r="3525" spans="1:14" ht="15" customHeight="1" x14ac:dyDescent="0.2">
      <c r="A3525" t="s">
        <v>192</v>
      </c>
      <c r="B3525" t="s">
        <v>340</v>
      </c>
      <c r="C3525">
        <v>3</v>
      </c>
      <c r="D3525" t="s">
        <v>2945</v>
      </c>
      <c r="E3525">
        <v>3</v>
      </c>
      <c r="F3525">
        <v>29</v>
      </c>
      <c r="G3525">
        <v>37</v>
      </c>
      <c r="H3525">
        <v>39</v>
      </c>
      <c r="I3525">
        <v>16</v>
      </c>
      <c r="J3525">
        <v>24</v>
      </c>
      <c r="K3525">
        <v>26</v>
      </c>
      <c r="L3525">
        <v>0</v>
      </c>
      <c r="M3525" s="1">
        <v>38.101999999999997</v>
      </c>
      <c r="N3525" s="1">
        <v>123.03100000000001</v>
      </c>
    </row>
    <row r="3526" spans="1:14" ht="15" customHeight="1" x14ac:dyDescent="0.2">
      <c r="A3526" t="s">
        <v>192</v>
      </c>
      <c r="B3526" t="s">
        <v>346</v>
      </c>
      <c r="C3526">
        <v>3</v>
      </c>
      <c r="D3526" t="s">
        <v>2681</v>
      </c>
      <c r="E3526">
        <v>4</v>
      </c>
      <c r="F3526">
        <v>29</v>
      </c>
      <c r="G3526">
        <v>34</v>
      </c>
      <c r="H3526">
        <v>37</v>
      </c>
      <c r="I3526">
        <v>25</v>
      </c>
      <c r="J3526">
        <v>30</v>
      </c>
      <c r="K3526">
        <v>33</v>
      </c>
      <c r="L3526">
        <v>0</v>
      </c>
      <c r="M3526" s="1">
        <v>38.103000000000002</v>
      </c>
      <c r="N3526" s="1">
        <v>124.03100000000001</v>
      </c>
    </row>
    <row r="3527" spans="1:14" ht="15" customHeight="1" x14ac:dyDescent="0.2">
      <c r="A3527" t="s">
        <v>192</v>
      </c>
      <c r="B3527" t="s">
        <v>498</v>
      </c>
      <c r="C3527">
        <v>3</v>
      </c>
      <c r="D3527" t="s">
        <v>1347</v>
      </c>
      <c r="E3527">
        <v>4</v>
      </c>
      <c r="F3527">
        <v>31</v>
      </c>
      <c r="G3527">
        <v>36</v>
      </c>
      <c r="H3527">
        <v>39</v>
      </c>
      <c r="I3527">
        <v>22</v>
      </c>
      <c r="J3527">
        <v>27</v>
      </c>
      <c r="K3527">
        <v>30</v>
      </c>
      <c r="L3527">
        <v>0</v>
      </c>
      <c r="M3527" s="1">
        <v>38.103999999999999</v>
      </c>
      <c r="N3527" s="1">
        <v>125.036</v>
      </c>
    </row>
    <row r="3528" spans="1:14" ht="15" customHeight="1" x14ac:dyDescent="0.2">
      <c r="A3528" t="s">
        <v>192</v>
      </c>
      <c r="B3528" t="s">
        <v>351</v>
      </c>
      <c r="C3528">
        <v>3</v>
      </c>
      <c r="D3528" t="s">
        <v>2969</v>
      </c>
      <c r="E3528">
        <v>3</v>
      </c>
      <c r="F3528">
        <v>27</v>
      </c>
      <c r="G3528">
        <v>35</v>
      </c>
      <c r="H3528">
        <v>37</v>
      </c>
      <c r="I3528">
        <v>22</v>
      </c>
      <c r="J3528">
        <v>30</v>
      </c>
      <c r="K3528">
        <v>32</v>
      </c>
      <c r="L3528">
        <v>0</v>
      </c>
      <c r="M3528" s="1">
        <v>38.104999999999997</v>
      </c>
      <c r="N3528" s="1">
        <v>126.036</v>
      </c>
    </row>
    <row r="3529" spans="1:14" ht="15" customHeight="1" x14ac:dyDescent="0.2">
      <c r="A3529" t="s">
        <v>192</v>
      </c>
      <c r="B3529" t="s">
        <v>504</v>
      </c>
      <c r="C3529">
        <v>3</v>
      </c>
      <c r="D3529" t="s">
        <v>2969</v>
      </c>
      <c r="E3529">
        <v>3</v>
      </c>
      <c r="F3529">
        <v>27</v>
      </c>
      <c r="G3529">
        <v>35</v>
      </c>
      <c r="H3529">
        <v>37</v>
      </c>
      <c r="I3529">
        <v>22</v>
      </c>
      <c r="J3529">
        <v>30</v>
      </c>
      <c r="K3529">
        <v>32</v>
      </c>
      <c r="L3529">
        <v>0</v>
      </c>
      <c r="M3529" s="1">
        <v>38.106000000000002</v>
      </c>
      <c r="N3529" s="1">
        <v>127.032</v>
      </c>
    </row>
    <row r="3530" spans="1:14" ht="15" customHeight="1" x14ac:dyDescent="0.2">
      <c r="A3530" t="s">
        <v>192</v>
      </c>
      <c r="B3530" t="s">
        <v>355</v>
      </c>
      <c r="C3530">
        <v>3</v>
      </c>
      <c r="D3530" t="s">
        <v>1032</v>
      </c>
      <c r="E3530">
        <v>2</v>
      </c>
      <c r="F3530">
        <v>20</v>
      </c>
      <c r="G3530">
        <v>33</v>
      </c>
      <c r="H3530">
        <v>35</v>
      </c>
      <c r="I3530">
        <v>15</v>
      </c>
      <c r="J3530">
        <v>28</v>
      </c>
      <c r="K3530">
        <v>30</v>
      </c>
      <c r="L3530">
        <v>0</v>
      </c>
      <c r="M3530" s="1">
        <v>38.106999999999999</v>
      </c>
      <c r="N3530" s="1">
        <v>128.02799999999999</v>
      </c>
    </row>
    <row r="3531" spans="1:14" ht="15" customHeight="1" x14ac:dyDescent="0.2">
      <c r="A3531" t="s">
        <v>123</v>
      </c>
      <c r="B3531" t="s">
        <v>123</v>
      </c>
      <c r="C3531">
        <v>1</v>
      </c>
      <c r="D3531" t="s">
        <v>2262</v>
      </c>
      <c r="E3531">
        <v>3</v>
      </c>
      <c r="F3531">
        <v>18</v>
      </c>
      <c r="G3531">
        <v>36</v>
      </c>
      <c r="H3531">
        <v>38</v>
      </c>
      <c r="I3531">
        <v>12</v>
      </c>
      <c r="J3531">
        <v>30</v>
      </c>
      <c r="K3531">
        <v>32</v>
      </c>
      <c r="L3531">
        <v>0</v>
      </c>
      <c r="M3531" s="1">
        <v>39.031999999999996</v>
      </c>
      <c r="N3531" s="1">
        <v>39.031999999999996</v>
      </c>
    </row>
    <row r="3532" spans="1:14" ht="15" customHeight="1" x14ac:dyDescent="0.2">
      <c r="A3532" t="s">
        <v>123</v>
      </c>
      <c r="B3532" t="s">
        <v>202</v>
      </c>
      <c r="C3532">
        <v>3</v>
      </c>
      <c r="D3532" t="s">
        <v>572</v>
      </c>
      <c r="E3532">
        <v>4</v>
      </c>
      <c r="F3532">
        <v>25</v>
      </c>
      <c r="G3532">
        <v>30</v>
      </c>
      <c r="H3532">
        <v>33</v>
      </c>
      <c r="I3532">
        <v>30</v>
      </c>
      <c r="J3532">
        <v>35</v>
      </c>
      <c r="K3532">
        <v>38</v>
      </c>
      <c r="L3532">
        <v>0</v>
      </c>
      <c r="M3532" s="1">
        <v>39.033000000000001</v>
      </c>
      <c r="N3532" s="1">
        <v>40.033000000000001</v>
      </c>
    </row>
    <row r="3533" spans="1:14" ht="15" customHeight="1" x14ac:dyDescent="0.2">
      <c r="A3533" t="s">
        <v>123</v>
      </c>
      <c r="B3533" t="s">
        <v>213</v>
      </c>
      <c r="C3533">
        <v>3</v>
      </c>
      <c r="D3533" t="s">
        <v>1548</v>
      </c>
      <c r="E3533">
        <v>3</v>
      </c>
      <c r="F3533">
        <v>18</v>
      </c>
      <c r="G3533">
        <v>26</v>
      </c>
      <c r="H3533">
        <v>28</v>
      </c>
      <c r="I3533">
        <v>29</v>
      </c>
      <c r="J3533">
        <v>37</v>
      </c>
      <c r="K3533">
        <v>39</v>
      </c>
      <c r="L3533">
        <v>0</v>
      </c>
      <c r="M3533" s="1">
        <v>39.033999999999999</v>
      </c>
      <c r="N3533" s="1">
        <v>42.031999999999996</v>
      </c>
    </row>
    <row r="3534" spans="1:14" ht="15" customHeight="1" x14ac:dyDescent="0.2">
      <c r="A3534" t="s">
        <v>123</v>
      </c>
      <c r="B3534" t="s">
        <v>132</v>
      </c>
      <c r="C3534">
        <v>3</v>
      </c>
      <c r="D3534" t="s">
        <v>2556</v>
      </c>
      <c r="E3534">
        <v>4</v>
      </c>
      <c r="F3534">
        <v>23</v>
      </c>
      <c r="G3534">
        <v>28</v>
      </c>
      <c r="H3534">
        <v>31</v>
      </c>
      <c r="I3534">
        <v>30</v>
      </c>
      <c r="J3534">
        <v>35</v>
      </c>
      <c r="K3534">
        <v>38</v>
      </c>
      <c r="L3534">
        <v>0</v>
      </c>
      <c r="M3534" s="1">
        <v>39.034999999999997</v>
      </c>
      <c r="N3534" s="1">
        <v>43.033000000000001</v>
      </c>
    </row>
    <row r="3535" spans="1:14" ht="15" customHeight="1" x14ac:dyDescent="0.2">
      <c r="A3535" t="s">
        <v>123</v>
      </c>
      <c r="B3535" t="s">
        <v>138</v>
      </c>
      <c r="C3535">
        <v>1</v>
      </c>
      <c r="D3535" t="s">
        <v>1172</v>
      </c>
      <c r="E3535">
        <v>3</v>
      </c>
      <c r="F3535">
        <v>7</v>
      </c>
      <c r="G3535">
        <v>25</v>
      </c>
      <c r="H3535">
        <v>27</v>
      </c>
      <c r="I3535">
        <v>20</v>
      </c>
      <c r="J3535">
        <v>38</v>
      </c>
      <c r="K3535">
        <v>40</v>
      </c>
      <c r="L3535">
        <v>0</v>
      </c>
      <c r="M3535" s="1">
        <v>39.036000000000001</v>
      </c>
      <c r="N3535" s="1">
        <v>44.029000000000003</v>
      </c>
    </row>
    <row r="3536" spans="1:14" ht="15" customHeight="1" x14ac:dyDescent="0.2">
      <c r="A3536" t="s">
        <v>123</v>
      </c>
      <c r="B3536" t="s">
        <v>231</v>
      </c>
      <c r="C3536">
        <v>3</v>
      </c>
      <c r="D3536" t="s">
        <v>1252</v>
      </c>
      <c r="E3536">
        <v>4</v>
      </c>
      <c r="F3536">
        <v>34</v>
      </c>
      <c r="G3536">
        <v>39</v>
      </c>
      <c r="H3536">
        <v>42</v>
      </c>
      <c r="I3536">
        <v>21</v>
      </c>
      <c r="J3536">
        <v>26</v>
      </c>
      <c r="K3536">
        <v>29</v>
      </c>
      <c r="L3536">
        <v>0</v>
      </c>
      <c r="M3536" s="1">
        <v>39.036999999999999</v>
      </c>
      <c r="N3536" s="1">
        <v>45.037999999999997</v>
      </c>
    </row>
    <row r="3537" spans="1:14" ht="15" customHeight="1" x14ac:dyDescent="0.2">
      <c r="A3537" t="s">
        <v>123</v>
      </c>
      <c r="B3537" t="s">
        <v>237</v>
      </c>
      <c r="C3537">
        <v>3</v>
      </c>
      <c r="D3537" t="s">
        <v>1627</v>
      </c>
      <c r="E3537">
        <v>3</v>
      </c>
      <c r="F3537">
        <v>29</v>
      </c>
      <c r="G3537">
        <v>37</v>
      </c>
      <c r="H3537">
        <v>39</v>
      </c>
      <c r="I3537">
        <v>20</v>
      </c>
      <c r="J3537">
        <v>28</v>
      </c>
      <c r="K3537">
        <v>30</v>
      </c>
      <c r="L3537">
        <v>0</v>
      </c>
      <c r="M3537" s="1">
        <v>39.037999999999997</v>
      </c>
      <c r="N3537" s="1">
        <v>46.036999999999999</v>
      </c>
    </row>
    <row r="3538" spans="1:14" ht="15" customHeight="1" x14ac:dyDescent="0.2">
      <c r="A3538" t="s">
        <v>123</v>
      </c>
      <c r="B3538" t="s">
        <v>251</v>
      </c>
      <c r="C3538">
        <v>3</v>
      </c>
      <c r="D3538" t="s">
        <v>1172</v>
      </c>
      <c r="E3538">
        <v>3</v>
      </c>
      <c r="F3538">
        <v>17</v>
      </c>
      <c r="G3538">
        <v>25</v>
      </c>
      <c r="H3538">
        <v>27</v>
      </c>
      <c r="I3538">
        <v>30</v>
      </c>
      <c r="J3538">
        <v>38</v>
      </c>
      <c r="K3538">
        <v>40</v>
      </c>
      <c r="L3538">
        <v>0</v>
      </c>
      <c r="M3538" s="1">
        <v>39.039000000000001</v>
      </c>
      <c r="N3538" s="1">
        <v>49.039000000000001</v>
      </c>
    </row>
    <row r="3539" spans="1:14" ht="15" customHeight="1" x14ac:dyDescent="0.2">
      <c r="A3539" t="s">
        <v>123</v>
      </c>
      <c r="B3539" t="s">
        <v>259</v>
      </c>
      <c r="C3539">
        <v>3</v>
      </c>
      <c r="D3539" t="s">
        <v>1660</v>
      </c>
      <c r="E3539">
        <v>2</v>
      </c>
      <c r="F3539">
        <v>16</v>
      </c>
      <c r="G3539">
        <v>29</v>
      </c>
      <c r="H3539">
        <v>31</v>
      </c>
      <c r="I3539">
        <v>20</v>
      </c>
      <c r="J3539">
        <v>33</v>
      </c>
      <c r="K3539">
        <v>35</v>
      </c>
      <c r="L3539">
        <v>0</v>
      </c>
      <c r="M3539" s="1">
        <v>39.04</v>
      </c>
      <c r="N3539" s="1">
        <v>50.039000000000001</v>
      </c>
    </row>
    <row r="3540" spans="1:14" ht="15" customHeight="1" x14ac:dyDescent="0.2">
      <c r="A3540" t="s">
        <v>123</v>
      </c>
      <c r="B3540" t="s">
        <v>153</v>
      </c>
      <c r="C3540">
        <v>3</v>
      </c>
      <c r="D3540" t="s">
        <v>2375</v>
      </c>
      <c r="E3540">
        <v>3</v>
      </c>
      <c r="F3540">
        <v>23</v>
      </c>
      <c r="G3540">
        <v>31</v>
      </c>
      <c r="H3540">
        <v>33</v>
      </c>
      <c r="I3540">
        <v>23</v>
      </c>
      <c r="J3540">
        <v>31</v>
      </c>
      <c r="K3540">
        <v>33</v>
      </c>
      <c r="L3540">
        <v>0</v>
      </c>
      <c r="M3540" s="1">
        <v>39.040999999999997</v>
      </c>
      <c r="N3540" s="1">
        <v>52.034999999999997</v>
      </c>
    </row>
    <row r="3541" spans="1:14" ht="15" customHeight="1" x14ac:dyDescent="0.2">
      <c r="A3541" t="s">
        <v>123</v>
      </c>
      <c r="B3541" t="s">
        <v>158</v>
      </c>
      <c r="C3541">
        <v>3</v>
      </c>
      <c r="D3541" t="s">
        <v>1916</v>
      </c>
      <c r="E3541">
        <v>4</v>
      </c>
      <c r="F3541">
        <v>31</v>
      </c>
      <c r="G3541">
        <v>36</v>
      </c>
      <c r="H3541">
        <v>39</v>
      </c>
      <c r="I3541">
        <v>24</v>
      </c>
      <c r="J3541">
        <v>29</v>
      </c>
      <c r="K3541">
        <v>32</v>
      </c>
      <c r="L3541">
        <v>0</v>
      </c>
      <c r="M3541" s="1">
        <v>39.042000000000002</v>
      </c>
      <c r="N3541" s="1">
        <v>53.039000000000001</v>
      </c>
    </row>
    <row r="3542" spans="1:14" ht="15" customHeight="1" x14ac:dyDescent="0.2">
      <c r="A3542" t="s">
        <v>123</v>
      </c>
      <c r="B3542" t="s">
        <v>280</v>
      </c>
      <c r="C3542">
        <v>3</v>
      </c>
      <c r="D3542" t="s">
        <v>1972</v>
      </c>
      <c r="E3542">
        <v>3</v>
      </c>
      <c r="F3542">
        <v>29</v>
      </c>
      <c r="G3542">
        <v>37</v>
      </c>
      <c r="H3542">
        <v>39</v>
      </c>
      <c r="I3542">
        <v>18</v>
      </c>
      <c r="J3542">
        <v>26</v>
      </c>
      <c r="K3542">
        <v>28</v>
      </c>
      <c r="L3542">
        <v>0</v>
      </c>
      <c r="M3542" s="1">
        <v>39.042999999999999</v>
      </c>
      <c r="N3542" s="1">
        <v>54.036000000000001</v>
      </c>
    </row>
    <row r="3543" spans="1:14" ht="15" customHeight="1" x14ac:dyDescent="0.2">
      <c r="A3543" t="s">
        <v>123</v>
      </c>
      <c r="B3543" t="s">
        <v>164</v>
      </c>
      <c r="C3543">
        <v>2</v>
      </c>
      <c r="D3543" t="s">
        <v>1943</v>
      </c>
      <c r="E3543">
        <v>2</v>
      </c>
      <c r="F3543">
        <v>11</v>
      </c>
      <c r="G3543">
        <v>28</v>
      </c>
      <c r="H3543">
        <v>30</v>
      </c>
      <c r="I3543">
        <v>19</v>
      </c>
      <c r="J3543">
        <v>36</v>
      </c>
      <c r="K3543">
        <v>38</v>
      </c>
      <c r="L3543">
        <v>0</v>
      </c>
      <c r="M3543" s="1">
        <v>39.043999999999997</v>
      </c>
      <c r="N3543" s="1">
        <v>55.037999999999997</v>
      </c>
    </row>
    <row r="3544" spans="1:14" ht="15" customHeight="1" x14ac:dyDescent="0.2">
      <c r="A3544" t="s">
        <v>123</v>
      </c>
      <c r="B3544" t="s">
        <v>169</v>
      </c>
      <c r="C3544">
        <v>2</v>
      </c>
      <c r="D3544" t="s">
        <v>388</v>
      </c>
      <c r="E3544">
        <v>3</v>
      </c>
      <c r="F3544">
        <v>22</v>
      </c>
      <c r="G3544">
        <v>35</v>
      </c>
      <c r="H3544">
        <v>37</v>
      </c>
      <c r="I3544">
        <v>15</v>
      </c>
      <c r="J3544">
        <v>28</v>
      </c>
      <c r="K3544">
        <v>30</v>
      </c>
      <c r="L3544">
        <v>0</v>
      </c>
      <c r="M3544" s="1">
        <v>39.045000000000002</v>
      </c>
      <c r="N3544" s="1">
        <v>56.039000000000001</v>
      </c>
    </row>
    <row r="3545" spans="1:14" ht="15" customHeight="1" x14ac:dyDescent="0.2">
      <c r="A3545" t="s">
        <v>123</v>
      </c>
      <c r="B3545" t="s">
        <v>174</v>
      </c>
      <c r="C3545">
        <v>3</v>
      </c>
      <c r="D3545" t="s">
        <v>2262</v>
      </c>
      <c r="E3545">
        <v>3</v>
      </c>
      <c r="F3545">
        <v>28</v>
      </c>
      <c r="G3545">
        <v>36</v>
      </c>
      <c r="H3545">
        <v>38</v>
      </c>
      <c r="I3545">
        <v>22</v>
      </c>
      <c r="J3545">
        <v>30</v>
      </c>
      <c r="K3545">
        <v>32</v>
      </c>
      <c r="L3545">
        <v>0</v>
      </c>
      <c r="M3545" s="1">
        <v>39.045999999999999</v>
      </c>
      <c r="N3545" s="1">
        <v>57.036999999999999</v>
      </c>
    </row>
    <row r="3546" spans="1:14" ht="15" customHeight="1" x14ac:dyDescent="0.2">
      <c r="A3546" t="s">
        <v>123</v>
      </c>
      <c r="B3546" t="s">
        <v>180</v>
      </c>
      <c r="C3546">
        <v>3</v>
      </c>
      <c r="D3546" t="s">
        <v>1123</v>
      </c>
      <c r="E3546">
        <v>2</v>
      </c>
      <c r="F3546">
        <v>17</v>
      </c>
      <c r="G3546">
        <v>30</v>
      </c>
      <c r="H3546">
        <v>32</v>
      </c>
      <c r="I3546">
        <v>20</v>
      </c>
      <c r="J3546">
        <v>33</v>
      </c>
      <c r="K3546">
        <v>35</v>
      </c>
      <c r="L3546">
        <v>0</v>
      </c>
      <c r="M3546" s="1">
        <v>39.046999999999997</v>
      </c>
      <c r="N3546" s="1">
        <v>58.033000000000001</v>
      </c>
    </row>
    <row r="3547" spans="1:14" ht="15" customHeight="1" x14ac:dyDescent="0.2">
      <c r="A3547" t="s">
        <v>123</v>
      </c>
      <c r="B3547" t="s">
        <v>303</v>
      </c>
      <c r="C3547">
        <v>3</v>
      </c>
      <c r="D3547" t="s">
        <v>1616</v>
      </c>
      <c r="E3547">
        <v>4</v>
      </c>
      <c r="F3547">
        <v>30</v>
      </c>
      <c r="G3547">
        <v>35</v>
      </c>
      <c r="H3547">
        <v>38</v>
      </c>
      <c r="I3547">
        <v>25</v>
      </c>
      <c r="J3547">
        <v>30</v>
      </c>
      <c r="K3547">
        <v>33</v>
      </c>
      <c r="L3547">
        <v>0</v>
      </c>
      <c r="M3547" s="1">
        <v>39.048000000000002</v>
      </c>
      <c r="N3547" s="1">
        <v>59.036000000000001</v>
      </c>
    </row>
    <row r="3548" spans="1:14" ht="15" customHeight="1" x14ac:dyDescent="0.2">
      <c r="A3548" t="s">
        <v>123</v>
      </c>
      <c r="B3548" t="s">
        <v>185</v>
      </c>
      <c r="C3548">
        <v>3</v>
      </c>
      <c r="D3548" t="s">
        <v>2262</v>
      </c>
      <c r="E3548">
        <v>3</v>
      </c>
      <c r="F3548">
        <v>28</v>
      </c>
      <c r="G3548">
        <v>36</v>
      </c>
      <c r="H3548">
        <v>38</v>
      </c>
      <c r="I3548">
        <v>22</v>
      </c>
      <c r="J3548">
        <v>30</v>
      </c>
      <c r="K3548">
        <v>32</v>
      </c>
      <c r="L3548">
        <v>0</v>
      </c>
      <c r="M3548" s="1">
        <v>39.048999999999999</v>
      </c>
      <c r="N3548" s="1">
        <v>60.033999999999999</v>
      </c>
    </row>
    <row r="3549" spans="1:14" ht="15" customHeight="1" x14ac:dyDescent="0.2">
      <c r="A3549" t="s">
        <v>123</v>
      </c>
      <c r="B3549" t="s">
        <v>191</v>
      </c>
      <c r="C3549">
        <v>2</v>
      </c>
      <c r="D3549" t="s">
        <v>388</v>
      </c>
      <c r="E3549">
        <v>3</v>
      </c>
      <c r="F3549">
        <v>22</v>
      </c>
      <c r="G3549">
        <v>35</v>
      </c>
      <c r="H3549">
        <v>37</v>
      </c>
      <c r="I3549">
        <v>15</v>
      </c>
      <c r="J3549">
        <v>28</v>
      </c>
      <c r="K3549">
        <v>30</v>
      </c>
      <c r="L3549">
        <v>0</v>
      </c>
      <c r="M3549" s="1">
        <v>39.049999999999997</v>
      </c>
      <c r="N3549" s="1">
        <v>61.036000000000001</v>
      </c>
    </row>
    <row r="3550" spans="1:14" ht="15" customHeight="1" x14ac:dyDescent="0.2">
      <c r="A3550" t="s">
        <v>123</v>
      </c>
      <c r="B3550" t="s">
        <v>316</v>
      </c>
      <c r="C3550">
        <v>3</v>
      </c>
      <c r="D3550" t="s">
        <v>1228</v>
      </c>
      <c r="E3550">
        <v>4</v>
      </c>
      <c r="F3550">
        <v>30</v>
      </c>
      <c r="G3550">
        <v>35</v>
      </c>
      <c r="H3550">
        <v>38</v>
      </c>
      <c r="I3550">
        <v>23</v>
      </c>
      <c r="J3550">
        <v>28</v>
      </c>
      <c r="K3550">
        <v>31</v>
      </c>
      <c r="L3550">
        <v>0</v>
      </c>
      <c r="M3550" s="1">
        <v>39.051000000000002</v>
      </c>
      <c r="N3550" s="1">
        <v>62.031999999999996</v>
      </c>
    </row>
    <row r="3551" spans="1:14" ht="15" customHeight="1" x14ac:dyDescent="0.2">
      <c r="A3551" t="s">
        <v>123</v>
      </c>
      <c r="B3551" t="s">
        <v>322</v>
      </c>
      <c r="C3551">
        <v>3</v>
      </c>
      <c r="D3551" t="s">
        <v>1374</v>
      </c>
      <c r="E3551">
        <v>2</v>
      </c>
      <c r="F3551">
        <v>17</v>
      </c>
      <c r="G3551">
        <v>30</v>
      </c>
      <c r="H3551">
        <v>32</v>
      </c>
      <c r="I3551">
        <v>20</v>
      </c>
      <c r="J3551">
        <v>33</v>
      </c>
      <c r="K3551">
        <v>35</v>
      </c>
      <c r="L3551">
        <v>0</v>
      </c>
      <c r="M3551" s="1">
        <v>39.052</v>
      </c>
      <c r="N3551" s="1">
        <v>63.033000000000001</v>
      </c>
    </row>
    <row r="3552" spans="1:14" ht="15" customHeight="1" x14ac:dyDescent="0.2">
      <c r="A3552" t="s">
        <v>123</v>
      </c>
      <c r="B3552" t="s">
        <v>197</v>
      </c>
      <c r="C3552">
        <v>1</v>
      </c>
      <c r="D3552" t="s">
        <v>1943</v>
      </c>
      <c r="E3552">
        <v>2</v>
      </c>
      <c r="F3552">
        <v>7</v>
      </c>
      <c r="G3552">
        <v>28</v>
      </c>
      <c r="H3552">
        <v>30</v>
      </c>
      <c r="I3552">
        <v>15</v>
      </c>
      <c r="J3552">
        <v>36</v>
      </c>
      <c r="K3552">
        <v>38</v>
      </c>
      <c r="L3552">
        <v>0</v>
      </c>
      <c r="M3552" s="1">
        <v>39.052999999999997</v>
      </c>
      <c r="N3552" s="1">
        <v>64.036000000000001</v>
      </c>
    </row>
    <row r="3553" spans="1:14" ht="15" customHeight="1" x14ac:dyDescent="0.2">
      <c r="A3553" t="s">
        <v>123</v>
      </c>
      <c r="B3553" t="s">
        <v>332</v>
      </c>
      <c r="C3553">
        <v>3</v>
      </c>
      <c r="D3553" t="s">
        <v>2262</v>
      </c>
      <c r="E3553">
        <v>3</v>
      </c>
      <c r="F3553">
        <v>28</v>
      </c>
      <c r="G3553">
        <v>36</v>
      </c>
      <c r="H3553">
        <v>38</v>
      </c>
      <c r="I3553">
        <v>22</v>
      </c>
      <c r="J3553">
        <v>30</v>
      </c>
      <c r="K3553">
        <v>32</v>
      </c>
      <c r="L3553">
        <v>0</v>
      </c>
      <c r="M3553" s="1">
        <v>39.054000000000002</v>
      </c>
      <c r="N3553" s="1">
        <v>65.034999999999997</v>
      </c>
    </row>
    <row r="3554" spans="1:14" ht="15" customHeight="1" x14ac:dyDescent="0.2">
      <c r="A3554" t="s">
        <v>123</v>
      </c>
      <c r="B3554" t="s">
        <v>336</v>
      </c>
      <c r="C3554">
        <v>3</v>
      </c>
      <c r="D3554" t="s">
        <v>1423</v>
      </c>
      <c r="E3554">
        <v>2</v>
      </c>
      <c r="F3554">
        <v>16</v>
      </c>
      <c r="G3554">
        <v>29</v>
      </c>
      <c r="H3554">
        <v>31</v>
      </c>
      <c r="I3554">
        <v>19</v>
      </c>
      <c r="J3554">
        <v>32</v>
      </c>
      <c r="K3554">
        <v>34</v>
      </c>
      <c r="L3554">
        <v>0</v>
      </c>
      <c r="M3554" s="1">
        <v>39.055</v>
      </c>
      <c r="N3554" s="1">
        <v>66.036000000000001</v>
      </c>
    </row>
    <row r="3555" spans="1:14" ht="15" customHeight="1" x14ac:dyDescent="0.2">
      <c r="A3555" t="s">
        <v>123</v>
      </c>
      <c r="B3555" t="s">
        <v>341</v>
      </c>
      <c r="C3555">
        <v>3</v>
      </c>
      <c r="D3555" t="s">
        <v>520</v>
      </c>
      <c r="E3555">
        <v>3</v>
      </c>
      <c r="F3555">
        <v>24</v>
      </c>
      <c r="G3555">
        <v>32</v>
      </c>
      <c r="H3555">
        <v>34</v>
      </c>
      <c r="I3555">
        <v>23</v>
      </c>
      <c r="J3555">
        <v>31</v>
      </c>
      <c r="K3555">
        <v>33</v>
      </c>
      <c r="L3555">
        <v>0</v>
      </c>
      <c r="M3555" s="1">
        <v>39.055999999999997</v>
      </c>
      <c r="N3555" s="1">
        <v>67.027000000000001</v>
      </c>
    </row>
    <row r="3556" spans="1:14" ht="15" customHeight="1" x14ac:dyDescent="0.2">
      <c r="A3556" t="s">
        <v>123</v>
      </c>
      <c r="B3556" t="s">
        <v>201</v>
      </c>
      <c r="C3556">
        <v>3</v>
      </c>
      <c r="D3556" t="s">
        <v>2810</v>
      </c>
      <c r="E3556">
        <v>4</v>
      </c>
      <c r="F3556">
        <v>28</v>
      </c>
      <c r="G3556">
        <v>33</v>
      </c>
      <c r="H3556">
        <v>36</v>
      </c>
      <c r="I3556">
        <v>23</v>
      </c>
      <c r="J3556">
        <v>28</v>
      </c>
      <c r="K3556">
        <v>31</v>
      </c>
      <c r="L3556">
        <v>0</v>
      </c>
      <c r="M3556" s="1">
        <v>39.057000000000002</v>
      </c>
      <c r="N3556" s="1">
        <v>68.039000000000001</v>
      </c>
    </row>
    <row r="3557" spans="1:14" ht="15" customHeight="1" x14ac:dyDescent="0.2">
      <c r="A3557" t="s">
        <v>123</v>
      </c>
      <c r="B3557" t="s">
        <v>352</v>
      </c>
      <c r="C3557">
        <v>3</v>
      </c>
      <c r="D3557" t="s">
        <v>1998</v>
      </c>
      <c r="E3557">
        <v>4</v>
      </c>
      <c r="F3557">
        <v>24</v>
      </c>
      <c r="G3557">
        <v>29</v>
      </c>
      <c r="H3557">
        <v>32</v>
      </c>
      <c r="I3557">
        <v>30</v>
      </c>
      <c r="J3557">
        <v>35</v>
      </c>
      <c r="K3557">
        <v>38</v>
      </c>
      <c r="L3557">
        <v>0</v>
      </c>
      <c r="M3557" s="1">
        <v>39.058</v>
      </c>
      <c r="N3557" s="1">
        <v>69.036000000000001</v>
      </c>
    </row>
    <row r="3558" spans="1:14" ht="15" customHeight="1" x14ac:dyDescent="0.2">
      <c r="A3558" t="s">
        <v>123</v>
      </c>
      <c r="B3558" t="s">
        <v>356</v>
      </c>
      <c r="C3558">
        <v>3</v>
      </c>
      <c r="D3558" t="s">
        <v>1242</v>
      </c>
      <c r="E3558">
        <v>4</v>
      </c>
      <c r="F3558">
        <v>28</v>
      </c>
      <c r="G3558">
        <v>33</v>
      </c>
      <c r="H3558">
        <v>36</v>
      </c>
      <c r="I3558">
        <v>23</v>
      </c>
      <c r="J3558">
        <v>28</v>
      </c>
      <c r="K3558">
        <v>31</v>
      </c>
      <c r="L3558">
        <v>0</v>
      </c>
      <c r="M3558" s="1">
        <v>39.058999999999997</v>
      </c>
      <c r="N3558" s="1">
        <v>70.037999999999997</v>
      </c>
    </row>
    <row r="3559" spans="1:14" ht="15" customHeight="1" x14ac:dyDescent="0.2">
      <c r="A3559" t="s">
        <v>123</v>
      </c>
      <c r="B3559" t="s">
        <v>359</v>
      </c>
      <c r="C3559">
        <v>3</v>
      </c>
      <c r="D3559" t="s">
        <v>2906</v>
      </c>
      <c r="E3559">
        <v>4</v>
      </c>
      <c r="F3559">
        <v>30</v>
      </c>
      <c r="G3559">
        <v>35</v>
      </c>
      <c r="H3559">
        <v>38</v>
      </c>
      <c r="I3559">
        <v>23</v>
      </c>
      <c r="J3559">
        <v>28</v>
      </c>
      <c r="K3559">
        <v>31</v>
      </c>
      <c r="L3559">
        <v>0</v>
      </c>
      <c r="M3559" s="1">
        <v>39.06</v>
      </c>
      <c r="N3559" s="1">
        <v>71.028999999999996</v>
      </c>
    </row>
    <row r="3560" spans="1:14" ht="15" customHeight="1" x14ac:dyDescent="0.2">
      <c r="A3560" t="s">
        <v>123</v>
      </c>
      <c r="B3560" t="s">
        <v>363</v>
      </c>
      <c r="C3560">
        <v>3</v>
      </c>
      <c r="D3560" t="s">
        <v>2738</v>
      </c>
      <c r="E3560">
        <v>2</v>
      </c>
      <c r="F3560">
        <v>17</v>
      </c>
      <c r="G3560">
        <v>30</v>
      </c>
      <c r="H3560">
        <v>32</v>
      </c>
      <c r="I3560">
        <v>21</v>
      </c>
      <c r="J3560">
        <v>34</v>
      </c>
      <c r="K3560">
        <v>36</v>
      </c>
      <c r="L3560">
        <v>0</v>
      </c>
      <c r="M3560" s="1">
        <v>39.061</v>
      </c>
      <c r="N3560" s="1">
        <v>72.031999999999996</v>
      </c>
    </row>
    <row r="3561" spans="1:14" ht="15" customHeight="1" x14ac:dyDescent="0.2">
      <c r="A3561" t="s">
        <v>123</v>
      </c>
      <c r="B3561" t="s">
        <v>367</v>
      </c>
      <c r="C3561">
        <v>3</v>
      </c>
      <c r="D3561" t="s">
        <v>942</v>
      </c>
      <c r="E3561">
        <v>4</v>
      </c>
      <c r="F3561">
        <v>30</v>
      </c>
      <c r="G3561">
        <v>35</v>
      </c>
      <c r="H3561">
        <v>38</v>
      </c>
      <c r="I3561">
        <v>25</v>
      </c>
      <c r="J3561">
        <v>30</v>
      </c>
      <c r="K3561">
        <v>33</v>
      </c>
      <c r="L3561">
        <v>0</v>
      </c>
      <c r="M3561" s="1">
        <v>39.061999999999998</v>
      </c>
      <c r="N3561" s="1">
        <v>73.036000000000001</v>
      </c>
    </row>
    <row r="3562" spans="1:14" ht="15" customHeight="1" x14ac:dyDescent="0.2">
      <c r="A3562" t="s">
        <v>123</v>
      </c>
      <c r="B3562" t="s">
        <v>371</v>
      </c>
      <c r="C3562">
        <v>3</v>
      </c>
      <c r="D3562" t="s">
        <v>532</v>
      </c>
      <c r="E3562">
        <v>4</v>
      </c>
      <c r="F3562">
        <v>29</v>
      </c>
      <c r="G3562">
        <v>34</v>
      </c>
      <c r="H3562">
        <v>37</v>
      </c>
      <c r="I3562">
        <v>24</v>
      </c>
      <c r="J3562">
        <v>29</v>
      </c>
      <c r="K3562">
        <v>32</v>
      </c>
      <c r="L3562">
        <v>0</v>
      </c>
      <c r="M3562" s="1">
        <v>39.063000000000002</v>
      </c>
      <c r="N3562" s="1">
        <v>74.034999999999997</v>
      </c>
    </row>
    <row r="3563" spans="1:14" ht="15" customHeight="1" x14ac:dyDescent="0.2">
      <c r="A3563" t="s">
        <v>123</v>
      </c>
      <c r="B3563" t="s">
        <v>378</v>
      </c>
      <c r="C3563">
        <v>3</v>
      </c>
      <c r="D3563" t="s">
        <v>2990</v>
      </c>
      <c r="E3563">
        <v>2</v>
      </c>
      <c r="F3563">
        <v>14</v>
      </c>
      <c r="G3563">
        <v>27</v>
      </c>
      <c r="H3563">
        <v>29</v>
      </c>
      <c r="I3563">
        <v>24</v>
      </c>
      <c r="J3563">
        <v>37</v>
      </c>
      <c r="K3563">
        <v>39</v>
      </c>
      <c r="L3563">
        <v>0</v>
      </c>
      <c r="M3563" s="1">
        <v>39.064</v>
      </c>
      <c r="N3563" s="1">
        <v>75.031000000000006</v>
      </c>
    </row>
    <row r="3564" spans="1:14" ht="15" customHeight="1" x14ac:dyDescent="0.2">
      <c r="A3564" t="s">
        <v>123</v>
      </c>
      <c r="B3564" t="s">
        <v>381</v>
      </c>
      <c r="C3564">
        <v>3</v>
      </c>
      <c r="D3564" t="s">
        <v>1390</v>
      </c>
      <c r="E3564">
        <v>3</v>
      </c>
      <c r="F3564">
        <v>27</v>
      </c>
      <c r="G3564">
        <v>35</v>
      </c>
      <c r="H3564">
        <v>37</v>
      </c>
      <c r="I3564">
        <v>20</v>
      </c>
      <c r="J3564">
        <v>28</v>
      </c>
      <c r="K3564">
        <v>30</v>
      </c>
      <c r="L3564">
        <v>0</v>
      </c>
      <c r="M3564" s="1">
        <v>39.064999999999998</v>
      </c>
      <c r="N3564" s="1">
        <v>76.031999999999996</v>
      </c>
    </row>
    <row r="3565" spans="1:14" ht="15" customHeight="1" x14ac:dyDescent="0.2">
      <c r="A3565" t="s">
        <v>123</v>
      </c>
      <c r="B3565" t="s">
        <v>207</v>
      </c>
      <c r="C3565">
        <v>1</v>
      </c>
      <c r="D3565" t="s">
        <v>2301</v>
      </c>
      <c r="E3565">
        <v>3</v>
      </c>
      <c r="F3565">
        <v>17</v>
      </c>
      <c r="G3565">
        <v>35</v>
      </c>
      <c r="H3565">
        <v>37</v>
      </c>
      <c r="I3565">
        <v>10</v>
      </c>
      <c r="J3565">
        <v>28</v>
      </c>
      <c r="K3565">
        <v>30</v>
      </c>
      <c r="L3565">
        <v>0</v>
      </c>
      <c r="M3565" s="1">
        <v>39.066000000000003</v>
      </c>
      <c r="N3565" s="1">
        <v>77.027000000000001</v>
      </c>
    </row>
    <row r="3566" spans="1:14" ht="15" customHeight="1" x14ac:dyDescent="0.2">
      <c r="A3566" t="s">
        <v>123</v>
      </c>
      <c r="B3566" t="s">
        <v>386</v>
      </c>
      <c r="C3566">
        <v>3</v>
      </c>
      <c r="D3566" t="s">
        <v>2262</v>
      </c>
      <c r="E3566">
        <v>3</v>
      </c>
      <c r="F3566">
        <v>28</v>
      </c>
      <c r="G3566">
        <v>36</v>
      </c>
      <c r="H3566">
        <v>38</v>
      </c>
      <c r="I3566">
        <v>22</v>
      </c>
      <c r="J3566">
        <v>30</v>
      </c>
      <c r="K3566">
        <v>32</v>
      </c>
      <c r="L3566">
        <v>0</v>
      </c>
      <c r="M3566" s="1">
        <v>39.067</v>
      </c>
      <c r="N3566" s="1">
        <v>78.031000000000006</v>
      </c>
    </row>
    <row r="3567" spans="1:14" ht="15" customHeight="1" x14ac:dyDescent="0.2">
      <c r="A3567" t="s">
        <v>123</v>
      </c>
      <c r="B3567" t="s">
        <v>212</v>
      </c>
      <c r="C3567">
        <v>2</v>
      </c>
      <c r="D3567" t="s">
        <v>2830</v>
      </c>
      <c r="E3567">
        <v>3</v>
      </c>
      <c r="F3567">
        <v>10</v>
      </c>
      <c r="G3567">
        <v>23</v>
      </c>
      <c r="H3567">
        <v>25</v>
      </c>
      <c r="I3567">
        <v>28</v>
      </c>
      <c r="J3567">
        <v>41</v>
      </c>
      <c r="K3567">
        <v>43</v>
      </c>
      <c r="L3567">
        <v>0</v>
      </c>
      <c r="M3567" s="1">
        <v>39.067999999999998</v>
      </c>
      <c r="N3567" s="1">
        <v>79.034999999999997</v>
      </c>
    </row>
    <row r="3568" spans="1:14" ht="15" customHeight="1" x14ac:dyDescent="0.2">
      <c r="A3568" t="s">
        <v>123</v>
      </c>
      <c r="B3568" t="s">
        <v>395</v>
      </c>
      <c r="C3568">
        <v>3</v>
      </c>
      <c r="D3568" t="s">
        <v>1328</v>
      </c>
      <c r="E3568">
        <v>4</v>
      </c>
      <c r="F3568">
        <v>28</v>
      </c>
      <c r="G3568">
        <v>33</v>
      </c>
      <c r="H3568">
        <v>36</v>
      </c>
      <c r="I3568">
        <v>27</v>
      </c>
      <c r="J3568">
        <v>32</v>
      </c>
      <c r="K3568">
        <v>35</v>
      </c>
      <c r="L3568">
        <v>0</v>
      </c>
      <c r="M3568" s="1">
        <v>39.069000000000003</v>
      </c>
      <c r="N3568" s="1">
        <v>80.034999999999997</v>
      </c>
    </row>
    <row r="3569" spans="1:14" ht="15" customHeight="1" x14ac:dyDescent="0.2">
      <c r="A3569" t="s">
        <v>123</v>
      </c>
      <c r="B3569" t="s">
        <v>218</v>
      </c>
      <c r="C3569">
        <v>1</v>
      </c>
      <c r="D3569" t="s">
        <v>2301</v>
      </c>
      <c r="E3569">
        <v>3</v>
      </c>
      <c r="F3569">
        <v>17</v>
      </c>
      <c r="G3569">
        <v>35</v>
      </c>
      <c r="H3569">
        <v>37</v>
      </c>
      <c r="I3569">
        <v>10</v>
      </c>
      <c r="J3569">
        <v>28</v>
      </c>
      <c r="K3569">
        <v>30</v>
      </c>
      <c r="L3569">
        <v>0</v>
      </c>
      <c r="M3569" s="1">
        <v>39.07</v>
      </c>
      <c r="N3569" s="1">
        <v>81.027000000000001</v>
      </c>
    </row>
    <row r="3570" spans="1:14" ht="15" customHeight="1" x14ac:dyDescent="0.2">
      <c r="A3570" t="s">
        <v>123</v>
      </c>
      <c r="B3570" t="s">
        <v>402</v>
      </c>
      <c r="C3570">
        <v>3</v>
      </c>
      <c r="D3570" t="s">
        <v>1443</v>
      </c>
      <c r="E3570">
        <v>4</v>
      </c>
      <c r="F3570">
        <v>29</v>
      </c>
      <c r="G3570">
        <v>34</v>
      </c>
      <c r="H3570">
        <v>37</v>
      </c>
      <c r="I3570">
        <v>25</v>
      </c>
      <c r="J3570">
        <v>30</v>
      </c>
      <c r="K3570">
        <v>33</v>
      </c>
      <c r="L3570">
        <v>0</v>
      </c>
      <c r="M3570" s="1">
        <v>39.070999999999998</v>
      </c>
      <c r="N3570" s="1">
        <v>83.033000000000001</v>
      </c>
    </row>
    <row r="3571" spans="1:14" ht="15" customHeight="1" x14ac:dyDescent="0.2">
      <c r="A3571" t="s">
        <v>123</v>
      </c>
      <c r="B3571" t="s">
        <v>405</v>
      </c>
      <c r="C3571">
        <v>3</v>
      </c>
      <c r="D3571" t="s">
        <v>2830</v>
      </c>
      <c r="E3571">
        <v>3</v>
      </c>
      <c r="F3571">
        <v>15</v>
      </c>
      <c r="G3571">
        <v>23</v>
      </c>
      <c r="H3571">
        <v>25</v>
      </c>
      <c r="I3571">
        <v>33</v>
      </c>
      <c r="J3571">
        <v>41</v>
      </c>
      <c r="K3571">
        <v>43</v>
      </c>
      <c r="L3571">
        <v>0</v>
      </c>
      <c r="M3571" s="1">
        <v>39.072000000000003</v>
      </c>
      <c r="N3571" s="1">
        <v>84.033000000000001</v>
      </c>
    </row>
    <row r="3572" spans="1:14" ht="15" customHeight="1" x14ac:dyDescent="0.2">
      <c r="A3572" t="s">
        <v>123</v>
      </c>
      <c r="B3572" t="s">
        <v>408</v>
      </c>
      <c r="C3572">
        <v>3</v>
      </c>
      <c r="D3572" t="s">
        <v>1943</v>
      </c>
      <c r="E3572">
        <v>2</v>
      </c>
      <c r="F3572">
        <v>15</v>
      </c>
      <c r="G3572">
        <v>28</v>
      </c>
      <c r="H3572">
        <v>30</v>
      </c>
      <c r="I3572">
        <v>23</v>
      </c>
      <c r="J3572">
        <v>36</v>
      </c>
      <c r="K3572">
        <v>38</v>
      </c>
      <c r="L3572">
        <v>0</v>
      </c>
      <c r="M3572" s="1">
        <v>39.073</v>
      </c>
      <c r="N3572" s="1">
        <v>85.033000000000001</v>
      </c>
    </row>
    <row r="3573" spans="1:14" ht="15" customHeight="1" x14ac:dyDescent="0.2">
      <c r="A3573" t="s">
        <v>123</v>
      </c>
      <c r="B3573" t="s">
        <v>414</v>
      </c>
      <c r="C3573">
        <v>3</v>
      </c>
      <c r="D3573" t="s">
        <v>154</v>
      </c>
      <c r="E3573">
        <v>4</v>
      </c>
      <c r="F3573">
        <v>23</v>
      </c>
      <c r="G3573">
        <v>28</v>
      </c>
      <c r="H3573">
        <v>31</v>
      </c>
      <c r="I3573">
        <v>31</v>
      </c>
      <c r="J3573">
        <v>36</v>
      </c>
      <c r="K3573">
        <v>39</v>
      </c>
      <c r="L3573">
        <v>0</v>
      </c>
      <c r="M3573" s="1">
        <v>39.073999999999998</v>
      </c>
      <c r="N3573" s="1">
        <v>87.031999999999996</v>
      </c>
    </row>
    <row r="3574" spans="1:14" ht="15" customHeight="1" x14ac:dyDescent="0.2">
      <c r="A3574" t="s">
        <v>123</v>
      </c>
      <c r="B3574" t="s">
        <v>416</v>
      </c>
      <c r="C3574">
        <v>3</v>
      </c>
      <c r="D3574" t="s">
        <v>1961</v>
      </c>
      <c r="E3574">
        <v>3</v>
      </c>
      <c r="F3574">
        <v>25</v>
      </c>
      <c r="G3574">
        <v>33</v>
      </c>
      <c r="H3574">
        <v>35</v>
      </c>
      <c r="I3574">
        <v>20</v>
      </c>
      <c r="J3574">
        <v>28</v>
      </c>
      <c r="K3574">
        <v>30</v>
      </c>
      <c r="L3574">
        <v>0</v>
      </c>
      <c r="M3574" s="1">
        <v>39.075000000000003</v>
      </c>
      <c r="N3574" s="1">
        <v>88.037000000000006</v>
      </c>
    </row>
    <row r="3575" spans="1:14" ht="15" customHeight="1" x14ac:dyDescent="0.2">
      <c r="A3575" t="s">
        <v>123</v>
      </c>
      <c r="B3575" t="s">
        <v>230</v>
      </c>
      <c r="C3575">
        <v>3</v>
      </c>
      <c r="D3575" t="s">
        <v>532</v>
      </c>
      <c r="E3575">
        <v>4</v>
      </c>
      <c r="F3575">
        <v>29</v>
      </c>
      <c r="G3575">
        <v>34</v>
      </c>
      <c r="H3575">
        <v>37</v>
      </c>
      <c r="I3575">
        <v>24</v>
      </c>
      <c r="J3575">
        <v>29</v>
      </c>
      <c r="K3575">
        <v>32</v>
      </c>
      <c r="L3575">
        <v>0</v>
      </c>
      <c r="M3575" s="1">
        <v>39.076000000000001</v>
      </c>
      <c r="N3575" s="1">
        <v>89.037000000000006</v>
      </c>
    </row>
    <row r="3576" spans="1:14" ht="15" customHeight="1" x14ac:dyDescent="0.2">
      <c r="A3576" t="s">
        <v>123</v>
      </c>
      <c r="B3576" t="s">
        <v>236</v>
      </c>
      <c r="C3576">
        <v>3</v>
      </c>
      <c r="D3576" t="s">
        <v>1337</v>
      </c>
      <c r="E3576">
        <v>4</v>
      </c>
      <c r="F3576">
        <v>23</v>
      </c>
      <c r="G3576">
        <v>28</v>
      </c>
      <c r="H3576">
        <v>31</v>
      </c>
      <c r="I3576">
        <v>29</v>
      </c>
      <c r="J3576">
        <v>34</v>
      </c>
      <c r="K3576">
        <v>37</v>
      </c>
      <c r="L3576">
        <v>0</v>
      </c>
      <c r="M3576" s="1">
        <v>39.076999999999998</v>
      </c>
      <c r="N3576" s="1">
        <v>90.033000000000001</v>
      </c>
    </row>
    <row r="3577" spans="1:14" ht="15" customHeight="1" x14ac:dyDescent="0.2">
      <c r="A3577" t="s">
        <v>123</v>
      </c>
      <c r="B3577" t="s">
        <v>425</v>
      </c>
      <c r="C3577">
        <v>3</v>
      </c>
      <c r="D3577" t="s">
        <v>2634</v>
      </c>
      <c r="E3577">
        <v>3</v>
      </c>
      <c r="F3577">
        <v>25</v>
      </c>
      <c r="G3577">
        <v>33</v>
      </c>
      <c r="H3577">
        <v>35</v>
      </c>
      <c r="I3577">
        <v>22</v>
      </c>
      <c r="J3577">
        <v>30</v>
      </c>
      <c r="K3577">
        <v>32</v>
      </c>
      <c r="L3577">
        <v>0</v>
      </c>
      <c r="M3577" s="1">
        <v>39.078000000000003</v>
      </c>
      <c r="N3577" s="1">
        <v>91.034999999999997</v>
      </c>
    </row>
    <row r="3578" spans="1:14" ht="15" customHeight="1" x14ac:dyDescent="0.2">
      <c r="A3578" t="s">
        <v>123</v>
      </c>
      <c r="B3578" t="s">
        <v>668</v>
      </c>
      <c r="C3578">
        <v>3</v>
      </c>
      <c r="D3578" t="s">
        <v>2896</v>
      </c>
      <c r="E3578">
        <v>3</v>
      </c>
      <c r="F3578">
        <v>26</v>
      </c>
      <c r="G3578">
        <v>34</v>
      </c>
      <c r="H3578">
        <v>36</v>
      </c>
      <c r="I3578">
        <v>21</v>
      </c>
      <c r="J3578">
        <v>29</v>
      </c>
      <c r="K3578">
        <v>31</v>
      </c>
      <c r="L3578">
        <v>0</v>
      </c>
      <c r="M3578" s="1">
        <v>39.079000000000001</v>
      </c>
      <c r="N3578" s="1">
        <v>92.034999999999997</v>
      </c>
    </row>
    <row r="3579" spans="1:14" ht="15" customHeight="1" x14ac:dyDescent="0.2">
      <c r="A3579" t="s">
        <v>123</v>
      </c>
      <c r="B3579" t="s">
        <v>429</v>
      </c>
      <c r="C3579">
        <v>3</v>
      </c>
      <c r="D3579" t="s">
        <v>1374</v>
      </c>
      <c r="E3579">
        <v>2</v>
      </c>
      <c r="F3579">
        <v>17</v>
      </c>
      <c r="G3579">
        <v>30</v>
      </c>
      <c r="H3579">
        <v>32</v>
      </c>
      <c r="I3579">
        <v>20</v>
      </c>
      <c r="J3579">
        <v>33</v>
      </c>
      <c r="K3579">
        <v>35</v>
      </c>
      <c r="L3579">
        <v>0</v>
      </c>
      <c r="M3579" s="1">
        <v>39.08</v>
      </c>
      <c r="N3579" s="1">
        <v>93.034000000000006</v>
      </c>
    </row>
    <row r="3580" spans="1:14" ht="15" customHeight="1" x14ac:dyDescent="0.2">
      <c r="A3580" t="s">
        <v>123</v>
      </c>
      <c r="B3580" t="s">
        <v>246</v>
      </c>
      <c r="C3580">
        <v>3</v>
      </c>
      <c r="D3580" t="s">
        <v>1998</v>
      </c>
      <c r="E3580">
        <v>4</v>
      </c>
      <c r="F3580">
        <v>24</v>
      </c>
      <c r="G3580">
        <v>29</v>
      </c>
      <c r="H3580">
        <v>32</v>
      </c>
      <c r="I3580">
        <v>30</v>
      </c>
      <c r="J3580">
        <v>35</v>
      </c>
      <c r="K3580">
        <v>38</v>
      </c>
      <c r="L3580">
        <v>0</v>
      </c>
      <c r="M3580" s="1">
        <v>39.081000000000003</v>
      </c>
      <c r="N3580" s="1">
        <v>95.037000000000006</v>
      </c>
    </row>
    <row r="3581" spans="1:14" ht="15" customHeight="1" x14ac:dyDescent="0.2">
      <c r="A3581" t="s">
        <v>123</v>
      </c>
      <c r="B3581" t="s">
        <v>436</v>
      </c>
      <c r="C3581">
        <v>3</v>
      </c>
      <c r="D3581" t="s">
        <v>532</v>
      </c>
      <c r="E3581">
        <v>4</v>
      </c>
      <c r="F3581">
        <v>29</v>
      </c>
      <c r="G3581">
        <v>34</v>
      </c>
      <c r="H3581">
        <v>37</v>
      </c>
      <c r="I3581">
        <v>24</v>
      </c>
      <c r="J3581">
        <v>29</v>
      </c>
      <c r="K3581">
        <v>32</v>
      </c>
      <c r="L3581">
        <v>0</v>
      </c>
      <c r="M3581" s="1">
        <v>39.082000000000001</v>
      </c>
      <c r="N3581" s="1">
        <v>96.036000000000001</v>
      </c>
    </row>
    <row r="3582" spans="1:14" ht="15" customHeight="1" x14ac:dyDescent="0.2">
      <c r="A3582" t="s">
        <v>123</v>
      </c>
      <c r="B3582" t="s">
        <v>250</v>
      </c>
      <c r="C3582">
        <v>3</v>
      </c>
      <c r="D3582" t="s">
        <v>1298</v>
      </c>
      <c r="E3582">
        <v>4</v>
      </c>
      <c r="F3582">
        <v>18</v>
      </c>
      <c r="G3582">
        <v>23</v>
      </c>
      <c r="H3582">
        <v>26</v>
      </c>
      <c r="I3582">
        <v>33</v>
      </c>
      <c r="J3582">
        <v>38</v>
      </c>
      <c r="K3582">
        <v>41</v>
      </c>
      <c r="L3582">
        <v>0</v>
      </c>
      <c r="M3582" s="1">
        <v>39.082999999999998</v>
      </c>
      <c r="N3582" s="1">
        <v>97.033000000000001</v>
      </c>
    </row>
    <row r="3583" spans="1:14" ht="15" customHeight="1" x14ac:dyDescent="0.2">
      <c r="A3583" t="s">
        <v>123</v>
      </c>
      <c r="B3583" t="s">
        <v>258</v>
      </c>
      <c r="C3583">
        <v>3</v>
      </c>
      <c r="D3583" t="s">
        <v>2738</v>
      </c>
      <c r="E3583">
        <v>2</v>
      </c>
      <c r="F3583">
        <v>17</v>
      </c>
      <c r="G3583">
        <v>30</v>
      </c>
      <c r="H3583">
        <v>32</v>
      </c>
      <c r="I3583">
        <v>21</v>
      </c>
      <c r="J3583">
        <v>34</v>
      </c>
      <c r="K3583">
        <v>36</v>
      </c>
      <c r="L3583">
        <v>0</v>
      </c>
      <c r="M3583" s="1">
        <v>39.084000000000003</v>
      </c>
      <c r="N3583" s="1">
        <v>98.037999999999997</v>
      </c>
    </row>
    <row r="3584" spans="1:14" ht="15" customHeight="1" x14ac:dyDescent="0.2">
      <c r="A3584" t="s">
        <v>123</v>
      </c>
      <c r="B3584" t="s">
        <v>269</v>
      </c>
      <c r="C3584">
        <v>2</v>
      </c>
      <c r="D3584" t="s">
        <v>2738</v>
      </c>
      <c r="E3584">
        <v>2</v>
      </c>
      <c r="F3584">
        <v>13</v>
      </c>
      <c r="G3584">
        <v>30</v>
      </c>
      <c r="H3584">
        <v>32</v>
      </c>
      <c r="I3584">
        <v>17</v>
      </c>
      <c r="J3584">
        <v>34</v>
      </c>
      <c r="K3584">
        <v>36</v>
      </c>
      <c r="L3584">
        <v>0</v>
      </c>
      <c r="M3584" s="1">
        <v>39.085000000000001</v>
      </c>
      <c r="N3584" s="1">
        <v>100.038</v>
      </c>
    </row>
    <row r="3585" spans="1:14" ht="15" customHeight="1" x14ac:dyDescent="0.2">
      <c r="A3585" t="s">
        <v>123</v>
      </c>
      <c r="B3585" t="s">
        <v>279</v>
      </c>
      <c r="C3585">
        <v>3</v>
      </c>
      <c r="D3585" t="s">
        <v>875</v>
      </c>
      <c r="E3585">
        <v>4</v>
      </c>
      <c r="F3585">
        <v>30</v>
      </c>
      <c r="G3585">
        <v>35</v>
      </c>
      <c r="H3585">
        <v>38</v>
      </c>
      <c r="I3585">
        <v>24</v>
      </c>
      <c r="J3585">
        <v>29</v>
      </c>
      <c r="K3585">
        <v>32</v>
      </c>
      <c r="L3585">
        <v>0</v>
      </c>
      <c r="M3585" s="1">
        <v>39.085999999999999</v>
      </c>
      <c r="N3585" s="1">
        <v>101.03</v>
      </c>
    </row>
    <row r="3586" spans="1:14" ht="15" customHeight="1" x14ac:dyDescent="0.2">
      <c r="A3586" t="s">
        <v>123</v>
      </c>
      <c r="B3586" t="s">
        <v>274</v>
      </c>
      <c r="C3586">
        <v>2</v>
      </c>
      <c r="D3586" t="s">
        <v>1943</v>
      </c>
      <c r="E3586">
        <v>2</v>
      </c>
      <c r="F3586">
        <v>11</v>
      </c>
      <c r="G3586">
        <v>28</v>
      </c>
      <c r="H3586">
        <v>30</v>
      </c>
      <c r="I3586">
        <v>19</v>
      </c>
      <c r="J3586">
        <v>36</v>
      </c>
      <c r="K3586">
        <v>38</v>
      </c>
      <c r="L3586">
        <v>0</v>
      </c>
      <c r="M3586" s="1">
        <v>39.087000000000003</v>
      </c>
      <c r="N3586" s="1">
        <v>102.035</v>
      </c>
    </row>
    <row r="3587" spans="1:14" ht="15" customHeight="1" x14ac:dyDescent="0.2">
      <c r="A3587" t="s">
        <v>123</v>
      </c>
      <c r="B3587" t="s">
        <v>285</v>
      </c>
      <c r="C3587">
        <v>3</v>
      </c>
      <c r="D3587" t="s">
        <v>2262</v>
      </c>
      <c r="E3587">
        <v>3</v>
      </c>
      <c r="F3587">
        <v>28</v>
      </c>
      <c r="G3587">
        <v>36</v>
      </c>
      <c r="H3587">
        <v>38</v>
      </c>
      <c r="I3587">
        <v>22</v>
      </c>
      <c r="J3587">
        <v>30</v>
      </c>
      <c r="K3587">
        <v>32</v>
      </c>
      <c r="L3587">
        <v>0</v>
      </c>
      <c r="M3587" s="1">
        <v>39.088000000000001</v>
      </c>
      <c r="N3587" s="1">
        <v>103.03400000000001</v>
      </c>
    </row>
    <row r="3588" spans="1:14" ht="15" customHeight="1" x14ac:dyDescent="0.2">
      <c r="A3588" t="s">
        <v>123</v>
      </c>
      <c r="B3588" t="s">
        <v>294</v>
      </c>
      <c r="C3588">
        <v>3</v>
      </c>
      <c r="D3588" t="s">
        <v>2112</v>
      </c>
      <c r="E3588">
        <v>3</v>
      </c>
      <c r="F3588">
        <v>29</v>
      </c>
      <c r="G3588">
        <v>37</v>
      </c>
      <c r="H3588">
        <v>39</v>
      </c>
      <c r="I3588">
        <v>21</v>
      </c>
      <c r="J3588">
        <v>29</v>
      </c>
      <c r="K3588">
        <v>31</v>
      </c>
      <c r="L3588">
        <v>0</v>
      </c>
      <c r="M3588" s="1">
        <v>39.088999999999999</v>
      </c>
      <c r="N3588" s="1">
        <v>105.032</v>
      </c>
    </row>
    <row r="3589" spans="1:14" ht="15" customHeight="1" x14ac:dyDescent="0.2">
      <c r="A3589" t="s">
        <v>123</v>
      </c>
      <c r="B3589" t="s">
        <v>298</v>
      </c>
      <c r="C3589">
        <v>1</v>
      </c>
      <c r="D3589" t="s">
        <v>2990</v>
      </c>
      <c r="E3589">
        <v>2</v>
      </c>
      <c r="F3589">
        <v>6</v>
      </c>
      <c r="G3589">
        <v>27</v>
      </c>
      <c r="H3589">
        <v>29</v>
      </c>
      <c r="I3589">
        <v>16</v>
      </c>
      <c r="J3589">
        <v>37</v>
      </c>
      <c r="K3589">
        <v>39</v>
      </c>
      <c r="L3589">
        <v>0</v>
      </c>
      <c r="M3589" s="1">
        <v>39.090000000000003</v>
      </c>
      <c r="N3589" s="1">
        <v>106.027</v>
      </c>
    </row>
    <row r="3590" spans="1:14" ht="15" customHeight="1" x14ac:dyDescent="0.2">
      <c r="A3590" t="s">
        <v>123</v>
      </c>
      <c r="B3590" t="s">
        <v>464</v>
      </c>
      <c r="C3590">
        <v>3</v>
      </c>
      <c r="D3590" t="s">
        <v>2237</v>
      </c>
      <c r="E3590">
        <v>3</v>
      </c>
      <c r="F3590">
        <v>19</v>
      </c>
      <c r="G3590">
        <v>27</v>
      </c>
      <c r="H3590">
        <v>29</v>
      </c>
      <c r="I3590">
        <v>30</v>
      </c>
      <c r="J3590">
        <v>38</v>
      </c>
      <c r="K3590">
        <v>40</v>
      </c>
      <c r="L3590">
        <v>0</v>
      </c>
      <c r="M3590" s="1">
        <v>39.091000000000001</v>
      </c>
      <c r="N3590" s="1">
        <v>108.03100000000001</v>
      </c>
    </row>
    <row r="3591" spans="1:14" ht="15" customHeight="1" x14ac:dyDescent="0.2">
      <c r="A3591" t="s">
        <v>123</v>
      </c>
      <c r="B3591" t="s">
        <v>699</v>
      </c>
      <c r="C3591">
        <v>3</v>
      </c>
      <c r="D3591" t="s">
        <v>2821</v>
      </c>
      <c r="E3591">
        <v>4</v>
      </c>
      <c r="F3591">
        <v>25</v>
      </c>
      <c r="G3591">
        <v>30</v>
      </c>
      <c r="H3591">
        <v>33</v>
      </c>
      <c r="I3591">
        <v>29</v>
      </c>
      <c r="J3591">
        <v>34</v>
      </c>
      <c r="K3591">
        <v>37</v>
      </c>
      <c r="L3591">
        <v>0</v>
      </c>
      <c r="M3591" s="1">
        <v>39.091999999999999</v>
      </c>
      <c r="N3591" s="1">
        <v>109.02800000000001</v>
      </c>
    </row>
    <row r="3592" spans="1:14" ht="15" customHeight="1" x14ac:dyDescent="0.2">
      <c r="A3592" t="s">
        <v>123</v>
      </c>
      <c r="B3592" t="s">
        <v>124</v>
      </c>
      <c r="C3592">
        <v>1</v>
      </c>
      <c r="D3592" t="s">
        <v>441</v>
      </c>
      <c r="E3592">
        <v>3</v>
      </c>
      <c r="F3592">
        <v>15</v>
      </c>
      <c r="G3592">
        <v>33</v>
      </c>
      <c r="H3592">
        <v>35</v>
      </c>
      <c r="I3592">
        <v>15</v>
      </c>
      <c r="J3592">
        <v>33</v>
      </c>
      <c r="K3592">
        <v>35</v>
      </c>
      <c r="L3592">
        <v>0</v>
      </c>
      <c r="M3592" s="1">
        <v>39.093000000000004</v>
      </c>
      <c r="N3592" s="1">
        <v>110.03100000000001</v>
      </c>
    </row>
    <row r="3593" spans="1:14" ht="15" customHeight="1" x14ac:dyDescent="0.2">
      <c r="A3593" t="s">
        <v>123</v>
      </c>
      <c r="B3593" t="s">
        <v>703</v>
      </c>
      <c r="C3593">
        <v>3</v>
      </c>
      <c r="D3593" t="s">
        <v>1443</v>
      </c>
      <c r="E3593">
        <v>4</v>
      </c>
      <c r="F3593">
        <v>29</v>
      </c>
      <c r="G3593">
        <v>34</v>
      </c>
      <c r="H3593">
        <v>37</v>
      </c>
      <c r="I3593">
        <v>25</v>
      </c>
      <c r="J3593">
        <v>30</v>
      </c>
      <c r="K3593">
        <v>33</v>
      </c>
      <c r="L3593">
        <v>0</v>
      </c>
      <c r="M3593" s="1">
        <v>39.094000000000001</v>
      </c>
      <c r="N3593" s="1">
        <v>111.032</v>
      </c>
    </row>
    <row r="3594" spans="1:14" ht="15" customHeight="1" x14ac:dyDescent="0.2">
      <c r="A3594" t="s">
        <v>123</v>
      </c>
      <c r="B3594" t="s">
        <v>470</v>
      </c>
      <c r="C3594">
        <v>3</v>
      </c>
      <c r="D3594" t="s">
        <v>2441</v>
      </c>
      <c r="E3594">
        <v>4</v>
      </c>
      <c r="F3594">
        <v>31</v>
      </c>
      <c r="G3594">
        <v>36</v>
      </c>
      <c r="H3594">
        <v>39</v>
      </c>
      <c r="I3594">
        <v>24</v>
      </c>
      <c r="J3594">
        <v>29</v>
      </c>
      <c r="K3594">
        <v>32</v>
      </c>
      <c r="L3594">
        <v>0</v>
      </c>
      <c r="M3594" s="1">
        <v>39.094999999999999</v>
      </c>
      <c r="N3594" s="1">
        <v>112.03700000000001</v>
      </c>
    </row>
    <row r="3595" spans="1:14" ht="15" customHeight="1" x14ac:dyDescent="0.2">
      <c r="A3595" t="s">
        <v>123</v>
      </c>
      <c r="B3595" t="s">
        <v>53</v>
      </c>
      <c r="C3595">
        <v>1</v>
      </c>
      <c r="D3595" t="s">
        <v>1627</v>
      </c>
      <c r="E3595">
        <v>3</v>
      </c>
      <c r="F3595">
        <v>19</v>
      </c>
      <c r="G3595">
        <v>37</v>
      </c>
      <c r="H3595">
        <v>39</v>
      </c>
      <c r="I3595">
        <v>10</v>
      </c>
      <c r="J3595">
        <v>28</v>
      </c>
      <c r="K3595">
        <v>30</v>
      </c>
      <c r="L3595">
        <v>0</v>
      </c>
      <c r="M3595" s="1">
        <v>39.095999999999997</v>
      </c>
      <c r="N3595" s="1">
        <v>113.024</v>
      </c>
    </row>
    <row r="3596" spans="1:14" ht="15" customHeight="1" x14ac:dyDescent="0.2">
      <c r="A3596" t="s">
        <v>123</v>
      </c>
      <c r="B3596" t="s">
        <v>315</v>
      </c>
      <c r="C3596">
        <v>3</v>
      </c>
      <c r="D3596" t="s">
        <v>1001</v>
      </c>
      <c r="E3596">
        <v>4</v>
      </c>
      <c r="F3596">
        <v>29</v>
      </c>
      <c r="G3596">
        <v>34</v>
      </c>
      <c r="H3596">
        <v>37</v>
      </c>
      <c r="I3596">
        <v>26</v>
      </c>
      <c r="J3596">
        <v>31</v>
      </c>
      <c r="K3596">
        <v>34</v>
      </c>
      <c r="L3596">
        <v>0</v>
      </c>
      <c r="M3596" s="1">
        <v>39.097000000000001</v>
      </c>
      <c r="N3596" s="1">
        <v>115.038</v>
      </c>
    </row>
    <row r="3597" spans="1:14" ht="15" customHeight="1" x14ac:dyDescent="0.2">
      <c r="A3597" t="s">
        <v>123</v>
      </c>
      <c r="B3597" t="s">
        <v>321</v>
      </c>
      <c r="C3597">
        <v>2</v>
      </c>
      <c r="D3597" t="s">
        <v>2896</v>
      </c>
      <c r="E3597">
        <v>3</v>
      </c>
      <c r="F3597">
        <v>21</v>
      </c>
      <c r="G3597">
        <v>34</v>
      </c>
      <c r="H3597">
        <v>36</v>
      </c>
      <c r="I3597">
        <v>16</v>
      </c>
      <c r="J3597">
        <v>29</v>
      </c>
      <c r="K3597">
        <v>31</v>
      </c>
      <c r="L3597">
        <v>0</v>
      </c>
      <c r="M3597" s="1">
        <v>39.097999999999999</v>
      </c>
      <c r="N3597" s="1">
        <v>116.035</v>
      </c>
    </row>
    <row r="3598" spans="1:14" ht="15" customHeight="1" x14ac:dyDescent="0.2">
      <c r="A3598" t="s">
        <v>123</v>
      </c>
      <c r="B3598" t="s">
        <v>483</v>
      </c>
      <c r="C3598">
        <v>3</v>
      </c>
      <c r="D3598" t="s">
        <v>2906</v>
      </c>
      <c r="E3598">
        <v>4</v>
      </c>
      <c r="F3598">
        <v>30</v>
      </c>
      <c r="G3598">
        <v>35</v>
      </c>
      <c r="H3598">
        <v>38</v>
      </c>
      <c r="I3598">
        <v>23</v>
      </c>
      <c r="J3598">
        <v>28</v>
      </c>
      <c r="K3598">
        <v>31</v>
      </c>
      <c r="L3598">
        <v>0</v>
      </c>
      <c r="M3598" s="1">
        <v>39.098999999999997</v>
      </c>
      <c r="N3598" s="1">
        <v>117.03700000000001</v>
      </c>
    </row>
    <row r="3599" spans="1:14" ht="15" customHeight="1" x14ac:dyDescent="0.2">
      <c r="A3599" t="s">
        <v>123</v>
      </c>
      <c r="B3599" t="s">
        <v>326</v>
      </c>
      <c r="C3599">
        <v>1</v>
      </c>
      <c r="D3599" t="s">
        <v>1660</v>
      </c>
      <c r="E3599">
        <v>2</v>
      </c>
      <c r="F3599">
        <v>8</v>
      </c>
      <c r="G3599">
        <v>29</v>
      </c>
      <c r="H3599">
        <v>31</v>
      </c>
      <c r="I3599">
        <v>12</v>
      </c>
      <c r="J3599">
        <v>33</v>
      </c>
      <c r="K3599">
        <v>35</v>
      </c>
      <c r="L3599">
        <v>0</v>
      </c>
      <c r="M3599" s="1">
        <v>39.1</v>
      </c>
      <c r="N3599" s="1">
        <v>118.038</v>
      </c>
    </row>
    <row r="3600" spans="1:14" ht="15" customHeight="1" x14ac:dyDescent="0.2">
      <c r="A3600" t="s">
        <v>123</v>
      </c>
      <c r="B3600" t="s">
        <v>488</v>
      </c>
      <c r="C3600">
        <v>3</v>
      </c>
      <c r="D3600" t="s">
        <v>1443</v>
      </c>
      <c r="E3600">
        <v>4</v>
      </c>
      <c r="F3600">
        <v>29</v>
      </c>
      <c r="G3600">
        <v>34</v>
      </c>
      <c r="H3600">
        <v>37</v>
      </c>
      <c r="I3600">
        <v>25</v>
      </c>
      <c r="J3600">
        <v>30</v>
      </c>
      <c r="K3600">
        <v>33</v>
      </c>
      <c r="L3600">
        <v>0</v>
      </c>
      <c r="M3600" s="1">
        <v>39.100999999999999</v>
      </c>
      <c r="N3600" s="1">
        <v>120.029</v>
      </c>
    </row>
    <row r="3601" spans="1:14" ht="15" customHeight="1" x14ac:dyDescent="0.2">
      <c r="A3601" t="s">
        <v>123</v>
      </c>
      <c r="B3601" t="s">
        <v>492</v>
      </c>
      <c r="C3601">
        <v>3</v>
      </c>
      <c r="D3601" t="s">
        <v>2260</v>
      </c>
      <c r="E3601">
        <v>3</v>
      </c>
      <c r="F3601">
        <v>30</v>
      </c>
      <c r="G3601">
        <v>38</v>
      </c>
      <c r="H3601">
        <v>40</v>
      </c>
      <c r="I3601">
        <v>17</v>
      </c>
      <c r="J3601">
        <v>25</v>
      </c>
      <c r="K3601">
        <v>27</v>
      </c>
      <c r="L3601">
        <v>0</v>
      </c>
      <c r="M3601" s="1">
        <v>39.101999999999997</v>
      </c>
      <c r="N3601" s="1">
        <v>121.038</v>
      </c>
    </row>
    <row r="3602" spans="1:14" ht="15" customHeight="1" x14ac:dyDescent="0.2">
      <c r="A3602" t="s">
        <v>123</v>
      </c>
      <c r="B3602" t="s">
        <v>340</v>
      </c>
      <c r="C3602">
        <v>3</v>
      </c>
      <c r="D3602" t="s">
        <v>84</v>
      </c>
      <c r="E3602">
        <v>4</v>
      </c>
      <c r="F3602">
        <v>27</v>
      </c>
      <c r="G3602">
        <v>32</v>
      </c>
      <c r="H3602">
        <v>35</v>
      </c>
      <c r="I3602">
        <v>23</v>
      </c>
      <c r="J3602">
        <v>28</v>
      </c>
      <c r="K3602">
        <v>31</v>
      </c>
      <c r="L3602">
        <v>0</v>
      </c>
      <c r="M3602" s="1">
        <v>39.103000000000002</v>
      </c>
      <c r="N3602" s="1">
        <v>123.032</v>
      </c>
    </row>
    <row r="3603" spans="1:14" ht="15" customHeight="1" x14ac:dyDescent="0.2">
      <c r="A3603" t="s">
        <v>123</v>
      </c>
      <c r="B3603" t="s">
        <v>346</v>
      </c>
      <c r="C3603">
        <v>1</v>
      </c>
      <c r="D3603" t="s">
        <v>1374</v>
      </c>
      <c r="E3603">
        <v>2</v>
      </c>
      <c r="F3603">
        <v>9</v>
      </c>
      <c r="G3603">
        <v>30</v>
      </c>
      <c r="H3603">
        <v>32</v>
      </c>
      <c r="I3603">
        <v>12</v>
      </c>
      <c r="J3603">
        <v>33</v>
      </c>
      <c r="K3603">
        <v>35</v>
      </c>
      <c r="L3603">
        <v>0</v>
      </c>
      <c r="M3603" s="1">
        <v>39.103999999999999</v>
      </c>
      <c r="N3603" s="1">
        <v>124.032</v>
      </c>
    </row>
    <row r="3604" spans="1:14" ht="15" customHeight="1" x14ac:dyDescent="0.2">
      <c r="A3604" t="s">
        <v>123</v>
      </c>
      <c r="B3604" t="s">
        <v>498</v>
      </c>
      <c r="C3604">
        <v>3</v>
      </c>
      <c r="D3604" t="s">
        <v>2556</v>
      </c>
      <c r="E3604">
        <v>4</v>
      </c>
      <c r="F3604">
        <v>23</v>
      </c>
      <c r="G3604">
        <v>28</v>
      </c>
      <c r="H3604">
        <v>31</v>
      </c>
      <c r="I3604">
        <v>30</v>
      </c>
      <c r="J3604">
        <v>35</v>
      </c>
      <c r="K3604">
        <v>38</v>
      </c>
      <c r="L3604">
        <v>0</v>
      </c>
      <c r="M3604" s="1">
        <v>39.104999999999997</v>
      </c>
      <c r="N3604" s="1">
        <v>125.03700000000001</v>
      </c>
    </row>
    <row r="3605" spans="1:14" ht="15" customHeight="1" x14ac:dyDescent="0.2">
      <c r="A3605" t="s">
        <v>123</v>
      </c>
      <c r="B3605" t="s">
        <v>351</v>
      </c>
      <c r="C3605">
        <v>2</v>
      </c>
      <c r="D3605" t="s">
        <v>388</v>
      </c>
      <c r="E3605">
        <v>3</v>
      </c>
      <c r="F3605">
        <v>22</v>
      </c>
      <c r="G3605">
        <v>35</v>
      </c>
      <c r="H3605">
        <v>37</v>
      </c>
      <c r="I3605">
        <v>15</v>
      </c>
      <c r="J3605">
        <v>28</v>
      </c>
      <c r="K3605">
        <v>30</v>
      </c>
      <c r="L3605">
        <v>0</v>
      </c>
      <c r="M3605" s="1">
        <v>39.106000000000002</v>
      </c>
      <c r="N3605" s="1">
        <v>126.03700000000001</v>
      </c>
    </row>
    <row r="3606" spans="1:14" ht="15" customHeight="1" x14ac:dyDescent="0.2">
      <c r="A3606" t="s">
        <v>123</v>
      </c>
      <c r="B3606" t="s">
        <v>504</v>
      </c>
      <c r="C3606">
        <v>3</v>
      </c>
      <c r="D3606" t="s">
        <v>2969</v>
      </c>
      <c r="E3606">
        <v>3</v>
      </c>
      <c r="F3606">
        <v>27</v>
      </c>
      <c r="G3606">
        <v>35</v>
      </c>
      <c r="H3606">
        <v>37</v>
      </c>
      <c r="I3606">
        <v>22</v>
      </c>
      <c r="J3606">
        <v>30</v>
      </c>
      <c r="K3606">
        <v>32</v>
      </c>
      <c r="L3606">
        <v>0</v>
      </c>
      <c r="M3606" s="1">
        <v>39.106999999999999</v>
      </c>
      <c r="N3606" s="1">
        <v>127.033</v>
      </c>
    </row>
    <row r="3607" spans="1:14" ht="15" customHeight="1" x14ac:dyDescent="0.2">
      <c r="A3607" t="s">
        <v>123</v>
      </c>
      <c r="B3607" t="s">
        <v>355</v>
      </c>
      <c r="C3607">
        <v>1</v>
      </c>
      <c r="D3607" t="s">
        <v>1374</v>
      </c>
      <c r="E3607">
        <v>2</v>
      </c>
      <c r="F3607">
        <v>9</v>
      </c>
      <c r="G3607">
        <v>30</v>
      </c>
      <c r="H3607">
        <v>32</v>
      </c>
      <c r="I3607">
        <v>12</v>
      </c>
      <c r="J3607">
        <v>33</v>
      </c>
      <c r="K3607">
        <v>35</v>
      </c>
      <c r="L3607">
        <v>0</v>
      </c>
      <c r="M3607" s="1">
        <v>39.107999999999997</v>
      </c>
      <c r="N3607" s="1">
        <v>128.029</v>
      </c>
    </row>
    <row r="3608" spans="1:14" ht="15" customHeight="1" x14ac:dyDescent="0.2">
      <c r="A3608" t="s">
        <v>202</v>
      </c>
      <c r="B3608" t="s">
        <v>202</v>
      </c>
      <c r="C3608">
        <v>3</v>
      </c>
      <c r="D3608" t="s">
        <v>208</v>
      </c>
      <c r="E3608">
        <v>4</v>
      </c>
      <c r="F3608">
        <v>31</v>
      </c>
      <c r="G3608">
        <v>36</v>
      </c>
      <c r="H3608">
        <v>39</v>
      </c>
      <c r="I3608">
        <v>22</v>
      </c>
      <c r="J3608">
        <v>27</v>
      </c>
      <c r="K3608">
        <v>30</v>
      </c>
      <c r="L3608">
        <v>0</v>
      </c>
      <c r="M3608" s="1">
        <v>40.033999999999999</v>
      </c>
      <c r="N3608" s="1">
        <v>40.033999999999999</v>
      </c>
    </row>
    <row r="3609" spans="1:14" ht="15" customHeight="1" x14ac:dyDescent="0.2">
      <c r="A3609" t="s">
        <v>202</v>
      </c>
      <c r="B3609" t="s">
        <v>128</v>
      </c>
      <c r="C3609">
        <v>3</v>
      </c>
      <c r="D3609" t="s">
        <v>208</v>
      </c>
      <c r="E3609">
        <v>4</v>
      </c>
      <c r="F3609">
        <v>31</v>
      </c>
      <c r="G3609">
        <v>36</v>
      </c>
      <c r="H3609">
        <v>39</v>
      </c>
      <c r="I3609">
        <v>22</v>
      </c>
      <c r="J3609">
        <v>27</v>
      </c>
      <c r="K3609">
        <v>30</v>
      </c>
      <c r="L3609">
        <v>0</v>
      </c>
      <c r="M3609" s="1">
        <v>40.034999999999997</v>
      </c>
      <c r="N3609" s="1">
        <v>41.026000000000003</v>
      </c>
    </row>
    <row r="3610" spans="1:14" ht="15" customHeight="1" x14ac:dyDescent="0.2">
      <c r="A3610" t="s">
        <v>202</v>
      </c>
      <c r="B3610" t="s">
        <v>213</v>
      </c>
      <c r="C3610">
        <v>3</v>
      </c>
      <c r="D3610" t="s">
        <v>2173</v>
      </c>
      <c r="E3610">
        <v>3</v>
      </c>
      <c r="F3610">
        <v>21</v>
      </c>
      <c r="G3610">
        <v>29</v>
      </c>
      <c r="H3610">
        <v>31</v>
      </c>
      <c r="I3610">
        <v>25</v>
      </c>
      <c r="J3610">
        <v>33</v>
      </c>
      <c r="K3610">
        <v>35</v>
      </c>
      <c r="L3610">
        <v>0</v>
      </c>
      <c r="M3610" s="1">
        <v>40.036000000000001</v>
      </c>
      <c r="N3610" s="1">
        <v>42.033000000000001</v>
      </c>
    </row>
    <row r="3611" spans="1:14" ht="15" customHeight="1" x14ac:dyDescent="0.2">
      <c r="A3611" t="s">
        <v>202</v>
      </c>
      <c r="B3611" t="s">
        <v>132</v>
      </c>
      <c r="C3611">
        <v>3</v>
      </c>
      <c r="D3611" t="s">
        <v>2299</v>
      </c>
      <c r="E3611">
        <v>4</v>
      </c>
      <c r="F3611">
        <v>29</v>
      </c>
      <c r="G3611">
        <v>34</v>
      </c>
      <c r="H3611">
        <v>37</v>
      </c>
      <c r="I3611">
        <v>25</v>
      </c>
      <c r="J3611">
        <v>30</v>
      </c>
      <c r="K3611">
        <v>33</v>
      </c>
      <c r="L3611">
        <v>0</v>
      </c>
      <c r="M3611" s="1">
        <v>40.036999999999999</v>
      </c>
      <c r="N3611" s="1">
        <v>43.033999999999999</v>
      </c>
    </row>
    <row r="3612" spans="1:14" ht="15" customHeight="1" x14ac:dyDescent="0.2">
      <c r="A3612" t="s">
        <v>202</v>
      </c>
      <c r="B3612" t="s">
        <v>138</v>
      </c>
      <c r="C3612">
        <v>3</v>
      </c>
      <c r="D3612" t="s">
        <v>32</v>
      </c>
      <c r="E3612">
        <v>1</v>
      </c>
      <c r="F3612">
        <v>13</v>
      </c>
      <c r="G3612">
        <v>28</v>
      </c>
      <c r="H3612">
        <v>30</v>
      </c>
      <c r="I3612">
        <v>16</v>
      </c>
      <c r="J3612">
        <v>31</v>
      </c>
      <c r="K3612">
        <v>33</v>
      </c>
      <c r="L3612">
        <v>0</v>
      </c>
      <c r="M3612" s="1">
        <v>40.037999999999997</v>
      </c>
      <c r="N3612" s="1">
        <v>44.03</v>
      </c>
    </row>
    <row r="3613" spans="1:14" ht="15" customHeight="1" x14ac:dyDescent="0.2">
      <c r="A3613" t="s">
        <v>202</v>
      </c>
      <c r="B3613" t="s">
        <v>231</v>
      </c>
      <c r="C3613">
        <v>3</v>
      </c>
      <c r="D3613" t="s">
        <v>819</v>
      </c>
      <c r="E3613">
        <v>4</v>
      </c>
      <c r="F3613">
        <v>31</v>
      </c>
      <c r="G3613">
        <v>36</v>
      </c>
      <c r="H3613">
        <v>39</v>
      </c>
      <c r="I3613">
        <v>22</v>
      </c>
      <c r="J3613">
        <v>27</v>
      </c>
      <c r="K3613">
        <v>30</v>
      </c>
      <c r="L3613">
        <v>0</v>
      </c>
      <c r="M3613" s="1">
        <v>40.039000000000001</v>
      </c>
      <c r="N3613" s="1">
        <v>45.039000000000001</v>
      </c>
    </row>
    <row r="3614" spans="1:14" ht="15" customHeight="1" x14ac:dyDescent="0.2">
      <c r="A3614" t="s">
        <v>202</v>
      </c>
      <c r="B3614" t="s">
        <v>237</v>
      </c>
      <c r="C3614">
        <v>3</v>
      </c>
      <c r="D3614" t="s">
        <v>2299</v>
      </c>
      <c r="E3614">
        <v>4</v>
      </c>
      <c r="F3614">
        <v>29</v>
      </c>
      <c r="G3614">
        <v>34</v>
      </c>
      <c r="H3614">
        <v>37</v>
      </c>
      <c r="I3614">
        <v>25</v>
      </c>
      <c r="J3614">
        <v>30</v>
      </c>
      <c r="K3614">
        <v>33</v>
      </c>
      <c r="L3614">
        <v>0</v>
      </c>
      <c r="M3614" s="1">
        <v>40.04</v>
      </c>
      <c r="N3614" s="1">
        <v>46.037999999999997</v>
      </c>
    </row>
    <row r="3615" spans="1:14" ht="15" customHeight="1" x14ac:dyDescent="0.2">
      <c r="A3615" t="s">
        <v>202</v>
      </c>
      <c r="B3615" t="s">
        <v>143</v>
      </c>
      <c r="C3615">
        <v>3</v>
      </c>
      <c r="D3615" t="s">
        <v>1545</v>
      </c>
      <c r="E3615">
        <v>2</v>
      </c>
      <c r="F3615">
        <v>19</v>
      </c>
      <c r="G3615">
        <v>32</v>
      </c>
      <c r="H3615">
        <v>34</v>
      </c>
      <c r="I3615">
        <v>17</v>
      </c>
      <c r="J3615">
        <v>30</v>
      </c>
      <c r="K3615">
        <v>32</v>
      </c>
      <c r="L3615">
        <v>0</v>
      </c>
      <c r="M3615" s="1">
        <v>40.040999999999997</v>
      </c>
      <c r="N3615" s="1">
        <v>47.029000000000003</v>
      </c>
    </row>
    <row r="3616" spans="1:14" ht="15" customHeight="1" x14ac:dyDescent="0.2">
      <c r="A3616" t="s">
        <v>202</v>
      </c>
      <c r="B3616" t="s">
        <v>148</v>
      </c>
      <c r="C3616">
        <v>3</v>
      </c>
      <c r="D3616" t="s">
        <v>2805</v>
      </c>
      <c r="E3616">
        <v>4</v>
      </c>
      <c r="F3616">
        <v>31</v>
      </c>
      <c r="G3616">
        <v>36</v>
      </c>
      <c r="H3616">
        <v>39</v>
      </c>
      <c r="I3616">
        <v>23</v>
      </c>
      <c r="J3616">
        <v>28</v>
      </c>
      <c r="K3616">
        <v>31</v>
      </c>
      <c r="L3616">
        <v>0</v>
      </c>
      <c r="M3616" s="1">
        <v>40.042000000000002</v>
      </c>
      <c r="N3616" s="1">
        <v>48.036000000000001</v>
      </c>
    </row>
    <row r="3617" spans="1:14" ht="15" customHeight="1" x14ac:dyDescent="0.2">
      <c r="A3617" t="s">
        <v>202</v>
      </c>
      <c r="B3617" t="s">
        <v>251</v>
      </c>
      <c r="C3617">
        <v>3</v>
      </c>
      <c r="D3617" t="s">
        <v>1545</v>
      </c>
      <c r="E3617">
        <v>2</v>
      </c>
      <c r="F3617">
        <v>19</v>
      </c>
      <c r="G3617">
        <v>32</v>
      </c>
      <c r="H3617">
        <v>34</v>
      </c>
      <c r="I3617">
        <v>17</v>
      </c>
      <c r="J3617">
        <v>30</v>
      </c>
      <c r="K3617">
        <v>32</v>
      </c>
      <c r="L3617">
        <v>0</v>
      </c>
      <c r="M3617" s="1">
        <v>40.042999999999999</v>
      </c>
      <c r="N3617" s="1">
        <v>49.04</v>
      </c>
    </row>
    <row r="3618" spans="1:14" ht="15" customHeight="1" x14ac:dyDescent="0.2">
      <c r="A3618" t="s">
        <v>202</v>
      </c>
      <c r="B3618" t="s">
        <v>259</v>
      </c>
      <c r="C3618">
        <v>3</v>
      </c>
      <c r="D3618" t="s">
        <v>2299</v>
      </c>
      <c r="E3618">
        <v>4</v>
      </c>
      <c r="F3618">
        <v>29</v>
      </c>
      <c r="G3618">
        <v>34</v>
      </c>
      <c r="H3618">
        <v>37</v>
      </c>
      <c r="I3618">
        <v>25</v>
      </c>
      <c r="J3618">
        <v>30</v>
      </c>
      <c r="K3618">
        <v>33</v>
      </c>
      <c r="L3618">
        <v>0</v>
      </c>
      <c r="M3618" s="1">
        <v>40.043999999999997</v>
      </c>
      <c r="N3618" s="1">
        <v>50.04</v>
      </c>
    </row>
    <row r="3619" spans="1:14" ht="15" customHeight="1" x14ac:dyDescent="0.2">
      <c r="A3619" t="s">
        <v>202</v>
      </c>
      <c r="B3619" t="s">
        <v>264</v>
      </c>
      <c r="C3619">
        <v>3</v>
      </c>
      <c r="D3619" t="s">
        <v>1896</v>
      </c>
      <c r="E3619">
        <v>4</v>
      </c>
      <c r="F3619">
        <v>31</v>
      </c>
      <c r="G3619">
        <v>36</v>
      </c>
      <c r="H3619">
        <v>39</v>
      </c>
      <c r="I3619">
        <v>21</v>
      </c>
      <c r="J3619">
        <v>26</v>
      </c>
      <c r="K3619">
        <v>29</v>
      </c>
      <c r="L3619">
        <v>0</v>
      </c>
      <c r="M3619" s="1">
        <v>40.045000000000002</v>
      </c>
      <c r="N3619" s="1">
        <v>51.034999999999997</v>
      </c>
    </row>
    <row r="3620" spans="1:14" ht="15" customHeight="1" x14ac:dyDescent="0.2">
      <c r="A3620" t="s">
        <v>202</v>
      </c>
      <c r="B3620" t="s">
        <v>153</v>
      </c>
      <c r="C3620">
        <v>3</v>
      </c>
      <c r="D3620" t="s">
        <v>546</v>
      </c>
      <c r="E3620">
        <v>4</v>
      </c>
      <c r="F3620">
        <v>35</v>
      </c>
      <c r="G3620">
        <v>40</v>
      </c>
      <c r="H3620">
        <v>43</v>
      </c>
      <c r="I3620">
        <v>16</v>
      </c>
      <c r="J3620">
        <v>21</v>
      </c>
      <c r="K3620">
        <v>24</v>
      </c>
      <c r="L3620">
        <v>0</v>
      </c>
      <c r="M3620" s="1">
        <v>40.045999999999999</v>
      </c>
      <c r="N3620" s="1">
        <v>52.036000000000001</v>
      </c>
    </row>
    <row r="3621" spans="1:14" ht="15" customHeight="1" x14ac:dyDescent="0.2">
      <c r="A3621" t="s">
        <v>202</v>
      </c>
      <c r="B3621" t="s">
        <v>158</v>
      </c>
      <c r="C3621">
        <v>3</v>
      </c>
      <c r="D3621" t="s">
        <v>1060</v>
      </c>
      <c r="E3621">
        <v>4</v>
      </c>
      <c r="F3621">
        <v>29</v>
      </c>
      <c r="G3621">
        <v>34</v>
      </c>
      <c r="H3621">
        <v>37</v>
      </c>
      <c r="I3621">
        <v>26</v>
      </c>
      <c r="J3621">
        <v>31</v>
      </c>
      <c r="K3621">
        <v>34</v>
      </c>
      <c r="L3621">
        <v>0</v>
      </c>
      <c r="M3621" s="1">
        <v>40.046999999999997</v>
      </c>
      <c r="N3621" s="1">
        <v>53.04</v>
      </c>
    </row>
    <row r="3622" spans="1:14" ht="15" customHeight="1" x14ac:dyDescent="0.2">
      <c r="A3622" t="s">
        <v>202</v>
      </c>
      <c r="B3622" t="s">
        <v>280</v>
      </c>
      <c r="C3622">
        <v>3</v>
      </c>
      <c r="D3622" t="s">
        <v>2497</v>
      </c>
      <c r="E3622">
        <v>4</v>
      </c>
      <c r="F3622">
        <v>29</v>
      </c>
      <c r="G3622">
        <v>34</v>
      </c>
      <c r="H3622">
        <v>37</v>
      </c>
      <c r="I3622">
        <v>25</v>
      </c>
      <c r="J3622">
        <v>30</v>
      </c>
      <c r="K3622">
        <v>33</v>
      </c>
      <c r="L3622">
        <v>0</v>
      </c>
      <c r="M3622" s="1">
        <v>40.048000000000002</v>
      </c>
      <c r="N3622" s="1">
        <v>54.036999999999999</v>
      </c>
    </row>
    <row r="3623" spans="1:14" ht="15" customHeight="1" x14ac:dyDescent="0.2">
      <c r="A3623" t="s">
        <v>202</v>
      </c>
      <c r="B3623" t="s">
        <v>164</v>
      </c>
      <c r="C3623">
        <v>3</v>
      </c>
      <c r="D3623" t="s">
        <v>1538</v>
      </c>
      <c r="E3623">
        <v>4</v>
      </c>
      <c r="F3623">
        <v>22</v>
      </c>
      <c r="G3623">
        <v>27</v>
      </c>
      <c r="H3623">
        <v>30</v>
      </c>
      <c r="I3623">
        <v>32</v>
      </c>
      <c r="J3623">
        <v>37</v>
      </c>
      <c r="K3623">
        <v>40</v>
      </c>
      <c r="L3623">
        <v>0</v>
      </c>
      <c r="M3623" s="1">
        <v>40.048999999999999</v>
      </c>
      <c r="N3623" s="1">
        <v>55.039000000000001</v>
      </c>
    </row>
    <row r="3624" spans="1:14" ht="15" customHeight="1" x14ac:dyDescent="0.2">
      <c r="A3624" t="s">
        <v>202</v>
      </c>
      <c r="B3624" t="s">
        <v>169</v>
      </c>
      <c r="C3624">
        <v>3</v>
      </c>
      <c r="D3624" t="s">
        <v>2299</v>
      </c>
      <c r="E3624">
        <v>4</v>
      </c>
      <c r="F3624">
        <v>29</v>
      </c>
      <c r="G3624">
        <v>34</v>
      </c>
      <c r="H3624">
        <v>37</v>
      </c>
      <c r="I3624">
        <v>25</v>
      </c>
      <c r="J3624">
        <v>30</v>
      </c>
      <c r="K3624">
        <v>33</v>
      </c>
      <c r="L3624">
        <v>0</v>
      </c>
      <c r="M3624" s="1">
        <v>40.049999999999997</v>
      </c>
      <c r="N3624" s="1">
        <v>56.04</v>
      </c>
    </row>
    <row r="3625" spans="1:14" ht="15" customHeight="1" x14ac:dyDescent="0.2">
      <c r="A3625" t="s">
        <v>202</v>
      </c>
      <c r="B3625" t="s">
        <v>174</v>
      </c>
      <c r="C3625">
        <v>3</v>
      </c>
      <c r="D3625" t="s">
        <v>2299</v>
      </c>
      <c r="E3625">
        <v>4</v>
      </c>
      <c r="F3625">
        <v>29</v>
      </c>
      <c r="G3625">
        <v>34</v>
      </c>
      <c r="H3625">
        <v>37</v>
      </c>
      <c r="I3625">
        <v>25</v>
      </c>
      <c r="J3625">
        <v>30</v>
      </c>
      <c r="K3625">
        <v>33</v>
      </c>
      <c r="L3625">
        <v>0</v>
      </c>
      <c r="M3625" s="1">
        <v>40.051000000000002</v>
      </c>
      <c r="N3625" s="1">
        <v>57.037999999999997</v>
      </c>
    </row>
    <row r="3626" spans="1:14" ht="15" customHeight="1" x14ac:dyDescent="0.2">
      <c r="A3626" t="s">
        <v>202</v>
      </c>
      <c r="B3626" t="s">
        <v>180</v>
      </c>
      <c r="C3626">
        <v>3</v>
      </c>
      <c r="D3626" t="s">
        <v>2497</v>
      </c>
      <c r="E3626">
        <v>4</v>
      </c>
      <c r="F3626">
        <v>29</v>
      </c>
      <c r="G3626">
        <v>34</v>
      </c>
      <c r="H3626">
        <v>37</v>
      </c>
      <c r="I3626">
        <v>25</v>
      </c>
      <c r="J3626">
        <v>30</v>
      </c>
      <c r="K3626">
        <v>33</v>
      </c>
      <c r="L3626">
        <v>0</v>
      </c>
      <c r="M3626" s="1">
        <v>40.052</v>
      </c>
      <c r="N3626" s="1">
        <v>58.033999999999999</v>
      </c>
    </row>
    <row r="3627" spans="1:14" ht="15" customHeight="1" x14ac:dyDescent="0.2">
      <c r="A3627" t="s">
        <v>202</v>
      </c>
      <c r="B3627" t="s">
        <v>303</v>
      </c>
      <c r="C3627">
        <v>3</v>
      </c>
      <c r="D3627" t="s">
        <v>3021</v>
      </c>
      <c r="E3627">
        <v>3</v>
      </c>
      <c r="F3627">
        <v>28</v>
      </c>
      <c r="G3627">
        <v>36</v>
      </c>
      <c r="H3627">
        <v>38</v>
      </c>
      <c r="I3627">
        <v>22</v>
      </c>
      <c r="J3627">
        <v>30</v>
      </c>
      <c r="K3627">
        <v>32</v>
      </c>
      <c r="L3627">
        <v>0</v>
      </c>
      <c r="M3627" s="1">
        <v>40.052999999999997</v>
      </c>
      <c r="N3627" s="1">
        <v>59.036999999999999</v>
      </c>
    </row>
    <row r="3628" spans="1:14" ht="15" customHeight="1" x14ac:dyDescent="0.2">
      <c r="A3628" t="s">
        <v>202</v>
      </c>
      <c r="B3628" t="s">
        <v>185</v>
      </c>
      <c r="C3628">
        <v>3</v>
      </c>
      <c r="D3628" t="s">
        <v>2023</v>
      </c>
      <c r="E3628">
        <v>4</v>
      </c>
      <c r="F3628">
        <v>32</v>
      </c>
      <c r="G3628">
        <v>37</v>
      </c>
      <c r="H3628">
        <v>40</v>
      </c>
      <c r="I3628">
        <v>21</v>
      </c>
      <c r="J3628">
        <v>26</v>
      </c>
      <c r="K3628">
        <v>29</v>
      </c>
      <c r="L3628">
        <v>0</v>
      </c>
      <c r="M3628" s="1">
        <v>40.054000000000002</v>
      </c>
      <c r="N3628" s="1">
        <v>60.034999999999997</v>
      </c>
    </row>
    <row r="3629" spans="1:14" ht="15" customHeight="1" x14ac:dyDescent="0.2">
      <c r="A3629" t="s">
        <v>202</v>
      </c>
      <c r="B3629" t="s">
        <v>191</v>
      </c>
      <c r="C3629">
        <v>3</v>
      </c>
      <c r="D3629" t="s">
        <v>2961</v>
      </c>
      <c r="E3629">
        <v>2</v>
      </c>
      <c r="F3629">
        <v>21</v>
      </c>
      <c r="G3629">
        <v>34</v>
      </c>
      <c r="H3629">
        <v>36</v>
      </c>
      <c r="I3629">
        <v>15</v>
      </c>
      <c r="J3629">
        <v>28</v>
      </c>
      <c r="K3629">
        <v>30</v>
      </c>
      <c r="L3629">
        <v>0</v>
      </c>
      <c r="M3629" s="1">
        <v>40.055</v>
      </c>
      <c r="N3629" s="1">
        <v>61.036999999999999</v>
      </c>
    </row>
    <row r="3630" spans="1:14" ht="15" customHeight="1" x14ac:dyDescent="0.2">
      <c r="A3630" t="s">
        <v>202</v>
      </c>
      <c r="B3630" t="s">
        <v>316</v>
      </c>
      <c r="C3630">
        <v>3</v>
      </c>
      <c r="D3630" t="s">
        <v>317</v>
      </c>
      <c r="E3630">
        <v>4</v>
      </c>
      <c r="F3630">
        <v>28</v>
      </c>
      <c r="G3630">
        <v>33</v>
      </c>
      <c r="H3630">
        <v>36</v>
      </c>
      <c r="I3630">
        <v>23</v>
      </c>
      <c r="J3630">
        <v>28</v>
      </c>
      <c r="K3630">
        <v>31</v>
      </c>
      <c r="L3630">
        <v>0</v>
      </c>
      <c r="M3630" s="1">
        <v>40.055999999999997</v>
      </c>
      <c r="N3630" s="1">
        <v>62.033000000000001</v>
      </c>
    </row>
    <row r="3631" spans="1:14" ht="15" customHeight="1" x14ac:dyDescent="0.2">
      <c r="A3631" t="s">
        <v>202</v>
      </c>
      <c r="B3631" t="s">
        <v>322</v>
      </c>
      <c r="C3631">
        <v>3</v>
      </c>
      <c r="D3631" t="s">
        <v>286</v>
      </c>
      <c r="E3631">
        <v>3</v>
      </c>
      <c r="F3631">
        <v>25</v>
      </c>
      <c r="G3631">
        <v>33</v>
      </c>
      <c r="H3631">
        <v>35</v>
      </c>
      <c r="I3631">
        <v>22</v>
      </c>
      <c r="J3631">
        <v>30</v>
      </c>
      <c r="K3631">
        <v>32</v>
      </c>
      <c r="L3631">
        <v>0</v>
      </c>
      <c r="M3631" s="1">
        <v>40.057000000000002</v>
      </c>
      <c r="N3631" s="1">
        <v>63.033999999999999</v>
      </c>
    </row>
    <row r="3632" spans="1:14" ht="15" customHeight="1" x14ac:dyDescent="0.2">
      <c r="A3632" t="s">
        <v>202</v>
      </c>
      <c r="B3632" t="s">
        <v>197</v>
      </c>
      <c r="C3632">
        <v>3</v>
      </c>
      <c r="D3632" t="s">
        <v>2437</v>
      </c>
      <c r="E3632">
        <v>2</v>
      </c>
      <c r="F3632">
        <v>23</v>
      </c>
      <c r="G3632">
        <v>36</v>
      </c>
      <c r="H3632">
        <v>38</v>
      </c>
      <c r="I3632">
        <v>12</v>
      </c>
      <c r="J3632">
        <v>25</v>
      </c>
      <c r="K3632">
        <v>27</v>
      </c>
      <c r="L3632">
        <v>0</v>
      </c>
      <c r="M3632" s="1">
        <v>40.058</v>
      </c>
      <c r="N3632" s="1">
        <v>64.037000000000006</v>
      </c>
    </row>
    <row r="3633" spans="1:14" ht="15" customHeight="1" x14ac:dyDescent="0.2">
      <c r="A3633" t="s">
        <v>202</v>
      </c>
      <c r="B3633" t="s">
        <v>332</v>
      </c>
      <c r="C3633">
        <v>3</v>
      </c>
      <c r="D3633" t="s">
        <v>95</v>
      </c>
      <c r="E3633">
        <v>4</v>
      </c>
      <c r="F3633">
        <v>33</v>
      </c>
      <c r="G3633">
        <v>38</v>
      </c>
      <c r="H3633">
        <v>41</v>
      </c>
      <c r="I3633">
        <v>21</v>
      </c>
      <c r="J3633">
        <v>26</v>
      </c>
      <c r="K3633">
        <v>29</v>
      </c>
      <c r="L3633">
        <v>0</v>
      </c>
      <c r="M3633" s="1">
        <v>40.058999999999997</v>
      </c>
      <c r="N3633" s="1">
        <v>65.036000000000001</v>
      </c>
    </row>
    <row r="3634" spans="1:14" ht="15" customHeight="1" x14ac:dyDescent="0.2">
      <c r="A3634" t="s">
        <v>202</v>
      </c>
      <c r="B3634" t="s">
        <v>336</v>
      </c>
      <c r="C3634">
        <v>3</v>
      </c>
      <c r="D3634" t="s">
        <v>208</v>
      </c>
      <c r="E3634">
        <v>4</v>
      </c>
      <c r="F3634">
        <v>31</v>
      </c>
      <c r="G3634">
        <v>36</v>
      </c>
      <c r="H3634">
        <v>39</v>
      </c>
      <c r="I3634">
        <v>22</v>
      </c>
      <c r="J3634">
        <v>27</v>
      </c>
      <c r="K3634">
        <v>30</v>
      </c>
      <c r="L3634">
        <v>0</v>
      </c>
      <c r="M3634" s="1">
        <v>40.06</v>
      </c>
      <c r="N3634" s="1">
        <v>66.037000000000006</v>
      </c>
    </row>
    <row r="3635" spans="1:14" ht="15" customHeight="1" x14ac:dyDescent="0.2">
      <c r="A3635" t="s">
        <v>202</v>
      </c>
      <c r="B3635" t="s">
        <v>341</v>
      </c>
      <c r="C3635">
        <v>3</v>
      </c>
      <c r="D3635" t="s">
        <v>627</v>
      </c>
      <c r="E3635">
        <v>3</v>
      </c>
      <c r="F3635">
        <v>28</v>
      </c>
      <c r="G3635">
        <v>36</v>
      </c>
      <c r="H3635">
        <v>38</v>
      </c>
      <c r="I3635">
        <v>19</v>
      </c>
      <c r="J3635">
        <v>27</v>
      </c>
      <c r="K3635">
        <v>29</v>
      </c>
      <c r="L3635">
        <v>0</v>
      </c>
      <c r="M3635" s="1">
        <v>40.061</v>
      </c>
      <c r="N3635" s="1">
        <v>67.028000000000006</v>
      </c>
    </row>
    <row r="3636" spans="1:14" ht="15" customHeight="1" x14ac:dyDescent="0.2">
      <c r="A3636" t="s">
        <v>202</v>
      </c>
      <c r="B3636" t="s">
        <v>201</v>
      </c>
      <c r="C3636">
        <v>3</v>
      </c>
      <c r="D3636" t="s">
        <v>1337</v>
      </c>
      <c r="E3636">
        <v>4</v>
      </c>
      <c r="F3636">
        <v>23</v>
      </c>
      <c r="G3636">
        <v>28</v>
      </c>
      <c r="H3636">
        <v>31</v>
      </c>
      <c r="I3636">
        <v>29</v>
      </c>
      <c r="J3636">
        <v>34</v>
      </c>
      <c r="K3636">
        <v>37</v>
      </c>
      <c r="L3636">
        <v>0</v>
      </c>
      <c r="M3636" s="1">
        <v>40.061999999999998</v>
      </c>
      <c r="N3636" s="1">
        <v>68.040000000000006</v>
      </c>
    </row>
    <row r="3637" spans="1:14" ht="15" customHeight="1" x14ac:dyDescent="0.2">
      <c r="A3637" t="s">
        <v>202</v>
      </c>
      <c r="B3637" t="s">
        <v>352</v>
      </c>
      <c r="C3637">
        <v>3</v>
      </c>
      <c r="D3637" t="s">
        <v>1545</v>
      </c>
      <c r="E3637">
        <v>2</v>
      </c>
      <c r="F3637">
        <v>19</v>
      </c>
      <c r="G3637">
        <v>32</v>
      </c>
      <c r="H3637">
        <v>34</v>
      </c>
      <c r="I3637">
        <v>17</v>
      </c>
      <c r="J3637">
        <v>30</v>
      </c>
      <c r="K3637">
        <v>32</v>
      </c>
      <c r="L3637">
        <v>0</v>
      </c>
      <c r="M3637" s="1">
        <v>40.063000000000002</v>
      </c>
      <c r="N3637" s="1">
        <v>69.037000000000006</v>
      </c>
    </row>
    <row r="3638" spans="1:14" ht="15" customHeight="1" x14ac:dyDescent="0.2">
      <c r="A3638" t="s">
        <v>202</v>
      </c>
      <c r="B3638" t="s">
        <v>356</v>
      </c>
      <c r="C3638">
        <v>3</v>
      </c>
      <c r="D3638" t="s">
        <v>2048</v>
      </c>
      <c r="E3638">
        <v>4</v>
      </c>
      <c r="F3638">
        <v>30</v>
      </c>
      <c r="G3638">
        <v>35</v>
      </c>
      <c r="H3638">
        <v>38</v>
      </c>
      <c r="I3638">
        <v>23</v>
      </c>
      <c r="J3638">
        <v>28</v>
      </c>
      <c r="K3638">
        <v>31</v>
      </c>
      <c r="L3638">
        <v>0</v>
      </c>
      <c r="M3638" s="1">
        <v>40.064</v>
      </c>
      <c r="N3638" s="1">
        <v>70.039000000000001</v>
      </c>
    </row>
    <row r="3639" spans="1:14" ht="15" customHeight="1" x14ac:dyDescent="0.2">
      <c r="A3639" t="s">
        <v>202</v>
      </c>
      <c r="B3639" t="s">
        <v>359</v>
      </c>
      <c r="C3639">
        <v>3</v>
      </c>
      <c r="D3639" t="s">
        <v>360</v>
      </c>
      <c r="E3639">
        <v>4</v>
      </c>
      <c r="F3639">
        <v>29</v>
      </c>
      <c r="G3639">
        <v>34</v>
      </c>
      <c r="H3639">
        <v>37</v>
      </c>
      <c r="I3639">
        <v>22</v>
      </c>
      <c r="J3639">
        <v>27</v>
      </c>
      <c r="K3639">
        <v>30</v>
      </c>
      <c r="L3639">
        <v>0</v>
      </c>
      <c r="M3639" s="1">
        <v>40.064999999999998</v>
      </c>
      <c r="N3639" s="1">
        <v>71.03</v>
      </c>
    </row>
    <row r="3640" spans="1:14" ht="15" customHeight="1" x14ac:dyDescent="0.2">
      <c r="A3640" t="s">
        <v>202</v>
      </c>
      <c r="B3640" t="s">
        <v>363</v>
      </c>
      <c r="C3640">
        <v>3</v>
      </c>
      <c r="D3640" t="s">
        <v>1304</v>
      </c>
      <c r="E3640">
        <v>4</v>
      </c>
      <c r="F3640">
        <v>31</v>
      </c>
      <c r="G3640">
        <v>36</v>
      </c>
      <c r="H3640">
        <v>39</v>
      </c>
      <c r="I3640">
        <v>21</v>
      </c>
      <c r="J3640">
        <v>26</v>
      </c>
      <c r="K3640">
        <v>29</v>
      </c>
      <c r="L3640">
        <v>0</v>
      </c>
      <c r="M3640" s="1">
        <v>40.066000000000003</v>
      </c>
      <c r="N3640" s="1">
        <v>72.033000000000001</v>
      </c>
    </row>
    <row r="3641" spans="1:14" ht="15" customHeight="1" x14ac:dyDescent="0.2">
      <c r="A3641" t="s">
        <v>202</v>
      </c>
      <c r="B3641" t="s">
        <v>367</v>
      </c>
      <c r="C3641">
        <v>3</v>
      </c>
      <c r="D3641" t="s">
        <v>1545</v>
      </c>
      <c r="E3641">
        <v>2</v>
      </c>
      <c r="F3641">
        <v>19</v>
      </c>
      <c r="G3641">
        <v>32</v>
      </c>
      <c r="H3641">
        <v>34</v>
      </c>
      <c r="I3641">
        <v>17</v>
      </c>
      <c r="J3641">
        <v>30</v>
      </c>
      <c r="K3641">
        <v>32</v>
      </c>
      <c r="L3641">
        <v>0</v>
      </c>
      <c r="M3641" s="1">
        <v>40.067</v>
      </c>
      <c r="N3641" s="1">
        <v>73.037000000000006</v>
      </c>
    </row>
    <row r="3642" spans="1:14" ht="15" customHeight="1" x14ac:dyDescent="0.2">
      <c r="A3642" t="s">
        <v>202</v>
      </c>
      <c r="B3642" t="s">
        <v>371</v>
      </c>
      <c r="C3642">
        <v>3</v>
      </c>
      <c r="D3642" t="s">
        <v>53</v>
      </c>
      <c r="E3642">
        <v>1</v>
      </c>
      <c r="F3642">
        <v>16</v>
      </c>
      <c r="G3642">
        <v>31</v>
      </c>
      <c r="H3642">
        <v>33</v>
      </c>
      <c r="I3642">
        <v>13</v>
      </c>
      <c r="J3642">
        <v>28</v>
      </c>
      <c r="K3642">
        <v>30</v>
      </c>
      <c r="L3642">
        <v>0</v>
      </c>
      <c r="M3642" s="1">
        <v>40.067999999999998</v>
      </c>
      <c r="N3642" s="1">
        <v>74.036000000000001</v>
      </c>
    </row>
    <row r="3643" spans="1:14" ht="15" customHeight="1" x14ac:dyDescent="0.2">
      <c r="A3643" t="s">
        <v>202</v>
      </c>
      <c r="B3643" t="s">
        <v>378</v>
      </c>
      <c r="C3643">
        <v>3</v>
      </c>
      <c r="D3643" t="s">
        <v>2497</v>
      </c>
      <c r="E3643">
        <v>4</v>
      </c>
      <c r="F3643">
        <v>29</v>
      </c>
      <c r="G3643">
        <v>34</v>
      </c>
      <c r="H3643">
        <v>37</v>
      </c>
      <c r="I3643">
        <v>25</v>
      </c>
      <c r="J3643">
        <v>30</v>
      </c>
      <c r="K3643">
        <v>33</v>
      </c>
      <c r="L3643">
        <v>0</v>
      </c>
      <c r="M3643" s="1">
        <v>40.069000000000003</v>
      </c>
      <c r="N3643" s="1">
        <v>75.031999999999996</v>
      </c>
    </row>
    <row r="3644" spans="1:14" ht="15" customHeight="1" x14ac:dyDescent="0.2">
      <c r="A3644" t="s">
        <v>202</v>
      </c>
      <c r="B3644" t="s">
        <v>381</v>
      </c>
      <c r="C3644">
        <v>3</v>
      </c>
      <c r="D3644" t="s">
        <v>1312</v>
      </c>
      <c r="E3644">
        <v>4</v>
      </c>
      <c r="F3644">
        <v>29</v>
      </c>
      <c r="G3644">
        <v>34</v>
      </c>
      <c r="H3644">
        <v>37</v>
      </c>
      <c r="I3644">
        <v>24</v>
      </c>
      <c r="J3644">
        <v>29</v>
      </c>
      <c r="K3644">
        <v>32</v>
      </c>
      <c r="L3644">
        <v>0</v>
      </c>
      <c r="M3644" s="1">
        <v>40.07</v>
      </c>
      <c r="N3644" s="1">
        <v>76.033000000000001</v>
      </c>
    </row>
    <row r="3645" spans="1:14" ht="15" customHeight="1" x14ac:dyDescent="0.2">
      <c r="A3645" t="s">
        <v>202</v>
      </c>
      <c r="B3645" t="s">
        <v>207</v>
      </c>
      <c r="C3645">
        <v>3</v>
      </c>
      <c r="D3645" t="s">
        <v>2964</v>
      </c>
      <c r="E3645">
        <v>4</v>
      </c>
      <c r="F3645">
        <v>28</v>
      </c>
      <c r="G3645">
        <v>33</v>
      </c>
      <c r="H3645">
        <v>36</v>
      </c>
      <c r="I3645">
        <v>25</v>
      </c>
      <c r="J3645">
        <v>30</v>
      </c>
      <c r="K3645">
        <v>33</v>
      </c>
      <c r="L3645">
        <v>0</v>
      </c>
      <c r="M3645" s="1">
        <v>40.070999999999998</v>
      </c>
      <c r="N3645" s="1">
        <v>77.028000000000006</v>
      </c>
    </row>
    <row r="3646" spans="1:14" ht="15" customHeight="1" x14ac:dyDescent="0.2">
      <c r="A3646" t="s">
        <v>202</v>
      </c>
      <c r="B3646" t="s">
        <v>386</v>
      </c>
      <c r="C3646">
        <v>3</v>
      </c>
      <c r="D3646" t="s">
        <v>2998</v>
      </c>
      <c r="E3646">
        <v>4</v>
      </c>
      <c r="F3646">
        <v>32</v>
      </c>
      <c r="G3646">
        <v>37</v>
      </c>
      <c r="H3646">
        <v>40</v>
      </c>
      <c r="I3646">
        <v>18</v>
      </c>
      <c r="J3646">
        <v>23</v>
      </c>
      <c r="K3646">
        <v>26</v>
      </c>
      <c r="L3646">
        <v>0</v>
      </c>
      <c r="M3646" s="1">
        <v>40.072000000000003</v>
      </c>
      <c r="N3646" s="1">
        <v>78.031999999999996</v>
      </c>
    </row>
    <row r="3647" spans="1:14" ht="15" customHeight="1" x14ac:dyDescent="0.2">
      <c r="A3647" t="s">
        <v>202</v>
      </c>
      <c r="B3647" t="s">
        <v>212</v>
      </c>
      <c r="C3647">
        <v>3</v>
      </c>
      <c r="D3647" t="s">
        <v>391</v>
      </c>
      <c r="E3647">
        <v>3</v>
      </c>
      <c r="F3647">
        <v>27</v>
      </c>
      <c r="G3647">
        <v>35</v>
      </c>
      <c r="H3647">
        <v>37</v>
      </c>
      <c r="I3647">
        <v>21</v>
      </c>
      <c r="J3647">
        <v>29</v>
      </c>
      <c r="K3647">
        <v>31</v>
      </c>
      <c r="L3647">
        <v>0</v>
      </c>
      <c r="M3647" s="1">
        <v>40.073</v>
      </c>
      <c r="N3647" s="1">
        <v>79.036000000000001</v>
      </c>
    </row>
    <row r="3648" spans="1:14" ht="15" customHeight="1" x14ac:dyDescent="0.2">
      <c r="A3648" t="s">
        <v>202</v>
      </c>
      <c r="B3648" t="s">
        <v>395</v>
      </c>
      <c r="C3648">
        <v>3</v>
      </c>
      <c r="D3648" t="s">
        <v>1399</v>
      </c>
      <c r="E3648">
        <v>3</v>
      </c>
      <c r="F3648">
        <v>27</v>
      </c>
      <c r="G3648">
        <v>35</v>
      </c>
      <c r="H3648">
        <v>37</v>
      </c>
      <c r="I3648">
        <v>20</v>
      </c>
      <c r="J3648">
        <v>28</v>
      </c>
      <c r="K3648">
        <v>30</v>
      </c>
      <c r="L3648">
        <v>0</v>
      </c>
      <c r="M3648" s="1">
        <v>40.073999999999998</v>
      </c>
      <c r="N3648" s="1">
        <v>80.036000000000001</v>
      </c>
    </row>
    <row r="3649" spans="1:14" ht="15" customHeight="1" x14ac:dyDescent="0.2">
      <c r="A3649" t="s">
        <v>202</v>
      </c>
      <c r="B3649" t="s">
        <v>218</v>
      </c>
      <c r="C3649">
        <v>3</v>
      </c>
      <c r="D3649" t="s">
        <v>2497</v>
      </c>
      <c r="E3649">
        <v>4</v>
      </c>
      <c r="F3649">
        <v>29</v>
      </c>
      <c r="G3649">
        <v>34</v>
      </c>
      <c r="H3649">
        <v>37</v>
      </c>
      <c r="I3649">
        <v>25</v>
      </c>
      <c r="J3649">
        <v>30</v>
      </c>
      <c r="K3649">
        <v>33</v>
      </c>
      <c r="L3649">
        <v>0</v>
      </c>
      <c r="M3649" s="1">
        <v>40.075000000000003</v>
      </c>
      <c r="N3649" s="1">
        <v>81.028000000000006</v>
      </c>
    </row>
    <row r="3650" spans="1:14" ht="15" customHeight="1" x14ac:dyDescent="0.2">
      <c r="A3650" t="s">
        <v>202</v>
      </c>
      <c r="B3650" t="s">
        <v>225</v>
      </c>
      <c r="C3650">
        <v>3</v>
      </c>
      <c r="D3650" t="s">
        <v>844</v>
      </c>
      <c r="E3650">
        <v>2</v>
      </c>
      <c r="F3650">
        <v>22</v>
      </c>
      <c r="G3650">
        <v>35</v>
      </c>
      <c r="H3650">
        <v>37</v>
      </c>
      <c r="I3650">
        <v>15</v>
      </c>
      <c r="J3650">
        <v>28</v>
      </c>
      <c r="K3650">
        <v>30</v>
      </c>
      <c r="L3650">
        <v>0</v>
      </c>
      <c r="M3650" s="1">
        <v>40.076000000000001</v>
      </c>
      <c r="N3650" s="1">
        <v>82.03</v>
      </c>
    </row>
    <row r="3651" spans="1:14" ht="15" customHeight="1" x14ac:dyDescent="0.2">
      <c r="A3651" t="s">
        <v>202</v>
      </c>
      <c r="B3651" t="s">
        <v>402</v>
      </c>
      <c r="C3651">
        <v>3</v>
      </c>
      <c r="D3651" t="s">
        <v>1894</v>
      </c>
      <c r="E3651">
        <v>3</v>
      </c>
      <c r="F3651">
        <v>27</v>
      </c>
      <c r="G3651">
        <v>35</v>
      </c>
      <c r="H3651">
        <v>37</v>
      </c>
      <c r="I3651">
        <v>19</v>
      </c>
      <c r="J3651">
        <v>27</v>
      </c>
      <c r="K3651">
        <v>29</v>
      </c>
      <c r="L3651">
        <v>0</v>
      </c>
      <c r="M3651" s="1">
        <v>40.076999999999998</v>
      </c>
      <c r="N3651" s="1">
        <v>83.034000000000006</v>
      </c>
    </row>
    <row r="3652" spans="1:14" ht="15" customHeight="1" x14ac:dyDescent="0.2">
      <c r="A3652" t="s">
        <v>202</v>
      </c>
      <c r="B3652" t="s">
        <v>408</v>
      </c>
      <c r="C3652">
        <v>3</v>
      </c>
      <c r="D3652" t="s">
        <v>2390</v>
      </c>
      <c r="E3652">
        <v>3</v>
      </c>
      <c r="F3652">
        <v>26</v>
      </c>
      <c r="G3652">
        <v>34</v>
      </c>
      <c r="H3652">
        <v>36</v>
      </c>
      <c r="I3652">
        <v>22</v>
      </c>
      <c r="J3652">
        <v>30</v>
      </c>
      <c r="K3652">
        <v>32</v>
      </c>
      <c r="L3652">
        <v>0</v>
      </c>
      <c r="M3652" s="1">
        <v>40.078000000000003</v>
      </c>
      <c r="N3652" s="1">
        <v>85.034000000000006</v>
      </c>
    </row>
    <row r="3653" spans="1:14" ht="15" customHeight="1" x14ac:dyDescent="0.2">
      <c r="A3653" t="s">
        <v>202</v>
      </c>
      <c r="B3653" t="s">
        <v>411</v>
      </c>
      <c r="C3653">
        <v>3</v>
      </c>
      <c r="D3653" t="s">
        <v>112</v>
      </c>
      <c r="E3653">
        <v>3</v>
      </c>
      <c r="F3653">
        <v>25</v>
      </c>
      <c r="G3653">
        <v>33</v>
      </c>
      <c r="H3653">
        <v>35</v>
      </c>
      <c r="I3653">
        <v>23</v>
      </c>
      <c r="J3653">
        <v>31</v>
      </c>
      <c r="K3653">
        <v>33</v>
      </c>
      <c r="L3653">
        <v>0</v>
      </c>
      <c r="M3653" s="1">
        <v>40.079000000000001</v>
      </c>
      <c r="N3653" s="1">
        <v>86.03</v>
      </c>
    </row>
    <row r="3654" spans="1:14" ht="15" customHeight="1" x14ac:dyDescent="0.2">
      <c r="A3654" t="s">
        <v>202</v>
      </c>
      <c r="B3654" t="s">
        <v>414</v>
      </c>
      <c r="C3654">
        <v>3</v>
      </c>
      <c r="D3654" t="s">
        <v>499</v>
      </c>
      <c r="E3654">
        <v>4</v>
      </c>
      <c r="F3654">
        <v>29</v>
      </c>
      <c r="G3654">
        <v>34</v>
      </c>
      <c r="H3654">
        <v>37</v>
      </c>
      <c r="I3654">
        <v>22</v>
      </c>
      <c r="J3654">
        <v>27</v>
      </c>
      <c r="K3654">
        <v>30</v>
      </c>
      <c r="L3654">
        <v>0</v>
      </c>
      <c r="M3654" s="1">
        <v>40.08</v>
      </c>
      <c r="N3654" s="1">
        <v>87.033000000000001</v>
      </c>
    </row>
    <row r="3655" spans="1:14" ht="15" customHeight="1" x14ac:dyDescent="0.2">
      <c r="A3655" t="s">
        <v>202</v>
      </c>
      <c r="B3655" t="s">
        <v>416</v>
      </c>
      <c r="C3655">
        <v>3</v>
      </c>
      <c r="D3655" t="s">
        <v>2299</v>
      </c>
      <c r="E3655">
        <v>4</v>
      </c>
      <c r="F3655">
        <v>29</v>
      </c>
      <c r="G3655">
        <v>34</v>
      </c>
      <c r="H3655">
        <v>37</v>
      </c>
      <c r="I3655">
        <v>25</v>
      </c>
      <c r="J3655">
        <v>30</v>
      </c>
      <c r="K3655">
        <v>33</v>
      </c>
      <c r="L3655">
        <v>0</v>
      </c>
      <c r="M3655" s="1">
        <v>40.081000000000003</v>
      </c>
      <c r="N3655" s="1">
        <v>88.037999999999997</v>
      </c>
    </row>
    <row r="3656" spans="1:14" ht="15" customHeight="1" x14ac:dyDescent="0.2">
      <c r="A3656" t="s">
        <v>202</v>
      </c>
      <c r="B3656" t="s">
        <v>230</v>
      </c>
      <c r="C3656">
        <v>3</v>
      </c>
      <c r="D3656" t="s">
        <v>2390</v>
      </c>
      <c r="E3656">
        <v>3</v>
      </c>
      <c r="F3656">
        <v>26</v>
      </c>
      <c r="G3656">
        <v>34</v>
      </c>
      <c r="H3656">
        <v>36</v>
      </c>
      <c r="I3656">
        <v>22</v>
      </c>
      <c r="J3656">
        <v>30</v>
      </c>
      <c r="K3656">
        <v>32</v>
      </c>
      <c r="L3656">
        <v>0</v>
      </c>
      <c r="M3656" s="1">
        <v>40.082000000000001</v>
      </c>
      <c r="N3656" s="1">
        <v>89.037999999999997</v>
      </c>
    </row>
    <row r="3657" spans="1:14" ht="15" customHeight="1" x14ac:dyDescent="0.2">
      <c r="A3657" t="s">
        <v>202</v>
      </c>
      <c r="B3657" t="s">
        <v>236</v>
      </c>
      <c r="C3657">
        <v>3</v>
      </c>
      <c r="D3657" t="s">
        <v>1337</v>
      </c>
      <c r="E3657">
        <v>4</v>
      </c>
      <c r="F3657">
        <v>23</v>
      </c>
      <c r="G3657">
        <v>28</v>
      </c>
      <c r="H3657">
        <v>31</v>
      </c>
      <c r="I3657">
        <v>29</v>
      </c>
      <c r="J3657">
        <v>34</v>
      </c>
      <c r="K3657">
        <v>37</v>
      </c>
      <c r="L3657">
        <v>0</v>
      </c>
      <c r="M3657" s="1">
        <v>40.082999999999998</v>
      </c>
      <c r="N3657" s="1">
        <v>90.034000000000006</v>
      </c>
    </row>
    <row r="3658" spans="1:14" ht="15" customHeight="1" x14ac:dyDescent="0.2">
      <c r="A3658" t="s">
        <v>202</v>
      </c>
      <c r="B3658" t="s">
        <v>425</v>
      </c>
      <c r="C3658">
        <v>3</v>
      </c>
      <c r="D3658" t="s">
        <v>1692</v>
      </c>
      <c r="E3658">
        <v>4</v>
      </c>
      <c r="F3658">
        <v>31</v>
      </c>
      <c r="G3658">
        <v>36</v>
      </c>
      <c r="H3658">
        <v>39</v>
      </c>
      <c r="I3658">
        <v>23</v>
      </c>
      <c r="J3658">
        <v>28</v>
      </c>
      <c r="K3658">
        <v>31</v>
      </c>
      <c r="L3658">
        <v>0</v>
      </c>
      <c r="M3658" s="1">
        <v>40.084000000000003</v>
      </c>
      <c r="N3658" s="1">
        <v>91.036000000000001</v>
      </c>
    </row>
    <row r="3659" spans="1:14" ht="15" customHeight="1" x14ac:dyDescent="0.2">
      <c r="A3659" t="s">
        <v>202</v>
      </c>
      <c r="B3659" t="s">
        <v>668</v>
      </c>
      <c r="C3659">
        <v>3</v>
      </c>
      <c r="D3659" t="s">
        <v>1675</v>
      </c>
      <c r="E3659">
        <v>4</v>
      </c>
      <c r="F3659">
        <v>28</v>
      </c>
      <c r="G3659">
        <v>33</v>
      </c>
      <c r="H3659">
        <v>36</v>
      </c>
      <c r="I3659">
        <v>25</v>
      </c>
      <c r="J3659">
        <v>30</v>
      </c>
      <c r="K3659">
        <v>33</v>
      </c>
      <c r="L3659">
        <v>0</v>
      </c>
      <c r="M3659" s="1">
        <v>40.085000000000001</v>
      </c>
      <c r="N3659" s="1">
        <v>92.036000000000001</v>
      </c>
    </row>
    <row r="3660" spans="1:14" ht="15" customHeight="1" x14ac:dyDescent="0.2">
      <c r="A3660" t="s">
        <v>202</v>
      </c>
      <c r="B3660" t="s">
        <v>429</v>
      </c>
      <c r="C3660">
        <v>3</v>
      </c>
      <c r="D3660" t="s">
        <v>2096</v>
      </c>
      <c r="E3660">
        <v>4</v>
      </c>
      <c r="F3660">
        <v>33</v>
      </c>
      <c r="G3660">
        <v>38</v>
      </c>
      <c r="H3660">
        <v>41</v>
      </c>
      <c r="I3660">
        <v>22</v>
      </c>
      <c r="J3660">
        <v>27</v>
      </c>
      <c r="K3660">
        <v>30</v>
      </c>
      <c r="L3660">
        <v>0</v>
      </c>
      <c r="M3660" s="1">
        <v>40.085999999999999</v>
      </c>
      <c r="N3660" s="1">
        <v>93.034999999999997</v>
      </c>
    </row>
    <row r="3661" spans="1:14" ht="15" customHeight="1" x14ac:dyDescent="0.2">
      <c r="A3661" t="s">
        <v>202</v>
      </c>
      <c r="B3661" t="s">
        <v>241</v>
      </c>
      <c r="C3661">
        <v>3</v>
      </c>
      <c r="D3661" t="s">
        <v>1490</v>
      </c>
      <c r="E3661">
        <v>3</v>
      </c>
      <c r="F3661">
        <v>28</v>
      </c>
      <c r="G3661">
        <v>36</v>
      </c>
      <c r="H3661">
        <v>38</v>
      </c>
      <c r="I3661">
        <v>18</v>
      </c>
      <c r="J3661">
        <v>26</v>
      </c>
      <c r="K3661">
        <v>28</v>
      </c>
      <c r="L3661">
        <v>0</v>
      </c>
      <c r="M3661" s="1">
        <v>40.087000000000003</v>
      </c>
      <c r="N3661" s="1">
        <v>94.031999999999996</v>
      </c>
    </row>
    <row r="3662" spans="1:14" ht="15" customHeight="1" x14ac:dyDescent="0.2">
      <c r="A3662" t="s">
        <v>202</v>
      </c>
      <c r="B3662" t="s">
        <v>246</v>
      </c>
      <c r="C3662">
        <v>3</v>
      </c>
      <c r="D3662" t="s">
        <v>570</v>
      </c>
      <c r="E3662">
        <v>4</v>
      </c>
      <c r="F3662">
        <v>15</v>
      </c>
      <c r="G3662">
        <v>20</v>
      </c>
      <c r="H3662">
        <v>23</v>
      </c>
      <c r="I3662">
        <v>36</v>
      </c>
      <c r="J3662">
        <v>41</v>
      </c>
      <c r="K3662">
        <v>44</v>
      </c>
      <c r="L3662">
        <v>0</v>
      </c>
      <c r="M3662" s="1">
        <v>40.088000000000001</v>
      </c>
      <c r="N3662" s="1">
        <v>95.037999999999997</v>
      </c>
    </row>
    <row r="3663" spans="1:14" ht="15" customHeight="1" x14ac:dyDescent="0.2">
      <c r="A3663" t="s">
        <v>202</v>
      </c>
      <c r="B3663" t="s">
        <v>436</v>
      </c>
      <c r="C3663">
        <v>3</v>
      </c>
      <c r="D3663" t="s">
        <v>655</v>
      </c>
      <c r="E3663">
        <v>3</v>
      </c>
      <c r="F3663">
        <v>25</v>
      </c>
      <c r="G3663">
        <v>33</v>
      </c>
      <c r="H3663">
        <v>35</v>
      </c>
      <c r="I3663">
        <v>21</v>
      </c>
      <c r="J3663">
        <v>29</v>
      </c>
      <c r="K3663">
        <v>31</v>
      </c>
      <c r="L3663">
        <v>0</v>
      </c>
      <c r="M3663" s="1">
        <v>40.088999999999999</v>
      </c>
      <c r="N3663" s="1">
        <v>96.037000000000006</v>
      </c>
    </row>
    <row r="3664" spans="1:14" ht="15" customHeight="1" x14ac:dyDescent="0.2">
      <c r="A3664" t="s">
        <v>202</v>
      </c>
      <c r="B3664" t="s">
        <v>250</v>
      </c>
      <c r="C3664">
        <v>3</v>
      </c>
      <c r="D3664" t="s">
        <v>1545</v>
      </c>
      <c r="E3664">
        <v>2</v>
      </c>
      <c r="F3664">
        <v>19</v>
      </c>
      <c r="G3664">
        <v>32</v>
      </c>
      <c r="H3664">
        <v>34</v>
      </c>
      <c r="I3664">
        <v>17</v>
      </c>
      <c r="J3664">
        <v>30</v>
      </c>
      <c r="K3664">
        <v>32</v>
      </c>
      <c r="L3664">
        <v>0</v>
      </c>
      <c r="M3664" s="1">
        <v>40.090000000000003</v>
      </c>
      <c r="N3664" s="1">
        <v>97.034000000000006</v>
      </c>
    </row>
    <row r="3665" spans="1:14" ht="15" customHeight="1" x14ac:dyDescent="0.2">
      <c r="A3665" t="s">
        <v>202</v>
      </c>
      <c r="B3665" t="s">
        <v>258</v>
      </c>
      <c r="C3665">
        <v>3</v>
      </c>
      <c r="D3665" t="s">
        <v>1337</v>
      </c>
      <c r="E3665">
        <v>4</v>
      </c>
      <c r="F3665">
        <v>23</v>
      </c>
      <c r="G3665">
        <v>28</v>
      </c>
      <c r="H3665">
        <v>31</v>
      </c>
      <c r="I3665">
        <v>29</v>
      </c>
      <c r="J3665">
        <v>34</v>
      </c>
      <c r="K3665">
        <v>37</v>
      </c>
      <c r="L3665">
        <v>0</v>
      </c>
      <c r="M3665" s="1">
        <v>40.091000000000001</v>
      </c>
      <c r="N3665" s="1">
        <v>98.039000000000001</v>
      </c>
    </row>
    <row r="3666" spans="1:14" ht="15" customHeight="1" x14ac:dyDescent="0.2">
      <c r="A3666" t="s">
        <v>202</v>
      </c>
      <c r="B3666" t="s">
        <v>263</v>
      </c>
      <c r="C3666">
        <v>3</v>
      </c>
      <c r="D3666" t="s">
        <v>1308</v>
      </c>
      <c r="E3666">
        <v>3</v>
      </c>
      <c r="F3666">
        <v>24</v>
      </c>
      <c r="G3666">
        <v>32</v>
      </c>
      <c r="H3666">
        <v>34</v>
      </c>
      <c r="I3666">
        <v>24</v>
      </c>
      <c r="J3666">
        <v>32</v>
      </c>
      <c r="K3666">
        <v>34</v>
      </c>
      <c r="L3666">
        <v>0</v>
      </c>
      <c r="M3666" s="1">
        <v>40.091999999999999</v>
      </c>
      <c r="N3666" s="1">
        <v>99.031999999999996</v>
      </c>
    </row>
    <row r="3667" spans="1:14" ht="15" customHeight="1" x14ac:dyDescent="0.2">
      <c r="A3667" t="s">
        <v>202</v>
      </c>
      <c r="B3667" t="s">
        <v>269</v>
      </c>
      <c r="C3667">
        <v>3</v>
      </c>
      <c r="D3667" t="s">
        <v>2860</v>
      </c>
      <c r="E3667">
        <v>2</v>
      </c>
      <c r="F3667">
        <v>19</v>
      </c>
      <c r="G3667">
        <v>32</v>
      </c>
      <c r="H3667">
        <v>34</v>
      </c>
      <c r="I3667">
        <v>15</v>
      </c>
      <c r="J3667">
        <v>28</v>
      </c>
      <c r="K3667">
        <v>30</v>
      </c>
      <c r="L3667">
        <v>0</v>
      </c>
      <c r="M3667" s="1">
        <v>40.093000000000004</v>
      </c>
      <c r="N3667" s="1">
        <v>100.039</v>
      </c>
    </row>
    <row r="3668" spans="1:14" ht="15" customHeight="1" x14ac:dyDescent="0.2">
      <c r="A3668" t="s">
        <v>202</v>
      </c>
      <c r="B3668" t="s">
        <v>279</v>
      </c>
      <c r="C3668">
        <v>3</v>
      </c>
      <c r="D3668" t="s">
        <v>2805</v>
      </c>
      <c r="E3668">
        <v>4</v>
      </c>
      <c r="F3668">
        <v>31</v>
      </c>
      <c r="G3668">
        <v>36</v>
      </c>
      <c r="H3668">
        <v>39</v>
      </c>
      <c r="I3668">
        <v>23</v>
      </c>
      <c r="J3668">
        <v>28</v>
      </c>
      <c r="K3668">
        <v>31</v>
      </c>
      <c r="L3668">
        <v>0</v>
      </c>
      <c r="M3668" s="1">
        <v>40.094000000000001</v>
      </c>
      <c r="N3668" s="1">
        <v>101.03100000000001</v>
      </c>
    </row>
    <row r="3669" spans="1:14" ht="15" customHeight="1" x14ac:dyDescent="0.2">
      <c r="A3669" t="s">
        <v>202</v>
      </c>
      <c r="B3669" t="s">
        <v>274</v>
      </c>
      <c r="C3669">
        <v>3</v>
      </c>
      <c r="D3669" t="s">
        <v>2437</v>
      </c>
      <c r="E3669">
        <v>2</v>
      </c>
      <c r="F3669">
        <v>23</v>
      </c>
      <c r="G3669">
        <v>36</v>
      </c>
      <c r="H3669">
        <v>38</v>
      </c>
      <c r="I3669">
        <v>12</v>
      </c>
      <c r="J3669">
        <v>25</v>
      </c>
      <c r="K3669">
        <v>27</v>
      </c>
      <c r="L3669">
        <v>0</v>
      </c>
      <c r="M3669" s="1">
        <v>40.094999999999999</v>
      </c>
      <c r="N3669" s="1">
        <v>102.036</v>
      </c>
    </row>
    <row r="3670" spans="1:14" ht="15" customHeight="1" x14ac:dyDescent="0.2">
      <c r="A3670" t="s">
        <v>202</v>
      </c>
      <c r="B3670" t="s">
        <v>285</v>
      </c>
      <c r="C3670">
        <v>3</v>
      </c>
      <c r="D3670" t="s">
        <v>1706</v>
      </c>
      <c r="E3670">
        <v>4</v>
      </c>
      <c r="F3670">
        <v>32</v>
      </c>
      <c r="G3670">
        <v>37</v>
      </c>
      <c r="H3670">
        <v>40</v>
      </c>
      <c r="I3670">
        <v>23</v>
      </c>
      <c r="J3670">
        <v>28</v>
      </c>
      <c r="K3670">
        <v>31</v>
      </c>
      <c r="L3670">
        <v>0</v>
      </c>
      <c r="M3670" s="1">
        <v>40.095999999999997</v>
      </c>
      <c r="N3670" s="1">
        <v>103.035</v>
      </c>
    </row>
    <row r="3671" spans="1:14" ht="15" customHeight="1" x14ac:dyDescent="0.2">
      <c r="A3671" t="s">
        <v>202</v>
      </c>
      <c r="B3671" t="s">
        <v>290</v>
      </c>
      <c r="C3671">
        <v>3</v>
      </c>
      <c r="D3671" t="s">
        <v>2690</v>
      </c>
      <c r="E3671">
        <v>4</v>
      </c>
      <c r="F3671">
        <v>25</v>
      </c>
      <c r="G3671">
        <v>30</v>
      </c>
      <c r="H3671">
        <v>33</v>
      </c>
      <c r="I3671">
        <v>27</v>
      </c>
      <c r="J3671">
        <v>32</v>
      </c>
      <c r="K3671">
        <v>35</v>
      </c>
      <c r="L3671">
        <v>0</v>
      </c>
      <c r="M3671" s="1">
        <v>40.097000000000001</v>
      </c>
      <c r="N3671" s="1">
        <v>104.03100000000001</v>
      </c>
    </row>
    <row r="3672" spans="1:14" ht="15" customHeight="1" x14ac:dyDescent="0.2">
      <c r="A3672" t="s">
        <v>202</v>
      </c>
      <c r="B3672" t="s">
        <v>294</v>
      </c>
      <c r="C3672">
        <v>3</v>
      </c>
      <c r="D3672" t="s">
        <v>763</v>
      </c>
      <c r="E3672">
        <v>4</v>
      </c>
      <c r="F3672">
        <v>32</v>
      </c>
      <c r="G3672">
        <v>37</v>
      </c>
      <c r="H3672">
        <v>40</v>
      </c>
      <c r="I3672">
        <v>23</v>
      </c>
      <c r="J3672">
        <v>28</v>
      </c>
      <c r="K3672">
        <v>31</v>
      </c>
      <c r="L3672">
        <v>0</v>
      </c>
      <c r="M3672" s="1">
        <v>40.097999999999999</v>
      </c>
      <c r="N3672" s="1">
        <v>105.033</v>
      </c>
    </row>
    <row r="3673" spans="1:14" ht="15" customHeight="1" x14ac:dyDescent="0.2">
      <c r="A3673" t="s">
        <v>202</v>
      </c>
      <c r="B3673" t="s">
        <v>298</v>
      </c>
      <c r="C3673">
        <v>3</v>
      </c>
      <c r="D3673" t="s">
        <v>2609</v>
      </c>
      <c r="E3673">
        <v>4</v>
      </c>
      <c r="F3673">
        <v>27</v>
      </c>
      <c r="G3673">
        <v>32</v>
      </c>
      <c r="H3673">
        <v>35</v>
      </c>
      <c r="I3673">
        <v>25</v>
      </c>
      <c r="J3673">
        <v>30</v>
      </c>
      <c r="K3673">
        <v>33</v>
      </c>
      <c r="L3673">
        <v>0</v>
      </c>
      <c r="M3673" s="1">
        <v>40.098999999999997</v>
      </c>
      <c r="N3673" s="1">
        <v>106.02800000000001</v>
      </c>
    </row>
    <row r="3674" spans="1:14" ht="15" customHeight="1" x14ac:dyDescent="0.2">
      <c r="A3674" t="s">
        <v>202</v>
      </c>
      <c r="B3674" t="s">
        <v>302</v>
      </c>
      <c r="C3674">
        <v>3</v>
      </c>
      <c r="D3674" t="s">
        <v>554</v>
      </c>
      <c r="E3674">
        <v>3</v>
      </c>
      <c r="F3674">
        <v>25</v>
      </c>
      <c r="G3674">
        <v>33</v>
      </c>
      <c r="H3674">
        <v>35</v>
      </c>
      <c r="I3674">
        <v>22</v>
      </c>
      <c r="J3674">
        <v>30</v>
      </c>
      <c r="K3674">
        <v>32</v>
      </c>
      <c r="L3674">
        <v>0</v>
      </c>
      <c r="M3674" s="1">
        <v>40.1</v>
      </c>
      <c r="N3674" s="1">
        <v>107.02800000000001</v>
      </c>
    </row>
    <row r="3675" spans="1:14" ht="15" customHeight="1" x14ac:dyDescent="0.2">
      <c r="A3675" t="s">
        <v>202</v>
      </c>
      <c r="B3675" t="s">
        <v>464</v>
      </c>
      <c r="C3675">
        <v>3</v>
      </c>
      <c r="D3675" t="s">
        <v>465</v>
      </c>
      <c r="E3675">
        <v>4</v>
      </c>
      <c r="F3675">
        <v>31</v>
      </c>
      <c r="G3675">
        <v>36</v>
      </c>
      <c r="H3675">
        <v>39</v>
      </c>
      <c r="I3675">
        <v>23</v>
      </c>
      <c r="J3675">
        <v>28</v>
      </c>
      <c r="K3675">
        <v>31</v>
      </c>
      <c r="L3675">
        <v>0</v>
      </c>
      <c r="M3675" s="1">
        <v>40.100999999999999</v>
      </c>
      <c r="N3675" s="1">
        <v>108.032</v>
      </c>
    </row>
    <row r="3676" spans="1:14" ht="15" customHeight="1" x14ac:dyDescent="0.2">
      <c r="A3676" t="s">
        <v>202</v>
      </c>
      <c r="B3676" t="s">
        <v>124</v>
      </c>
      <c r="C3676">
        <v>3</v>
      </c>
      <c r="D3676" t="s">
        <v>2046</v>
      </c>
      <c r="E3676">
        <v>3</v>
      </c>
      <c r="F3676">
        <v>23</v>
      </c>
      <c r="G3676">
        <v>31</v>
      </c>
      <c r="H3676">
        <v>33</v>
      </c>
      <c r="I3676">
        <v>25</v>
      </c>
      <c r="J3676">
        <v>33</v>
      </c>
      <c r="K3676">
        <v>35</v>
      </c>
      <c r="L3676">
        <v>0</v>
      </c>
      <c r="M3676" s="1">
        <v>40.101999999999997</v>
      </c>
      <c r="N3676" s="1">
        <v>110.032</v>
      </c>
    </row>
    <row r="3677" spans="1:14" ht="15" customHeight="1" x14ac:dyDescent="0.2">
      <c r="A3677" t="s">
        <v>202</v>
      </c>
      <c r="B3677" t="s">
        <v>703</v>
      </c>
      <c r="C3677">
        <v>3</v>
      </c>
      <c r="D3677" t="s">
        <v>1412</v>
      </c>
      <c r="E3677">
        <v>3</v>
      </c>
      <c r="F3677">
        <v>23</v>
      </c>
      <c r="G3677">
        <v>31</v>
      </c>
      <c r="H3677">
        <v>33</v>
      </c>
      <c r="I3677">
        <v>25</v>
      </c>
      <c r="J3677">
        <v>33</v>
      </c>
      <c r="K3677">
        <v>35</v>
      </c>
      <c r="L3677">
        <v>0</v>
      </c>
      <c r="M3677" s="1">
        <v>40.103000000000002</v>
      </c>
      <c r="N3677" s="1">
        <v>111.033</v>
      </c>
    </row>
    <row r="3678" spans="1:14" ht="15" customHeight="1" x14ac:dyDescent="0.2">
      <c r="A3678" t="s">
        <v>202</v>
      </c>
      <c r="B3678" t="s">
        <v>476</v>
      </c>
      <c r="C3678">
        <v>3</v>
      </c>
      <c r="D3678" t="s">
        <v>655</v>
      </c>
      <c r="E3678">
        <v>3</v>
      </c>
      <c r="F3678">
        <v>25</v>
      </c>
      <c r="G3678">
        <v>33</v>
      </c>
      <c r="H3678">
        <v>35</v>
      </c>
      <c r="I3678">
        <v>21</v>
      </c>
      <c r="J3678">
        <v>29</v>
      </c>
      <c r="K3678">
        <v>31</v>
      </c>
      <c r="L3678">
        <v>0</v>
      </c>
      <c r="M3678" s="1">
        <v>40.103999999999999</v>
      </c>
      <c r="N3678" s="1">
        <v>114.032</v>
      </c>
    </row>
    <row r="3679" spans="1:14" ht="15" customHeight="1" x14ac:dyDescent="0.2">
      <c r="A3679" t="s">
        <v>202</v>
      </c>
      <c r="B3679" t="s">
        <v>315</v>
      </c>
      <c r="C3679">
        <v>3</v>
      </c>
      <c r="D3679" t="s">
        <v>1545</v>
      </c>
      <c r="E3679">
        <v>2</v>
      </c>
      <c r="F3679">
        <v>19</v>
      </c>
      <c r="G3679">
        <v>32</v>
      </c>
      <c r="H3679">
        <v>34</v>
      </c>
      <c r="I3679">
        <v>17</v>
      </c>
      <c r="J3679">
        <v>30</v>
      </c>
      <c r="K3679">
        <v>32</v>
      </c>
      <c r="L3679">
        <v>0</v>
      </c>
      <c r="M3679" s="1">
        <v>40.104999999999997</v>
      </c>
      <c r="N3679" s="1">
        <v>115.039</v>
      </c>
    </row>
    <row r="3680" spans="1:14" ht="15" customHeight="1" x14ac:dyDescent="0.2">
      <c r="A3680" t="s">
        <v>202</v>
      </c>
      <c r="B3680" t="s">
        <v>321</v>
      </c>
      <c r="C3680">
        <v>3</v>
      </c>
      <c r="D3680" t="s">
        <v>2892</v>
      </c>
      <c r="E3680">
        <v>3</v>
      </c>
      <c r="F3680">
        <v>27</v>
      </c>
      <c r="G3680">
        <v>35</v>
      </c>
      <c r="H3680">
        <v>37</v>
      </c>
      <c r="I3680">
        <v>21</v>
      </c>
      <c r="J3680">
        <v>29</v>
      </c>
      <c r="K3680">
        <v>31</v>
      </c>
      <c r="L3680">
        <v>0</v>
      </c>
      <c r="M3680" s="1">
        <v>40.106000000000002</v>
      </c>
      <c r="N3680" s="1">
        <v>116.036</v>
      </c>
    </row>
    <row r="3681" spans="1:14" ht="15" customHeight="1" x14ac:dyDescent="0.2">
      <c r="A3681" t="s">
        <v>202</v>
      </c>
      <c r="B3681" t="s">
        <v>326</v>
      </c>
      <c r="C3681">
        <v>3</v>
      </c>
      <c r="D3681" t="s">
        <v>2964</v>
      </c>
      <c r="E3681">
        <v>4</v>
      </c>
      <c r="F3681">
        <v>28</v>
      </c>
      <c r="G3681">
        <v>33</v>
      </c>
      <c r="H3681">
        <v>36</v>
      </c>
      <c r="I3681">
        <v>25</v>
      </c>
      <c r="J3681">
        <v>30</v>
      </c>
      <c r="K3681">
        <v>33</v>
      </c>
      <c r="L3681">
        <v>0</v>
      </c>
      <c r="M3681" s="1">
        <v>40.106999999999999</v>
      </c>
      <c r="N3681" s="1">
        <v>118.039</v>
      </c>
    </row>
    <row r="3682" spans="1:14" ht="15" customHeight="1" x14ac:dyDescent="0.2">
      <c r="A3682" t="s">
        <v>202</v>
      </c>
      <c r="B3682" t="s">
        <v>492</v>
      </c>
      <c r="C3682">
        <v>3</v>
      </c>
      <c r="D3682" t="s">
        <v>2437</v>
      </c>
      <c r="E3682">
        <v>2</v>
      </c>
      <c r="F3682">
        <v>23</v>
      </c>
      <c r="G3682">
        <v>36</v>
      </c>
      <c r="H3682">
        <v>38</v>
      </c>
      <c r="I3682">
        <v>12</v>
      </c>
      <c r="J3682">
        <v>25</v>
      </c>
      <c r="K3682">
        <v>27</v>
      </c>
      <c r="L3682">
        <v>0</v>
      </c>
      <c r="M3682" s="1">
        <v>40.107999999999997</v>
      </c>
      <c r="N3682" s="1">
        <v>121.039</v>
      </c>
    </row>
    <row r="3683" spans="1:14" ht="15" customHeight="1" x14ac:dyDescent="0.2">
      <c r="A3683" t="s">
        <v>202</v>
      </c>
      <c r="B3683" t="s">
        <v>335</v>
      </c>
      <c r="C3683">
        <v>3</v>
      </c>
      <c r="D3683" t="s">
        <v>2690</v>
      </c>
      <c r="E3683">
        <v>4</v>
      </c>
      <c r="F3683">
        <v>25</v>
      </c>
      <c r="G3683">
        <v>30</v>
      </c>
      <c r="H3683">
        <v>33</v>
      </c>
      <c r="I3683">
        <v>27</v>
      </c>
      <c r="J3683">
        <v>32</v>
      </c>
      <c r="K3683">
        <v>35</v>
      </c>
      <c r="L3683">
        <v>0</v>
      </c>
      <c r="M3683" s="1">
        <v>40.109000000000002</v>
      </c>
      <c r="N3683" s="1">
        <v>122.026</v>
      </c>
    </row>
    <row r="3684" spans="1:14" ht="15" customHeight="1" x14ac:dyDescent="0.2">
      <c r="A3684" t="s">
        <v>202</v>
      </c>
      <c r="B3684" t="s">
        <v>340</v>
      </c>
      <c r="C3684">
        <v>3</v>
      </c>
      <c r="D3684" t="s">
        <v>920</v>
      </c>
      <c r="E3684">
        <v>4</v>
      </c>
      <c r="F3684">
        <v>29</v>
      </c>
      <c r="G3684">
        <v>34</v>
      </c>
      <c r="H3684">
        <v>37</v>
      </c>
      <c r="I3684">
        <v>23</v>
      </c>
      <c r="J3684">
        <v>28</v>
      </c>
      <c r="K3684">
        <v>31</v>
      </c>
      <c r="L3684">
        <v>0</v>
      </c>
      <c r="M3684" s="1">
        <v>40.11</v>
      </c>
      <c r="N3684" s="1">
        <v>123.033</v>
      </c>
    </row>
    <row r="3685" spans="1:14" ht="15" customHeight="1" x14ac:dyDescent="0.2">
      <c r="A3685" t="s">
        <v>202</v>
      </c>
      <c r="B3685" t="s">
        <v>346</v>
      </c>
      <c r="C3685">
        <v>3</v>
      </c>
      <c r="D3685" t="s">
        <v>2048</v>
      </c>
      <c r="E3685">
        <v>4</v>
      </c>
      <c r="F3685">
        <v>30</v>
      </c>
      <c r="G3685">
        <v>35</v>
      </c>
      <c r="H3685">
        <v>38</v>
      </c>
      <c r="I3685">
        <v>23</v>
      </c>
      <c r="J3685">
        <v>28</v>
      </c>
      <c r="K3685">
        <v>31</v>
      </c>
      <c r="L3685">
        <v>0</v>
      </c>
      <c r="M3685" s="1">
        <v>40.110999999999997</v>
      </c>
      <c r="N3685" s="1">
        <v>124.033</v>
      </c>
    </row>
    <row r="3686" spans="1:14" ht="15" customHeight="1" x14ac:dyDescent="0.2">
      <c r="A3686" t="s">
        <v>202</v>
      </c>
      <c r="B3686" t="s">
        <v>498</v>
      </c>
      <c r="C3686">
        <v>3</v>
      </c>
      <c r="D3686" t="s">
        <v>2299</v>
      </c>
      <c r="E3686">
        <v>4</v>
      </c>
      <c r="F3686">
        <v>29</v>
      </c>
      <c r="G3686">
        <v>34</v>
      </c>
      <c r="H3686">
        <v>37</v>
      </c>
      <c r="I3686">
        <v>25</v>
      </c>
      <c r="J3686">
        <v>30</v>
      </c>
      <c r="K3686">
        <v>33</v>
      </c>
      <c r="L3686">
        <v>0</v>
      </c>
      <c r="M3686" s="1">
        <v>40.112000000000002</v>
      </c>
      <c r="N3686" s="1">
        <v>125.038</v>
      </c>
    </row>
    <row r="3687" spans="1:14" ht="15" customHeight="1" x14ac:dyDescent="0.2">
      <c r="A3687" t="s">
        <v>202</v>
      </c>
      <c r="B3687" t="s">
        <v>351</v>
      </c>
      <c r="C3687">
        <v>3</v>
      </c>
      <c r="D3687" t="s">
        <v>2077</v>
      </c>
      <c r="E3687">
        <v>3</v>
      </c>
      <c r="F3687">
        <v>23</v>
      </c>
      <c r="G3687">
        <v>31</v>
      </c>
      <c r="H3687">
        <v>33</v>
      </c>
      <c r="I3687">
        <v>21</v>
      </c>
      <c r="J3687">
        <v>29</v>
      </c>
      <c r="K3687">
        <v>31</v>
      </c>
      <c r="L3687">
        <v>0</v>
      </c>
      <c r="M3687" s="1">
        <v>40.113</v>
      </c>
      <c r="N3687" s="1">
        <v>126.038</v>
      </c>
    </row>
    <row r="3688" spans="1:14" ht="15" customHeight="1" x14ac:dyDescent="0.2">
      <c r="A3688" t="s">
        <v>202</v>
      </c>
      <c r="B3688" t="s">
        <v>504</v>
      </c>
      <c r="C3688">
        <v>3</v>
      </c>
      <c r="D3688" t="s">
        <v>2075</v>
      </c>
      <c r="E3688">
        <v>3</v>
      </c>
      <c r="F3688">
        <v>30</v>
      </c>
      <c r="G3688">
        <v>38</v>
      </c>
      <c r="H3688">
        <v>40</v>
      </c>
      <c r="I3688">
        <v>15</v>
      </c>
      <c r="J3688">
        <v>23</v>
      </c>
      <c r="K3688">
        <v>25</v>
      </c>
      <c r="L3688">
        <v>0</v>
      </c>
      <c r="M3688" s="1">
        <v>40.113999999999997</v>
      </c>
      <c r="N3688" s="1">
        <v>127.03400000000001</v>
      </c>
    </row>
    <row r="3689" spans="1:14" ht="15" customHeight="1" x14ac:dyDescent="0.2">
      <c r="A3689" t="s">
        <v>202</v>
      </c>
      <c r="B3689" t="s">
        <v>355</v>
      </c>
      <c r="C3689">
        <v>3</v>
      </c>
      <c r="D3689" t="s">
        <v>335</v>
      </c>
      <c r="E3689">
        <v>1</v>
      </c>
      <c r="F3689">
        <v>15</v>
      </c>
      <c r="G3689">
        <v>30</v>
      </c>
      <c r="H3689">
        <v>32</v>
      </c>
      <c r="I3689">
        <v>14</v>
      </c>
      <c r="J3689">
        <v>29</v>
      </c>
      <c r="K3689">
        <v>31</v>
      </c>
      <c r="L3689">
        <v>0</v>
      </c>
      <c r="M3689" s="1">
        <v>40.115000000000002</v>
      </c>
      <c r="N3689" s="1">
        <v>128.03</v>
      </c>
    </row>
    <row r="3690" spans="1:14" ht="15" customHeight="1" x14ac:dyDescent="0.2">
      <c r="A3690" t="s">
        <v>128</v>
      </c>
      <c r="B3690" t="s">
        <v>213</v>
      </c>
      <c r="C3690">
        <v>3</v>
      </c>
      <c r="D3690" t="s">
        <v>575</v>
      </c>
      <c r="E3690">
        <v>3</v>
      </c>
      <c r="F3690">
        <v>22</v>
      </c>
      <c r="G3690">
        <v>30</v>
      </c>
      <c r="H3690">
        <v>32</v>
      </c>
      <c r="I3690">
        <v>25</v>
      </c>
      <c r="J3690">
        <v>33</v>
      </c>
      <c r="K3690">
        <v>35</v>
      </c>
      <c r="L3690">
        <v>0</v>
      </c>
      <c r="M3690" s="1">
        <v>41.027000000000001</v>
      </c>
      <c r="N3690" s="1">
        <v>42.033999999999999</v>
      </c>
    </row>
    <row r="3691" spans="1:14" ht="15" customHeight="1" x14ac:dyDescent="0.2">
      <c r="A3691" t="s">
        <v>128</v>
      </c>
      <c r="B3691" t="s">
        <v>132</v>
      </c>
      <c r="C3691">
        <v>3</v>
      </c>
      <c r="D3691" t="s">
        <v>1356</v>
      </c>
      <c r="E3691">
        <v>3</v>
      </c>
      <c r="F3691">
        <v>29</v>
      </c>
      <c r="G3691">
        <v>37</v>
      </c>
      <c r="H3691">
        <v>39</v>
      </c>
      <c r="I3691">
        <v>17</v>
      </c>
      <c r="J3691">
        <v>25</v>
      </c>
      <c r="K3691">
        <v>27</v>
      </c>
      <c r="L3691">
        <v>0</v>
      </c>
      <c r="M3691" s="1">
        <v>41.027999999999999</v>
      </c>
      <c r="N3691" s="1">
        <v>43.034999999999997</v>
      </c>
    </row>
    <row r="3692" spans="1:14" ht="15" customHeight="1" x14ac:dyDescent="0.2">
      <c r="A3692" t="s">
        <v>128</v>
      </c>
      <c r="B3692" t="s">
        <v>138</v>
      </c>
      <c r="C3692">
        <v>1</v>
      </c>
      <c r="D3692" t="s">
        <v>575</v>
      </c>
      <c r="E3692">
        <v>3</v>
      </c>
      <c r="F3692">
        <v>12</v>
      </c>
      <c r="G3692">
        <v>30</v>
      </c>
      <c r="H3692">
        <v>32</v>
      </c>
      <c r="I3692">
        <v>15</v>
      </c>
      <c r="J3692">
        <v>33</v>
      </c>
      <c r="K3692">
        <v>35</v>
      </c>
      <c r="L3692">
        <v>0</v>
      </c>
      <c r="M3692" s="1">
        <v>41.029000000000003</v>
      </c>
      <c r="N3692" s="1">
        <v>44.030999999999999</v>
      </c>
    </row>
    <row r="3693" spans="1:14" ht="15" customHeight="1" x14ac:dyDescent="0.2">
      <c r="A3693" t="s">
        <v>128</v>
      </c>
      <c r="B3693" t="s">
        <v>231</v>
      </c>
      <c r="C3693">
        <v>3</v>
      </c>
      <c r="D3693" t="s">
        <v>2757</v>
      </c>
      <c r="E3693">
        <v>3</v>
      </c>
      <c r="F3693">
        <v>24</v>
      </c>
      <c r="G3693">
        <v>32</v>
      </c>
      <c r="H3693">
        <v>34</v>
      </c>
      <c r="I3693">
        <v>24</v>
      </c>
      <c r="J3693">
        <v>32</v>
      </c>
      <c r="K3693">
        <v>34</v>
      </c>
      <c r="L3693">
        <v>0</v>
      </c>
      <c r="M3693" s="1">
        <v>41.03</v>
      </c>
      <c r="N3693" s="1">
        <v>45.04</v>
      </c>
    </row>
    <row r="3694" spans="1:14" ht="15" customHeight="1" x14ac:dyDescent="0.2">
      <c r="A3694" t="s">
        <v>128</v>
      </c>
      <c r="B3694" t="s">
        <v>237</v>
      </c>
      <c r="C3694">
        <v>3</v>
      </c>
      <c r="D3694" t="s">
        <v>2345</v>
      </c>
      <c r="E3694">
        <v>4</v>
      </c>
      <c r="F3694">
        <v>28</v>
      </c>
      <c r="G3694">
        <v>33</v>
      </c>
      <c r="H3694">
        <v>36</v>
      </c>
      <c r="I3694">
        <v>25</v>
      </c>
      <c r="J3694">
        <v>30</v>
      </c>
      <c r="K3694">
        <v>33</v>
      </c>
      <c r="L3694">
        <v>0</v>
      </c>
      <c r="M3694" s="1">
        <v>41.030999999999999</v>
      </c>
      <c r="N3694" s="1">
        <v>46.039000000000001</v>
      </c>
    </row>
    <row r="3695" spans="1:14" ht="15" customHeight="1" x14ac:dyDescent="0.2">
      <c r="A3695" t="s">
        <v>128</v>
      </c>
      <c r="B3695" t="s">
        <v>148</v>
      </c>
      <c r="C3695">
        <v>2</v>
      </c>
      <c r="D3695" t="s">
        <v>548</v>
      </c>
      <c r="E3695">
        <v>3</v>
      </c>
      <c r="F3695">
        <v>18</v>
      </c>
      <c r="G3695">
        <v>31</v>
      </c>
      <c r="H3695">
        <v>33</v>
      </c>
      <c r="I3695">
        <v>18</v>
      </c>
      <c r="J3695">
        <v>31</v>
      </c>
      <c r="K3695">
        <v>33</v>
      </c>
      <c r="L3695">
        <v>0</v>
      </c>
      <c r="M3695" s="1">
        <v>41.031999999999996</v>
      </c>
      <c r="N3695" s="1">
        <v>48.036999999999999</v>
      </c>
    </row>
    <row r="3696" spans="1:14" ht="15" customHeight="1" x14ac:dyDescent="0.2">
      <c r="A3696" t="s">
        <v>128</v>
      </c>
      <c r="B3696" t="s">
        <v>251</v>
      </c>
      <c r="C3696">
        <v>3</v>
      </c>
      <c r="D3696" t="s">
        <v>1518</v>
      </c>
      <c r="E3696">
        <v>4</v>
      </c>
      <c r="F3696">
        <v>32</v>
      </c>
      <c r="G3696">
        <v>37</v>
      </c>
      <c r="H3696">
        <v>40</v>
      </c>
      <c r="I3696">
        <v>19</v>
      </c>
      <c r="J3696">
        <v>24</v>
      </c>
      <c r="K3696">
        <v>27</v>
      </c>
      <c r="L3696">
        <v>0</v>
      </c>
      <c r="M3696" s="1">
        <v>41.033000000000001</v>
      </c>
      <c r="N3696" s="1">
        <v>49.040999999999997</v>
      </c>
    </row>
    <row r="3697" spans="1:14" ht="15" customHeight="1" x14ac:dyDescent="0.2">
      <c r="A3697" t="s">
        <v>128</v>
      </c>
      <c r="B3697" t="s">
        <v>259</v>
      </c>
      <c r="C3697">
        <v>3</v>
      </c>
      <c r="D3697" t="s">
        <v>2424</v>
      </c>
      <c r="E3697">
        <v>4</v>
      </c>
      <c r="F3697">
        <v>27</v>
      </c>
      <c r="G3697">
        <v>32</v>
      </c>
      <c r="H3697">
        <v>35</v>
      </c>
      <c r="I3697">
        <v>25</v>
      </c>
      <c r="J3697">
        <v>30</v>
      </c>
      <c r="K3697">
        <v>33</v>
      </c>
      <c r="L3697">
        <v>0</v>
      </c>
      <c r="M3697" s="1">
        <v>41.033999999999999</v>
      </c>
      <c r="N3697" s="1">
        <v>50.040999999999997</v>
      </c>
    </row>
    <row r="3698" spans="1:14" ht="15" customHeight="1" x14ac:dyDescent="0.2">
      <c r="A3698" t="s">
        <v>128</v>
      </c>
      <c r="B3698" t="s">
        <v>264</v>
      </c>
      <c r="C3698">
        <v>3</v>
      </c>
      <c r="D3698" t="s">
        <v>1438</v>
      </c>
      <c r="E3698">
        <v>4</v>
      </c>
      <c r="F3698">
        <v>32</v>
      </c>
      <c r="G3698">
        <v>37</v>
      </c>
      <c r="H3698">
        <v>40</v>
      </c>
      <c r="I3698">
        <v>23</v>
      </c>
      <c r="J3698">
        <v>28</v>
      </c>
      <c r="K3698">
        <v>31</v>
      </c>
      <c r="L3698">
        <v>0</v>
      </c>
      <c r="M3698" s="1">
        <v>41.034999999999997</v>
      </c>
      <c r="N3698" s="1">
        <v>51.036000000000001</v>
      </c>
    </row>
    <row r="3699" spans="1:14" ht="15" customHeight="1" x14ac:dyDescent="0.2">
      <c r="A3699" t="s">
        <v>128</v>
      </c>
      <c r="B3699" t="s">
        <v>153</v>
      </c>
      <c r="C3699">
        <v>3</v>
      </c>
      <c r="D3699" t="s">
        <v>1887</v>
      </c>
      <c r="E3699">
        <v>4</v>
      </c>
      <c r="F3699">
        <v>27</v>
      </c>
      <c r="G3699">
        <v>32</v>
      </c>
      <c r="H3699">
        <v>35</v>
      </c>
      <c r="I3699">
        <v>24</v>
      </c>
      <c r="J3699">
        <v>29</v>
      </c>
      <c r="K3699">
        <v>32</v>
      </c>
      <c r="L3699">
        <v>0</v>
      </c>
      <c r="M3699" s="1">
        <v>41.036000000000001</v>
      </c>
      <c r="N3699" s="1">
        <v>52.036999999999999</v>
      </c>
    </row>
    <row r="3700" spans="1:14" ht="15" customHeight="1" x14ac:dyDescent="0.2">
      <c r="A3700" t="s">
        <v>128</v>
      </c>
      <c r="B3700" t="s">
        <v>158</v>
      </c>
      <c r="C3700">
        <v>3</v>
      </c>
      <c r="D3700" t="s">
        <v>1561</v>
      </c>
      <c r="E3700">
        <v>3</v>
      </c>
      <c r="F3700">
        <v>25</v>
      </c>
      <c r="G3700">
        <v>33</v>
      </c>
      <c r="H3700">
        <v>35</v>
      </c>
      <c r="I3700">
        <v>25</v>
      </c>
      <c r="J3700">
        <v>33</v>
      </c>
      <c r="K3700">
        <v>35</v>
      </c>
      <c r="L3700">
        <v>0</v>
      </c>
      <c r="M3700" s="1">
        <v>41.036999999999999</v>
      </c>
      <c r="N3700" s="1">
        <v>53.040999999999997</v>
      </c>
    </row>
    <row r="3701" spans="1:14" ht="15" customHeight="1" x14ac:dyDescent="0.2">
      <c r="A3701" t="s">
        <v>128</v>
      </c>
      <c r="B3701" t="s">
        <v>164</v>
      </c>
      <c r="C3701">
        <v>2</v>
      </c>
      <c r="D3701" t="s">
        <v>575</v>
      </c>
      <c r="E3701">
        <v>3</v>
      </c>
      <c r="F3701">
        <v>17</v>
      </c>
      <c r="G3701">
        <v>30</v>
      </c>
      <c r="H3701">
        <v>32</v>
      </c>
      <c r="I3701">
        <v>20</v>
      </c>
      <c r="J3701">
        <v>33</v>
      </c>
      <c r="K3701">
        <v>35</v>
      </c>
      <c r="L3701">
        <v>0</v>
      </c>
      <c r="M3701" s="1">
        <v>41.037999999999997</v>
      </c>
      <c r="N3701" s="1">
        <v>55.04</v>
      </c>
    </row>
    <row r="3702" spans="1:14" ht="15" customHeight="1" x14ac:dyDescent="0.2">
      <c r="A3702" t="s">
        <v>128</v>
      </c>
      <c r="B3702" t="s">
        <v>169</v>
      </c>
      <c r="C3702">
        <v>2</v>
      </c>
      <c r="D3702" t="s">
        <v>1561</v>
      </c>
      <c r="E3702">
        <v>3</v>
      </c>
      <c r="F3702">
        <v>20</v>
      </c>
      <c r="G3702">
        <v>33</v>
      </c>
      <c r="H3702">
        <v>35</v>
      </c>
      <c r="I3702">
        <v>20</v>
      </c>
      <c r="J3702">
        <v>33</v>
      </c>
      <c r="K3702">
        <v>35</v>
      </c>
      <c r="L3702">
        <v>0</v>
      </c>
      <c r="M3702" s="1">
        <v>41.039000000000001</v>
      </c>
      <c r="N3702" s="1">
        <v>56.040999999999997</v>
      </c>
    </row>
    <row r="3703" spans="1:14" ht="15" customHeight="1" x14ac:dyDescent="0.2">
      <c r="A3703" t="s">
        <v>128</v>
      </c>
      <c r="B3703" t="s">
        <v>174</v>
      </c>
      <c r="C3703">
        <v>3</v>
      </c>
      <c r="D3703" t="s">
        <v>2755</v>
      </c>
      <c r="E3703">
        <v>3</v>
      </c>
      <c r="F3703">
        <v>24</v>
      </c>
      <c r="G3703">
        <v>32</v>
      </c>
      <c r="H3703">
        <v>34</v>
      </c>
      <c r="I3703">
        <v>24</v>
      </c>
      <c r="J3703">
        <v>32</v>
      </c>
      <c r="K3703">
        <v>34</v>
      </c>
      <c r="L3703">
        <v>0</v>
      </c>
      <c r="M3703" s="1">
        <v>41.04</v>
      </c>
      <c r="N3703" s="1">
        <v>57.039000000000001</v>
      </c>
    </row>
    <row r="3704" spans="1:14" ht="15" customHeight="1" x14ac:dyDescent="0.2">
      <c r="A3704" t="s">
        <v>128</v>
      </c>
      <c r="B3704" t="s">
        <v>180</v>
      </c>
      <c r="C3704">
        <v>3</v>
      </c>
      <c r="D3704" t="s">
        <v>575</v>
      </c>
      <c r="E3704">
        <v>3</v>
      </c>
      <c r="F3704">
        <v>22</v>
      </c>
      <c r="G3704">
        <v>30</v>
      </c>
      <c r="H3704">
        <v>32</v>
      </c>
      <c r="I3704">
        <v>25</v>
      </c>
      <c r="J3704">
        <v>33</v>
      </c>
      <c r="K3704">
        <v>35</v>
      </c>
      <c r="L3704">
        <v>0</v>
      </c>
      <c r="M3704" s="1">
        <v>41.040999999999997</v>
      </c>
      <c r="N3704" s="1">
        <v>58.034999999999997</v>
      </c>
    </row>
    <row r="3705" spans="1:14" ht="15" customHeight="1" x14ac:dyDescent="0.2">
      <c r="A3705" t="s">
        <v>128</v>
      </c>
      <c r="B3705" t="s">
        <v>185</v>
      </c>
      <c r="C3705">
        <v>3</v>
      </c>
      <c r="D3705" t="s">
        <v>1725</v>
      </c>
      <c r="E3705">
        <v>4</v>
      </c>
      <c r="F3705">
        <v>32</v>
      </c>
      <c r="G3705">
        <v>37</v>
      </c>
      <c r="H3705">
        <v>40</v>
      </c>
      <c r="I3705">
        <v>21</v>
      </c>
      <c r="J3705">
        <v>26</v>
      </c>
      <c r="K3705">
        <v>29</v>
      </c>
      <c r="L3705">
        <v>0</v>
      </c>
      <c r="M3705" s="1">
        <v>41.042000000000002</v>
      </c>
      <c r="N3705" s="1">
        <v>60.036000000000001</v>
      </c>
    </row>
    <row r="3706" spans="1:14" ht="15" customHeight="1" x14ac:dyDescent="0.2">
      <c r="A3706" t="s">
        <v>128</v>
      </c>
      <c r="B3706" t="s">
        <v>191</v>
      </c>
      <c r="C3706">
        <v>2</v>
      </c>
      <c r="D3706" t="s">
        <v>2757</v>
      </c>
      <c r="E3706">
        <v>3</v>
      </c>
      <c r="F3706">
        <v>19</v>
      </c>
      <c r="G3706">
        <v>32</v>
      </c>
      <c r="H3706">
        <v>34</v>
      </c>
      <c r="I3706">
        <v>19</v>
      </c>
      <c r="J3706">
        <v>32</v>
      </c>
      <c r="K3706">
        <v>34</v>
      </c>
      <c r="L3706">
        <v>0</v>
      </c>
      <c r="M3706" s="1">
        <v>41.042999999999999</v>
      </c>
      <c r="N3706" s="1">
        <v>61.037999999999997</v>
      </c>
    </row>
    <row r="3707" spans="1:14" ht="15" customHeight="1" x14ac:dyDescent="0.2">
      <c r="A3707" t="s">
        <v>128</v>
      </c>
      <c r="B3707" t="s">
        <v>322</v>
      </c>
      <c r="C3707">
        <v>3</v>
      </c>
      <c r="D3707" t="s">
        <v>575</v>
      </c>
      <c r="E3707">
        <v>3</v>
      </c>
      <c r="F3707">
        <v>22</v>
      </c>
      <c r="G3707">
        <v>30</v>
      </c>
      <c r="H3707">
        <v>32</v>
      </c>
      <c r="I3707">
        <v>25</v>
      </c>
      <c r="J3707">
        <v>33</v>
      </c>
      <c r="K3707">
        <v>35</v>
      </c>
      <c r="L3707">
        <v>0</v>
      </c>
      <c r="M3707" s="1">
        <v>41.043999999999997</v>
      </c>
      <c r="N3707" s="1">
        <v>63.034999999999997</v>
      </c>
    </row>
    <row r="3708" spans="1:14" ht="15" customHeight="1" x14ac:dyDescent="0.2">
      <c r="A3708" t="s">
        <v>128</v>
      </c>
      <c r="B3708" t="s">
        <v>197</v>
      </c>
      <c r="C3708">
        <v>1</v>
      </c>
      <c r="D3708" t="s">
        <v>2519</v>
      </c>
      <c r="E3708">
        <v>2</v>
      </c>
      <c r="F3708">
        <v>14</v>
      </c>
      <c r="G3708">
        <v>35</v>
      </c>
      <c r="H3708">
        <v>37</v>
      </c>
      <c r="I3708">
        <v>6</v>
      </c>
      <c r="J3708">
        <v>27</v>
      </c>
      <c r="K3708">
        <v>29</v>
      </c>
      <c r="L3708">
        <v>0</v>
      </c>
      <c r="M3708" s="1">
        <v>41.045000000000002</v>
      </c>
      <c r="N3708" s="1">
        <v>64.037999999999997</v>
      </c>
    </row>
    <row r="3709" spans="1:14" ht="15" customHeight="1" x14ac:dyDescent="0.2">
      <c r="A3709" t="s">
        <v>128</v>
      </c>
      <c r="B3709" t="s">
        <v>336</v>
      </c>
      <c r="C3709">
        <v>3</v>
      </c>
      <c r="D3709" t="s">
        <v>208</v>
      </c>
      <c r="E3709">
        <v>4</v>
      </c>
      <c r="F3709">
        <v>31</v>
      </c>
      <c r="G3709">
        <v>36</v>
      </c>
      <c r="H3709">
        <v>39</v>
      </c>
      <c r="I3709">
        <v>22</v>
      </c>
      <c r="J3709">
        <v>27</v>
      </c>
      <c r="K3709">
        <v>30</v>
      </c>
      <c r="L3709">
        <v>0</v>
      </c>
      <c r="M3709" s="1">
        <v>41.045999999999999</v>
      </c>
      <c r="N3709" s="1">
        <v>66.037999999999997</v>
      </c>
    </row>
    <row r="3710" spans="1:14" ht="15" customHeight="1" x14ac:dyDescent="0.2">
      <c r="A3710" t="s">
        <v>128</v>
      </c>
      <c r="B3710" t="s">
        <v>341</v>
      </c>
      <c r="C3710">
        <v>3</v>
      </c>
      <c r="D3710" t="s">
        <v>944</v>
      </c>
      <c r="E3710">
        <v>4</v>
      </c>
      <c r="F3710">
        <v>30</v>
      </c>
      <c r="G3710">
        <v>35</v>
      </c>
      <c r="H3710">
        <v>38</v>
      </c>
      <c r="I3710">
        <v>22</v>
      </c>
      <c r="J3710">
        <v>27</v>
      </c>
      <c r="K3710">
        <v>30</v>
      </c>
      <c r="L3710">
        <v>0</v>
      </c>
      <c r="M3710" s="1">
        <v>41.046999999999997</v>
      </c>
      <c r="N3710" s="1">
        <v>67.028999999999996</v>
      </c>
    </row>
    <row r="3711" spans="1:14" ht="15" customHeight="1" x14ac:dyDescent="0.2">
      <c r="A3711" t="s">
        <v>128</v>
      </c>
      <c r="B3711" t="s">
        <v>201</v>
      </c>
      <c r="C3711">
        <v>3</v>
      </c>
      <c r="D3711" t="s">
        <v>2516</v>
      </c>
      <c r="E3711">
        <v>4</v>
      </c>
      <c r="F3711">
        <v>30</v>
      </c>
      <c r="G3711">
        <v>35</v>
      </c>
      <c r="H3711">
        <v>38</v>
      </c>
      <c r="I3711">
        <v>24</v>
      </c>
      <c r="J3711">
        <v>29</v>
      </c>
      <c r="K3711">
        <v>32</v>
      </c>
      <c r="L3711">
        <v>0</v>
      </c>
      <c r="M3711" s="1">
        <v>41.048000000000002</v>
      </c>
      <c r="N3711" s="1">
        <v>68.040999999999997</v>
      </c>
    </row>
    <row r="3712" spans="1:14" ht="15" customHeight="1" x14ac:dyDescent="0.2">
      <c r="A3712" t="s">
        <v>128</v>
      </c>
      <c r="B3712" t="s">
        <v>356</v>
      </c>
      <c r="C3712">
        <v>3</v>
      </c>
      <c r="D3712" t="s">
        <v>651</v>
      </c>
      <c r="E3712">
        <v>4</v>
      </c>
      <c r="F3712">
        <v>30</v>
      </c>
      <c r="G3712">
        <v>35</v>
      </c>
      <c r="H3712">
        <v>38</v>
      </c>
      <c r="I3712">
        <v>23</v>
      </c>
      <c r="J3712">
        <v>28</v>
      </c>
      <c r="K3712">
        <v>31</v>
      </c>
      <c r="L3712">
        <v>0</v>
      </c>
      <c r="M3712" s="1">
        <v>41.048999999999999</v>
      </c>
      <c r="N3712" s="1">
        <v>70.040000000000006</v>
      </c>
    </row>
    <row r="3713" spans="1:14" ht="15" customHeight="1" x14ac:dyDescent="0.2">
      <c r="A3713" t="s">
        <v>128</v>
      </c>
      <c r="B3713" t="s">
        <v>359</v>
      </c>
      <c r="C3713">
        <v>3</v>
      </c>
      <c r="D3713" t="s">
        <v>1520</v>
      </c>
      <c r="E3713">
        <v>4</v>
      </c>
      <c r="F3713">
        <v>23</v>
      </c>
      <c r="G3713">
        <v>28</v>
      </c>
      <c r="H3713">
        <v>31</v>
      </c>
      <c r="I3713">
        <v>31</v>
      </c>
      <c r="J3713">
        <v>36</v>
      </c>
      <c r="K3713">
        <v>39</v>
      </c>
      <c r="L3713">
        <v>0</v>
      </c>
      <c r="M3713" s="1">
        <v>41.05</v>
      </c>
      <c r="N3713" s="1">
        <v>71.031000000000006</v>
      </c>
    </row>
    <row r="3714" spans="1:14" ht="15" customHeight="1" x14ac:dyDescent="0.2">
      <c r="A3714" t="s">
        <v>128</v>
      </c>
      <c r="B3714" t="s">
        <v>363</v>
      </c>
      <c r="C3714">
        <v>3</v>
      </c>
      <c r="D3714" t="s">
        <v>663</v>
      </c>
      <c r="E3714">
        <v>3</v>
      </c>
      <c r="F3714">
        <v>25</v>
      </c>
      <c r="G3714">
        <v>33</v>
      </c>
      <c r="H3714">
        <v>35</v>
      </c>
      <c r="I3714">
        <v>25</v>
      </c>
      <c r="J3714">
        <v>33</v>
      </c>
      <c r="K3714">
        <v>35</v>
      </c>
      <c r="L3714">
        <v>0</v>
      </c>
      <c r="M3714" s="1">
        <v>41.051000000000002</v>
      </c>
      <c r="N3714" s="1">
        <v>72.034000000000006</v>
      </c>
    </row>
    <row r="3715" spans="1:14" ht="15" customHeight="1" x14ac:dyDescent="0.2">
      <c r="A3715" t="s">
        <v>128</v>
      </c>
      <c r="B3715" t="s">
        <v>367</v>
      </c>
      <c r="C3715">
        <v>3</v>
      </c>
      <c r="D3715" t="s">
        <v>1561</v>
      </c>
      <c r="E3715">
        <v>3</v>
      </c>
      <c r="F3715">
        <v>25</v>
      </c>
      <c r="G3715">
        <v>33</v>
      </c>
      <c r="H3715">
        <v>35</v>
      </c>
      <c r="I3715">
        <v>25</v>
      </c>
      <c r="J3715">
        <v>33</v>
      </c>
      <c r="K3715">
        <v>35</v>
      </c>
      <c r="L3715">
        <v>0</v>
      </c>
      <c r="M3715" s="1">
        <v>41.052</v>
      </c>
      <c r="N3715" s="1">
        <v>73.037999999999997</v>
      </c>
    </row>
    <row r="3716" spans="1:14" ht="15" customHeight="1" x14ac:dyDescent="0.2">
      <c r="A3716" t="s">
        <v>128</v>
      </c>
      <c r="B3716" t="s">
        <v>371</v>
      </c>
      <c r="C3716">
        <v>3</v>
      </c>
      <c r="D3716" t="s">
        <v>208</v>
      </c>
      <c r="E3716">
        <v>4</v>
      </c>
      <c r="F3716">
        <v>31</v>
      </c>
      <c r="G3716">
        <v>36</v>
      </c>
      <c r="H3716">
        <v>39</v>
      </c>
      <c r="I3716">
        <v>22</v>
      </c>
      <c r="J3716">
        <v>27</v>
      </c>
      <c r="K3716">
        <v>30</v>
      </c>
      <c r="L3716">
        <v>0</v>
      </c>
      <c r="M3716" s="1">
        <v>41.052999999999997</v>
      </c>
      <c r="N3716" s="1">
        <v>74.037000000000006</v>
      </c>
    </row>
    <row r="3717" spans="1:14" ht="15" customHeight="1" x14ac:dyDescent="0.2">
      <c r="A3717" t="s">
        <v>128</v>
      </c>
      <c r="B3717" t="s">
        <v>386</v>
      </c>
      <c r="C3717">
        <v>3</v>
      </c>
      <c r="D3717" t="s">
        <v>1123</v>
      </c>
      <c r="E3717">
        <v>2</v>
      </c>
      <c r="F3717">
        <v>17</v>
      </c>
      <c r="G3717">
        <v>30</v>
      </c>
      <c r="H3717">
        <v>32</v>
      </c>
      <c r="I3717">
        <v>20</v>
      </c>
      <c r="J3717">
        <v>33</v>
      </c>
      <c r="K3717">
        <v>35</v>
      </c>
      <c r="L3717">
        <v>0</v>
      </c>
      <c r="M3717" s="1">
        <v>41.054000000000002</v>
      </c>
      <c r="N3717" s="1">
        <v>78.033000000000001</v>
      </c>
    </row>
    <row r="3718" spans="1:14" ht="15" customHeight="1" x14ac:dyDescent="0.2">
      <c r="A3718" t="s">
        <v>128</v>
      </c>
      <c r="B3718" t="s">
        <v>212</v>
      </c>
      <c r="C3718">
        <v>2</v>
      </c>
      <c r="D3718" t="s">
        <v>849</v>
      </c>
      <c r="E3718">
        <v>2</v>
      </c>
      <c r="F3718">
        <v>21</v>
      </c>
      <c r="G3718">
        <v>38</v>
      </c>
      <c r="H3718">
        <v>40</v>
      </c>
      <c r="I3718">
        <v>8</v>
      </c>
      <c r="J3718">
        <v>25</v>
      </c>
      <c r="K3718">
        <v>27</v>
      </c>
      <c r="L3718">
        <v>0</v>
      </c>
      <c r="M3718" s="1">
        <v>41.055</v>
      </c>
      <c r="N3718" s="1">
        <v>79.037000000000006</v>
      </c>
    </row>
    <row r="3719" spans="1:14" ht="15" customHeight="1" x14ac:dyDescent="0.2">
      <c r="A3719" t="s">
        <v>128</v>
      </c>
      <c r="B3719" t="s">
        <v>402</v>
      </c>
      <c r="C3719">
        <v>3</v>
      </c>
      <c r="D3719" t="s">
        <v>2757</v>
      </c>
      <c r="E3719">
        <v>3</v>
      </c>
      <c r="F3719">
        <v>24</v>
      </c>
      <c r="G3719">
        <v>32</v>
      </c>
      <c r="H3719">
        <v>34</v>
      </c>
      <c r="I3719">
        <v>24</v>
      </c>
      <c r="J3719">
        <v>32</v>
      </c>
      <c r="K3719">
        <v>34</v>
      </c>
      <c r="L3719">
        <v>0</v>
      </c>
      <c r="M3719" s="1">
        <v>41.055999999999997</v>
      </c>
      <c r="N3719" s="1">
        <v>83.034999999999997</v>
      </c>
    </row>
    <row r="3720" spans="1:14" ht="15" customHeight="1" x14ac:dyDescent="0.2">
      <c r="A3720" t="s">
        <v>128</v>
      </c>
      <c r="B3720" t="s">
        <v>405</v>
      </c>
      <c r="C3720">
        <v>3</v>
      </c>
      <c r="D3720" t="s">
        <v>651</v>
      </c>
      <c r="E3720">
        <v>4</v>
      </c>
      <c r="F3720">
        <v>30</v>
      </c>
      <c r="G3720">
        <v>35</v>
      </c>
      <c r="H3720">
        <v>38</v>
      </c>
      <c r="I3720">
        <v>23</v>
      </c>
      <c r="J3720">
        <v>28</v>
      </c>
      <c r="K3720">
        <v>31</v>
      </c>
      <c r="L3720">
        <v>0</v>
      </c>
      <c r="M3720" s="1">
        <v>41.057000000000002</v>
      </c>
      <c r="N3720" s="1">
        <v>84.034000000000006</v>
      </c>
    </row>
    <row r="3721" spans="1:14" ht="15" customHeight="1" x14ac:dyDescent="0.2">
      <c r="A3721" t="s">
        <v>128</v>
      </c>
      <c r="B3721" t="s">
        <v>408</v>
      </c>
      <c r="C3721">
        <v>3</v>
      </c>
      <c r="D3721" t="s">
        <v>1524</v>
      </c>
      <c r="E3721">
        <v>4</v>
      </c>
      <c r="F3721">
        <v>31</v>
      </c>
      <c r="G3721">
        <v>36</v>
      </c>
      <c r="H3721">
        <v>39</v>
      </c>
      <c r="I3721">
        <v>24</v>
      </c>
      <c r="J3721">
        <v>29</v>
      </c>
      <c r="K3721">
        <v>32</v>
      </c>
      <c r="L3721">
        <v>0</v>
      </c>
      <c r="M3721" s="1">
        <v>41.058</v>
      </c>
      <c r="N3721" s="1">
        <v>85.034999999999997</v>
      </c>
    </row>
    <row r="3722" spans="1:14" ht="15" customHeight="1" x14ac:dyDescent="0.2">
      <c r="A3722" t="s">
        <v>128</v>
      </c>
      <c r="B3722" t="s">
        <v>411</v>
      </c>
      <c r="C3722">
        <v>3</v>
      </c>
      <c r="D3722" t="s">
        <v>723</v>
      </c>
      <c r="E3722">
        <v>3</v>
      </c>
      <c r="F3722">
        <v>30</v>
      </c>
      <c r="G3722">
        <v>38</v>
      </c>
      <c r="H3722">
        <v>40</v>
      </c>
      <c r="I3722">
        <v>20</v>
      </c>
      <c r="J3722">
        <v>28</v>
      </c>
      <c r="K3722">
        <v>30</v>
      </c>
      <c r="L3722">
        <v>0</v>
      </c>
      <c r="M3722" s="1">
        <v>41.058999999999997</v>
      </c>
      <c r="N3722" s="1">
        <v>86.031000000000006</v>
      </c>
    </row>
    <row r="3723" spans="1:14" ht="15" customHeight="1" x14ac:dyDescent="0.2">
      <c r="A3723" t="s">
        <v>128</v>
      </c>
      <c r="B3723" t="s">
        <v>414</v>
      </c>
      <c r="C3723">
        <v>3</v>
      </c>
      <c r="D3723" t="s">
        <v>1233</v>
      </c>
      <c r="E3723">
        <v>4</v>
      </c>
      <c r="F3723">
        <v>33</v>
      </c>
      <c r="G3723">
        <v>38</v>
      </c>
      <c r="H3723">
        <v>41</v>
      </c>
      <c r="I3723">
        <v>21</v>
      </c>
      <c r="J3723">
        <v>26</v>
      </c>
      <c r="K3723">
        <v>29</v>
      </c>
      <c r="L3723">
        <v>0</v>
      </c>
      <c r="M3723" s="1">
        <v>41.06</v>
      </c>
      <c r="N3723" s="1">
        <v>87.034000000000006</v>
      </c>
    </row>
    <row r="3724" spans="1:14" ht="15" customHeight="1" x14ac:dyDescent="0.2">
      <c r="A3724" t="s">
        <v>128</v>
      </c>
      <c r="B3724" t="s">
        <v>416</v>
      </c>
      <c r="C3724">
        <v>3</v>
      </c>
      <c r="D3724" t="s">
        <v>2755</v>
      </c>
      <c r="E3724">
        <v>3</v>
      </c>
      <c r="F3724">
        <v>24</v>
      </c>
      <c r="G3724">
        <v>32</v>
      </c>
      <c r="H3724">
        <v>34</v>
      </c>
      <c r="I3724">
        <v>24</v>
      </c>
      <c r="J3724">
        <v>32</v>
      </c>
      <c r="K3724">
        <v>34</v>
      </c>
      <c r="L3724">
        <v>0</v>
      </c>
      <c r="M3724" s="1">
        <v>41.061</v>
      </c>
      <c r="N3724" s="1">
        <v>88.039000000000001</v>
      </c>
    </row>
    <row r="3725" spans="1:14" ht="15" customHeight="1" x14ac:dyDescent="0.2">
      <c r="A3725" t="s">
        <v>128</v>
      </c>
      <c r="B3725" t="s">
        <v>230</v>
      </c>
      <c r="C3725">
        <v>3</v>
      </c>
      <c r="D3725" t="s">
        <v>2846</v>
      </c>
      <c r="E3725">
        <v>4</v>
      </c>
      <c r="F3725">
        <v>35</v>
      </c>
      <c r="G3725">
        <v>40</v>
      </c>
      <c r="H3725">
        <v>43</v>
      </c>
      <c r="I3725">
        <v>17</v>
      </c>
      <c r="J3725">
        <v>22</v>
      </c>
      <c r="K3725">
        <v>25</v>
      </c>
      <c r="L3725">
        <v>0</v>
      </c>
      <c r="M3725" s="1">
        <v>41.061999999999998</v>
      </c>
      <c r="N3725" s="1">
        <v>89.039000000000001</v>
      </c>
    </row>
    <row r="3726" spans="1:14" ht="15" customHeight="1" x14ac:dyDescent="0.2">
      <c r="A3726" t="s">
        <v>128</v>
      </c>
      <c r="B3726" t="s">
        <v>236</v>
      </c>
      <c r="C3726">
        <v>3</v>
      </c>
      <c r="D3726" t="s">
        <v>548</v>
      </c>
      <c r="E3726">
        <v>3</v>
      </c>
      <c r="F3726">
        <v>23</v>
      </c>
      <c r="G3726">
        <v>31</v>
      </c>
      <c r="H3726">
        <v>33</v>
      </c>
      <c r="I3726">
        <v>23</v>
      </c>
      <c r="J3726">
        <v>31</v>
      </c>
      <c r="K3726">
        <v>33</v>
      </c>
      <c r="L3726">
        <v>0</v>
      </c>
      <c r="M3726" s="1">
        <v>41.063000000000002</v>
      </c>
      <c r="N3726" s="1">
        <v>90.034999999999997</v>
      </c>
    </row>
    <row r="3727" spans="1:14" ht="15" customHeight="1" x14ac:dyDescent="0.2">
      <c r="A3727" t="s">
        <v>128</v>
      </c>
      <c r="B3727" t="s">
        <v>425</v>
      </c>
      <c r="C3727">
        <v>3</v>
      </c>
      <c r="D3727" t="s">
        <v>2957</v>
      </c>
      <c r="E3727">
        <v>3</v>
      </c>
      <c r="F3727">
        <v>24</v>
      </c>
      <c r="G3727">
        <v>32</v>
      </c>
      <c r="H3727">
        <v>34</v>
      </c>
      <c r="I3727">
        <v>24</v>
      </c>
      <c r="J3727">
        <v>32</v>
      </c>
      <c r="K3727">
        <v>34</v>
      </c>
      <c r="L3727">
        <v>0</v>
      </c>
      <c r="M3727" s="1">
        <v>41.064</v>
      </c>
      <c r="N3727" s="1">
        <v>91.037000000000006</v>
      </c>
    </row>
    <row r="3728" spans="1:14" ht="15" customHeight="1" x14ac:dyDescent="0.2">
      <c r="A3728" t="s">
        <v>128</v>
      </c>
      <c r="B3728" t="s">
        <v>668</v>
      </c>
      <c r="C3728">
        <v>3</v>
      </c>
      <c r="D3728" t="s">
        <v>1725</v>
      </c>
      <c r="E3728">
        <v>4</v>
      </c>
      <c r="F3728">
        <v>32</v>
      </c>
      <c r="G3728">
        <v>37</v>
      </c>
      <c r="H3728">
        <v>40</v>
      </c>
      <c r="I3728">
        <v>21</v>
      </c>
      <c r="J3728">
        <v>26</v>
      </c>
      <c r="K3728">
        <v>29</v>
      </c>
      <c r="L3728">
        <v>0</v>
      </c>
      <c r="M3728" s="1">
        <v>41.064999999999998</v>
      </c>
      <c r="N3728" s="1">
        <v>92.037000000000006</v>
      </c>
    </row>
    <row r="3729" spans="1:14" ht="15" customHeight="1" x14ac:dyDescent="0.2">
      <c r="A3729" t="s">
        <v>128</v>
      </c>
      <c r="B3729" t="s">
        <v>246</v>
      </c>
      <c r="C3729">
        <v>3</v>
      </c>
      <c r="D3729" t="s">
        <v>1438</v>
      </c>
      <c r="E3729">
        <v>4</v>
      </c>
      <c r="F3729">
        <v>32</v>
      </c>
      <c r="G3729">
        <v>37</v>
      </c>
      <c r="H3729">
        <v>40</v>
      </c>
      <c r="I3729">
        <v>23</v>
      </c>
      <c r="J3729">
        <v>28</v>
      </c>
      <c r="K3729">
        <v>31</v>
      </c>
      <c r="L3729">
        <v>0</v>
      </c>
      <c r="M3729" s="1">
        <v>41.066000000000003</v>
      </c>
      <c r="N3729" s="1">
        <v>95.039000000000001</v>
      </c>
    </row>
    <row r="3730" spans="1:14" ht="15" customHeight="1" x14ac:dyDescent="0.2">
      <c r="A3730" t="s">
        <v>128</v>
      </c>
      <c r="B3730" t="s">
        <v>436</v>
      </c>
      <c r="C3730">
        <v>3</v>
      </c>
      <c r="D3730" t="s">
        <v>2757</v>
      </c>
      <c r="E3730">
        <v>3</v>
      </c>
      <c r="F3730">
        <v>24</v>
      </c>
      <c r="G3730">
        <v>32</v>
      </c>
      <c r="H3730">
        <v>34</v>
      </c>
      <c r="I3730">
        <v>24</v>
      </c>
      <c r="J3730">
        <v>32</v>
      </c>
      <c r="K3730">
        <v>34</v>
      </c>
      <c r="L3730">
        <v>0</v>
      </c>
      <c r="M3730" s="1">
        <v>41.067</v>
      </c>
      <c r="N3730" s="1">
        <v>96.037999999999997</v>
      </c>
    </row>
    <row r="3731" spans="1:14" ht="15" customHeight="1" x14ac:dyDescent="0.2">
      <c r="A3731" t="s">
        <v>128</v>
      </c>
      <c r="B3731" t="s">
        <v>258</v>
      </c>
      <c r="C3731">
        <v>3</v>
      </c>
      <c r="D3731" t="s">
        <v>2846</v>
      </c>
      <c r="E3731">
        <v>4</v>
      </c>
      <c r="F3731">
        <v>35</v>
      </c>
      <c r="G3731">
        <v>40</v>
      </c>
      <c r="H3731">
        <v>43</v>
      </c>
      <c r="I3731">
        <v>17</v>
      </c>
      <c r="J3731">
        <v>22</v>
      </c>
      <c r="K3731">
        <v>25</v>
      </c>
      <c r="L3731">
        <v>0</v>
      </c>
      <c r="M3731" s="1">
        <v>41.067999999999998</v>
      </c>
      <c r="N3731" s="1">
        <v>98.04</v>
      </c>
    </row>
    <row r="3732" spans="1:14" ht="15" customHeight="1" x14ac:dyDescent="0.2">
      <c r="A3732" t="s">
        <v>128</v>
      </c>
      <c r="B3732" t="s">
        <v>263</v>
      </c>
      <c r="C3732">
        <v>1</v>
      </c>
      <c r="D3732" t="s">
        <v>2009</v>
      </c>
      <c r="E3732">
        <v>2</v>
      </c>
      <c r="F3732">
        <v>14</v>
      </c>
      <c r="G3732">
        <v>35</v>
      </c>
      <c r="H3732">
        <v>37</v>
      </c>
      <c r="I3732">
        <v>5</v>
      </c>
      <c r="J3732">
        <v>26</v>
      </c>
      <c r="K3732">
        <v>28</v>
      </c>
      <c r="L3732">
        <v>0</v>
      </c>
      <c r="M3732" s="1">
        <v>41.069000000000003</v>
      </c>
      <c r="N3732" s="1">
        <v>99.033000000000001</v>
      </c>
    </row>
    <row r="3733" spans="1:14" ht="15" customHeight="1" x14ac:dyDescent="0.2">
      <c r="A3733" t="s">
        <v>128</v>
      </c>
      <c r="B3733" t="s">
        <v>269</v>
      </c>
      <c r="C3733">
        <v>2</v>
      </c>
      <c r="D3733" t="s">
        <v>2755</v>
      </c>
      <c r="E3733">
        <v>3</v>
      </c>
      <c r="F3733">
        <v>19</v>
      </c>
      <c r="G3733">
        <v>32</v>
      </c>
      <c r="H3733">
        <v>34</v>
      </c>
      <c r="I3733">
        <v>19</v>
      </c>
      <c r="J3733">
        <v>32</v>
      </c>
      <c r="K3733">
        <v>34</v>
      </c>
      <c r="L3733">
        <v>0</v>
      </c>
      <c r="M3733" s="1">
        <v>41.07</v>
      </c>
      <c r="N3733" s="1">
        <v>100.04</v>
      </c>
    </row>
    <row r="3734" spans="1:14" ht="15" customHeight="1" x14ac:dyDescent="0.2">
      <c r="A3734" t="s">
        <v>128</v>
      </c>
      <c r="B3734" t="s">
        <v>279</v>
      </c>
      <c r="C3734">
        <v>3</v>
      </c>
      <c r="D3734" t="s">
        <v>208</v>
      </c>
      <c r="E3734">
        <v>4</v>
      </c>
      <c r="F3734">
        <v>31</v>
      </c>
      <c r="G3734">
        <v>36</v>
      </c>
      <c r="H3734">
        <v>39</v>
      </c>
      <c r="I3734">
        <v>22</v>
      </c>
      <c r="J3734">
        <v>27</v>
      </c>
      <c r="K3734">
        <v>30</v>
      </c>
      <c r="L3734">
        <v>0</v>
      </c>
      <c r="M3734" s="1">
        <v>41.070999999999998</v>
      </c>
      <c r="N3734" s="1">
        <v>101.032</v>
      </c>
    </row>
    <row r="3735" spans="1:14" ht="15" customHeight="1" x14ac:dyDescent="0.2">
      <c r="A3735" t="s">
        <v>128</v>
      </c>
      <c r="B3735" t="s">
        <v>274</v>
      </c>
      <c r="C3735">
        <v>2</v>
      </c>
      <c r="D3735" t="s">
        <v>2009</v>
      </c>
      <c r="E3735">
        <v>2</v>
      </c>
      <c r="F3735">
        <v>18</v>
      </c>
      <c r="G3735">
        <v>35</v>
      </c>
      <c r="H3735">
        <v>37</v>
      </c>
      <c r="I3735">
        <v>9</v>
      </c>
      <c r="J3735">
        <v>26</v>
      </c>
      <c r="K3735">
        <v>28</v>
      </c>
      <c r="L3735">
        <v>0</v>
      </c>
      <c r="M3735" s="1">
        <v>41.072000000000003</v>
      </c>
      <c r="N3735" s="1">
        <v>102.03700000000001</v>
      </c>
    </row>
    <row r="3736" spans="1:14" ht="15" customHeight="1" x14ac:dyDescent="0.2">
      <c r="A3736" t="s">
        <v>128</v>
      </c>
      <c r="B3736" t="s">
        <v>285</v>
      </c>
      <c r="C3736">
        <v>3</v>
      </c>
      <c r="D3736" t="s">
        <v>2755</v>
      </c>
      <c r="E3736">
        <v>3</v>
      </c>
      <c r="F3736">
        <v>24</v>
      </c>
      <c r="G3736">
        <v>32</v>
      </c>
      <c r="H3736">
        <v>34</v>
      </c>
      <c r="I3736">
        <v>24</v>
      </c>
      <c r="J3736">
        <v>32</v>
      </c>
      <c r="K3736">
        <v>34</v>
      </c>
      <c r="L3736">
        <v>0</v>
      </c>
      <c r="M3736" s="1">
        <v>41.073</v>
      </c>
      <c r="N3736" s="1">
        <v>103.036</v>
      </c>
    </row>
    <row r="3737" spans="1:14" ht="15" customHeight="1" x14ac:dyDescent="0.2">
      <c r="A3737" t="s">
        <v>128</v>
      </c>
      <c r="B3737" t="s">
        <v>290</v>
      </c>
      <c r="C3737">
        <v>3</v>
      </c>
      <c r="D3737" t="s">
        <v>1520</v>
      </c>
      <c r="E3737">
        <v>4</v>
      </c>
      <c r="F3737">
        <v>23</v>
      </c>
      <c r="G3737">
        <v>28</v>
      </c>
      <c r="H3737">
        <v>31</v>
      </c>
      <c r="I3737">
        <v>31</v>
      </c>
      <c r="J3737">
        <v>36</v>
      </c>
      <c r="K3737">
        <v>39</v>
      </c>
      <c r="L3737">
        <v>0</v>
      </c>
      <c r="M3737" s="1">
        <v>41.073999999999998</v>
      </c>
      <c r="N3737" s="1">
        <v>104.032</v>
      </c>
    </row>
    <row r="3738" spans="1:14" ht="15" customHeight="1" x14ac:dyDescent="0.2">
      <c r="A3738" t="s">
        <v>128</v>
      </c>
      <c r="B3738" t="s">
        <v>294</v>
      </c>
      <c r="C3738">
        <v>3</v>
      </c>
      <c r="D3738" t="s">
        <v>1725</v>
      </c>
      <c r="E3738">
        <v>4</v>
      </c>
      <c r="F3738">
        <v>32</v>
      </c>
      <c r="G3738">
        <v>37</v>
      </c>
      <c r="H3738">
        <v>40</v>
      </c>
      <c r="I3738">
        <v>21</v>
      </c>
      <c r="J3738">
        <v>26</v>
      </c>
      <c r="K3738">
        <v>29</v>
      </c>
      <c r="L3738">
        <v>0</v>
      </c>
      <c r="M3738" s="1">
        <v>41.075000000000003</v>
      </c>
      <c r="N3738" s="1">
        <v>105.03400000000001</v>
      </c>
    </row>
    <row r="3739" spans="1:14" ht="15" customHeight="1" x14ac:dyDescent="0.2">
      <c r="A3739" t="s">
        <v>128</v>
      </c>
      <c r="B3739" t="s">
        <v>298</v>
      </c>
      <c r="C3739">
        <v>1</v>
      </c>
      <c r="D3739" t="s">
        <v>849</v>
      </c>
      <c r="E3739">
        <v>2</v>
      </c>
      <c r="F3739">
        <v>17</v>
      </c>
      <c r="G3739">
        <v>38</v>
      </c>
      <c r="H3739">
        <v>40</v>
      </c>
      <c r="I3739">
        <v>4</v>
      </c>
      <c r="J3739">
        <v>25</v>
      </c>
      <c r="K3739">
        <v>27</v>
      </c>
      <c r="L3739">
        <v>0</v>
      </c>
      <c r="M3739" s="1">
        <v>41.076000000000001</v>
      </c>
      <c r="N3739" s="1">
        <v>106.029</v>
      </c>
    </row>
    <row r="3740" spans="1:14" ht="15" customHeight="1" x14ac:dyDescent="0.2">
      <c r="A3740" t="s">
        <v>128</v>
      </c>
      <c r="B3740" t="s">
        <v>464</v>
      </c>
      <c r="C3740">
        <v>3</v>
      </c>
      <c r="D3740" t="s">
        <v>1356</v>
      </c>
      <c r="E3740">
        <v>3</v>
      </c>
      <c r="F3740">
        <v>29</v>
      </c>
      <c r="G3740">
        <v>37</v>
      </c>
      <c r="H3740">
        <v>39</v>
      </c>
      <c r="I3740">
        <v>17</v>
      </c>
      <c r="J3740">
        <v>25</v>
      </c>
      <c r="K3740">
        <v>27</v>
      </c>
      <c r="L3740">
        <v>0</v>
      </c>
      <c r="M3740" s="1">
        <v>41.076999999999998</v>
      </c>
      <c r="N3740" s="1">
        <v>108.033</v>
      </c>
    </row>
    <row r="3741" spans="1:14" ht="15" customHeight="1" x14ac:dyDescent="0.2">
      <c r="A3741" t="s">
        <v>128</v>
      </c>
      <c r="B3741" t="s">
        <v>699</v>
      </c>
      <c r="C3741">
        <v>3</v>
      </c>
      <c r="D3741" t="s">
        <v>651</v>
      </c>
      <c r="E3741">
        <v>4</v>
      </c>
      <c r="F3741">
        <v>30</v>
      </c>
      <c r="G3741">
        <v>35</v>
      </c>
      <c r="H3741">
        <v>38</v>
      </c>
      <c r="I3741">
        <v>23</v>
      </c>
      <c r="J3741">
        <v>28</v>
      </c>
      <c r="K3741">
        <v>31</v>
      </c>
      <c r="L3741">
        <v>0</v>
      </c>
      <c r="M3741" s="1">
        <v>41.078000000000003</v>
      </c>
      <c r="N3741" s="1">
        <v>109.029</v>
      </c>
    </row>
    <row r="3742" spans="1:14" ht="15" customHeight="1" x14ac:dyDescent="0.2">
      <c r="A3742" t="s">
        <v>128</v>
      </c>
      <c r="B3742" t="s">
        <v>703</v>
      </c>
      <c r="C3742">
        <v>3</v>
      </c>
      <c r="D3742" t="s">
        <v>1123</v>
      </c>
      <c r="E3742">
        <v>2</v>
      </c>
      <c r="F3742">
        <v>17</v>
      </c>
      <c r="G3742">
        <v>30</v>
      </c>
      <c r="H3742">
        <v>32</v>
      </c>
      <c r="I3742">
        <v>20</v>
      </c>
      <c r="J3742">
        <v>33</v>
      </c>
      <c r="K3742">
        <v>35</v>
      </c>
      <c r="L3742">
        <v>0</v>
      </c>
      <c r="M3742" s="1">
        <v>41.079000000000001</v>
      </c>
      <c r="N3742" s="1">
        <v>111.03400000000001</v>
      </c>
    </row>
    <row r="3743" spans="1:14" ht="15" customHeight="1" x14ac:dyDescent="0.2">
      <c r="A3743" t="s">
        <v>128</v>
      </c>
      <c r="B3743" t="s">
        <v>470</v>
      </c>
      <c r="C3743">
        <v>3</v>
      </c>
      <c r="D3743" t="s">
        <v>1522</v>
      </c>
      <c r="E3743">
        <v>4</v>
      </c>
      <c r="F3743">
        <v>29</v>
      </c>
      <c r="G3743">
        <v>34</v>
      </c>
      <c r="H3743">
        <v>37</v>
      </c>
      <c r="I3743">
        <v>23</v>
      </c>
      <c r="J3743">
        <v>28</v>
      </c>
      <c r="K3743">
        <v>31</v>
      </c>
      <c r="L3743">
        <v>0</v>
      </c>
      <c r="M3743" s="1">
        <v>41.08</v>
      </c>
      <c r="N3743" s="1">
        <v>112.038</v>
      </c>
    </row>
    <row r="3744" spans="1:14" ht="15" customHeight="1" x14ac:dyDescent="0.2">
      <c r="A3744" t="s">
        <v>128</v>
      </c>
      <c r="B3744" t="s">
        <v>315</v>
      </c>
      <c r="C3744">
        <v>3</v>
      </c>
      <c r="D3744" t="s">
        <v>1725</v>
      </c>
      <c r="E3744">
        <v>4</v>
      </c>
      <c r="F3744">
        <v>32</v>
      </c>
      <c r="G3744">
        <v>37</v>
      </c>
      <c r="H3744">
        <v>40</v>
      </c>
      <c r="I3744">
        <v>21</v>
      </c>
      <c r="J3744">
        <v>26</v>
      </c>
      <c r="K3744">
        <v>29</v>
      </c>
      <c r="L3744">
        <v>0</v>
      </c>
      <c r="M3744" s="1">
        <v>41.081000000000003</v>
      </c>
      <c r="N3744" s="1">
        <v>115.04</v>
      </c>
    </row>
    <row r="3745" spans="1:14" ht="15" customHeight="1" x14ac:dyDescent="0.2">
      <c r="A3745" t="s">
        <v>128</v>
      </c>
      <c r="B3745" t="s">
        <v>483</v>
      </c>
      <c r="C3745">
        <v>3</v>
      </c>
      <c r="D3745" t="s">
        <v>548</v>
      </c>
      <c r="E3745">
        <v>3</v>
      </c>
      <c r="F3745">
        <v>23</v>
      </c>
      <c r="G3745">
        <v>31</v>
      </c>
      <c r="H3745">
        <v>33</v>
      </c>
      <c r="I3745">
        <v>23</v>
      </c>
      <c r="J3745">
        <v>31</v>
      </c>
      <c r="K3745">
        <v>33</v>
      </c>
      <c r="L3745">
        <v>0</v>
      </c>
      <c r="M3745" s="1">
        <v>41.082000000000001</v>
      </c>
      <c r="N3745" s="1">
        <v>117.038</v>
      </c>
    </row>
    <row r="3746" spans="1:14" ht="15" customHeight="1" x14ac:dyDescent="0.2">
      <c r="A3746" t="s">
        <v>128</v>
      </c>
      <c r="B3746" t="s">
        <v>326</v>
      </c>
      <c r="C3746">
        <v>1</v>
      </c>
      <c r="D3746" t="s">
        <v>302</v>
      </c>
      <c r="E3746">
        <v>1</v>
      </c>
      <c r="F3746">
        <v>8</v>
      </c>
      <c r="G3746">
        <v>31</v>
      </c>
      <c r="H3746">
        <v>33</v>
      </c>
      <c r="I3746">
        <v>4</v>
      </c>
      <c r="J3746">
        <v>27</v>
      </c>
      <c r="K3746">
        <v>29</v>
      </c>
      <c r="L3746">
        <v>0</v>
      </c>
      <c r="M3746" s="1">
        <v>41.082999999999998</v>
      </c>
      <c r="N3746" s="1">
        <v>118.04</v>
      </c>
    </row>
    <row r="3747" spans="1:14" ht="15" customHeight="1" x14ac:dyDescent="0.2">
      <c r="A3747" t="s">
        <v>128</v>
      </c>
      <c r="B3747" t="s">
        <v>488</v>
      </c>
      <c r="C3747">
        <v>3</v>
      </c>
      <c r="D3747" t="s">
        <v>1963</v>
      </c>
      <c r="E3747">
        <v>3</v>
      </c>
      <c r="F3747">
        <v>26</v>
      </c>
      <c r="G3747">
        <v>34</v>
      </c>
      <c r="H3747">
        <v>36</v>
      </c>
      <c r="I3747">
        <v>23</v>
      </c>
      <c r="J3747">
        <v>31</v>
      </c>
      <c r="K3747">
        <v>33</v>
      </c>
      <c r="L3747">
        <v>0</v>
      </c>
      <c r="M3747" s="1">
        <v>41.084000000000003</v>
      </c>
      <c r="N3747" s="1">
        <v>120.03</v>
      </c>
    </row>
    <row r="3748" spans="1:14" ht="15" customHeight="1" x14ac:dyDescent="0.2">
      <c r="A3748" t="s">
        <v>128</v>
      </c>
      <c r="B3748" t="s">
        <v>492</v>
      </c>
      <c r="C3748">
        <v>3</v>
      </c>
      <c r="D3748" t="s">
        <v>2846</v>
      </c>
      <c r="E3748">
        <v>4</v>
      </c>
      <c r="F3748">
        <v>35</v>
      </c>
      <c r="G3748">
        <v>40</v>
      </c>
      <c r="H3748">
        <v>43</v>
      </c>
      <c r="I3748">
        <v>17</v>
      </c>
      <c r="J3748">
        <v>22</v>
      </c>
      <c r="K3748">
        <v>25</v>
      </c>
      <c r="L3748">
        <v>0</v>
      </c>
      <c r="M3748" s="1">
        <v>41.085000000000001</v>
      </c>
      <c r="N3748" s="1">
        <v>121.04</v>
      </c>
    </row>
    <row r="3749" spans="1:14" ht="15" customHeight="1" x14ac:dyDescent="0.2">
      <c r="A3749" t="s">
        <v>128</v>
      </c>
      <c r="B3749" t="s">
        <v>340</v>
      </c>
      <c r="C3749">
        <v>3</v>
      </c>
      <c r="D3749" t="s">
        <v>1565</v>
      </c>
      <c r="E3749">
        <v>4</v>
      </c>
      <c r="F3749">
        <v>29</v>
      </c>
      <c r="G3749">
        <v>34</v>
      </c>
      <c r="H3749">
        <v>37</v>
      </c>
      <c r="I3749">
        <v>24</v>
      </c>
      <c r="J3749">
        <v>29</v>
      </c>
      <c r="K3749">
        <v>32</v>
      </c>
      <c r="L3749">
        <v>0</v>
      </c>
      <c r="M3749" s="1">
        <v>41.085999999999999</v>
      </c>
      <c r="N3749" s="1">
        <v>123.03400000000001</v>
      </c>
    </row>
    <row r="3750" spans="1:14" ht="15" customHeight="1" x14ac:dyDescent="0.2">
      <c r="A3750" t="s">
        <v>128</v>
      </c>
      <c r="B3750" t="s">
        <v>346</v>
      </c>
      <c r="C3750">
        <v>1</v>
      </c>
      <c r="D3750" t="s">
        <v>700</v>
      </c>
      <c r="E3750">
        <v>3</v>
      </c>
      <c r="F3750">
        <v>15</v>
      </c>
      <c r="G3750">
        <v>33</v>
      </c>
      <c r="H3750">
        <v>35</v>
      </c>
      <c r="I3750">
        <v>12</v>
      </c>
      <c r="J3750">
        <v>30</v>
      </c>
      <c r="K3750">
        <v>32</v>
      </c>
      <c r="L3750">
        <v>0</v>
      </c>
      <c r="M3750" s="1">
        <v>41.087000000000003</v>
      </c>
      <c r="N3750" s="1">
        <v>124.03400000000001</v>
      </c>
    </row>
    <row r="3751" spans="1:14" ht="15" customHeight="1" x14ac:dyDescent="0.2">
      <c r="A3751" t="s">
        <v>128</v>
      </c>
      <c r="B3751" t="s">
        <v>498</v>
      </c>
      <c r="C3751">
        <v>3</v>
      </c>
      <c r="D3751" t="s">
        <v>2424</v>
      </c>
      <c r="E3751">
        <v>4</v>
      </c>
      <c r="F3751">
        <v>27</v>
      </c>
      <c r="G3751">
        <v>32</v>
      </c>
      <c r="H3751">
        <v>35</v>
      </c>
      <c r="I3751">
        <v>25</v>
      </c>
      <c r="J3751">
        <v>30</v>
      </c>
      <c r="K3751">
        <v>33</v>
      </c>
      <c r="L3751">
        <v>0</v>
      </c>
      <c r="M3751" s="1">
        <v>41.088000000000001</v>
      </c>
      <c r="N3751" s="1">
        <v>125.039</v>
      </c>
    </row>
    <row r="3752" spans="1:14" ht="15" customHeight="1" x14ac:dyDescent="0.2">
      <c r="A3752" t="s">
        <v>128</v>
      </c>
      <c r="B3752" t="s">
        <v>351</v>
      </c>
      <c r="C3752">
        <v>2</v>
      </c>
      <c r="D3752" t="s">
        <v>575</v>
      </c>
      <c r="E3752">
        <v>3</v>
      </c>
      <c r="F3752">
        <v>17</v>
      </c>
      <c r="G3752">
        <v>30</v>
      </c>
      <c r="H3752">
        <v>32</v>
      </c>
      <c r="I3752">
        <v>20</v>
      </c>
      <c r="J3752">
        <v>33</v>
      </c>
      <c r="K3752">
        <v>35</v>
      </c>
      <c r="L3752">
        <v>0</v>
      </c>
      <c r="M3752" s="1">
        <v>41.088999999999999</v>
      </c>
      <c r="N3752" s="1">
        <v>126.039</v>
      </c>
    </row>
    <row r="3753" spans="1:14" ht="15" customHeight="1" x14ac:dyDescent="0.2">
      <c r="A3753" t="s">
        <v>128</v>
      </c>
      <c r="B3753" t="s">
        <v>504</v>
      </c>
      <c r="C3753">
        <v>3</v>
      </c>
      <c r="D3753" t="s">
        <v>1740</v>
      </c>
      <c r="E3753">
        <v>4</v>
      </c>
      <c r="F3753">
        <v>31</v>
      </c>
      <c r="G3753">
        <v>36</v>
      </c>
      <c r="H3753">
        <v>39</v>
      </c>
      <c r="I3753">
        <v>23</v>
      </c>
      <c r="J3753">
        <v>28</v>
      </c>
      <c r="K3753">
        <v>31</v>
      </c>
      <c r="L3753">
        <v>0</v>
      </c>
      <c r="M3753" s="1">
        <v>41.09</v>
      </c>
      <c r="N3753" s="1">
        <v>127.035</v>
      </c>
    </row>
    <row r="3754" spans="1:14" ht="15" customHeight="1" x14ac:dyDescent="0.2">
      <c r="A3754" t="s">
        <v>213</v>
      </c>
      <c r="B3754" t="s">
        <v>132</v>
      </c>
      <c r="C3754">
        <v>3</v>
      </c>
      <c r="D3754" t="s">
        <v>725</v>
      </c>
      <c r="E3754">
        <v>3</v>
      </c>
      <c r="F3754">
        <v>31</v>
      </c>
      <c r="G3754">
        <v>39</v>
      </c>
      <c r="H3754">
        <v>41</v>
      </c>
      <c r="I3754">
        <v>17</v>
      </c>
      <c r="J3754">
        <v>25</v>
      </c>
      <c r="K3754">
        <v>27</v>
      </c>
      <c r="L3754">
        <v>0</v>
      </c>
      <c r="M3754" s="1">
        <v>42.034999999999997</v>
      </c>
      <c r="N3754" s="1">
        <v>43.036000000000001</v>
      </c>
    </row>
    <row r="3755" spans="1:14" ht="15" customHeight="1" x14ac:dyDescent="0.2">
      <c r="A3755" t="s">
        <v>213</v>
      </c>
      <c r="B3755" t="s">
        <v>138</v>
      </c>
      <c r="C3755">
        <v>3</v>
      </c>
      <c r="D3755" t="s">
        <v>1583</v>
      </c>
      <c r="E3755">
        <v>3</v>
      </c>
      <c r="F3755">
        <v>24</v>
      </c>
      <c r="G3755">
        <v>32</v>
      </c>
      <c r="H3755">
        <v>34</v>
      </c>
      <c r="I3755">
        <v>24</v>
      </c>
      <c r="J3755">
        <v>32</v>
      </c>
      <c r="K3755">
        <v>34</v>
      </c>
      <c r="L3755">
        <v>0</v>
      </c>
      <c r="M3755" s="1">
        <v>42.036000000000001</v>
      </c>
      <c r="N3755" s="1">
        <v>44.031999999999996</v>
      </c>
    </row>
    <row r="3756" spans="1:14" ht="15" customHeight="1" x14ac:dyDescent="0.2">
      <c r="A3756" t="s">
        <v>213</v>
      </c>
      <c r="B3756" t="s">
        <v>231</v>
      </c>
      <c r="C3756">
        <v>3</v>
      </c>
      <c r="D3756" t="s">
        <v>2488</v>
      </c>
      <c r="E3756">
        <v>3</v>
      </c>
      <c r="F3756">
        <v>21</v>
      </c>
      <c r="G3756">
        <v>29</v>
      </c>
      <c r="H3756">
        <v>31</v>
      </c>
      <c r="I3756">
        <v>24</v>
      </c>
      <c r="J3756">
        <v>32</v>
      </c>
      <c r="K3756">
        <v>34</v>
      </c>
      <c r="L3756">
        <v>0</v>
      </c>
      <c r="M3756" s="1">
        <v>42.036999999999999</v>
      </c>
      <c r="N3756" s="1">
        <v>45.040999999999997</v>
      </c>
    </row>
    <row r="3757" spans="1:14" ht="15" customHeight="1" x14ac:dyDescent="0.2">
      <c r="A3757" t="s">
        <v>213</v>
      </c>
      <c r="B3757" t="s">
        <v>237</v>
      </c>
      <c r="C3757">
        <v>3</v>
      </c>
      <c r="D3757" t="s">
        <v>1254</v>
      </c>
      <c r="E3757">
        <v>3</v>
      </c>
      <c r="F3757">
        <v>15</v>
      </c>
      <c r="G3757">
        <v>23</v>
      </c>
      <c r="H3757">
        <v>25</v>
      </c>
      <c r="I3757">
        <v>35</v>
      </c>
      <c r="J3757">
        <v>43</v>
      </c>
      <c r="K3757">
        <v>45</v>
      </c>
      <c r="L3757">
        <v>0</v>
      </c>
      <c r="M3757" s="1">
        <v>42.037999999999997</v>
      </c>
      <c r="N3757" s="1">
        <v>46.04</v>
      </c>
    </row>
    <row r="3758" spans="1:14" ht="15" customHeight="1" x14ac:dyDescent="0.2">
      <c r="A3758" t="s">
        <v>213</v>
      </c>
      <c r="B3758" t="s">
        <v>143</v>
      </c>
      <c r="C3758">
        <v>3</v>
      </c>
      <c r="D3758" t="s">
        <v>2455</v>
      </c>
      <c r="E3758">
        <v>4</v>
      </c>
      <c r="F3758">
        <v>31</v>
      </c>
      <c r="G3758">
        <v>36</v>
      </c>
      <c r="H3758">
        <v>39</v>
      </c>
      <c r="I3758">
        <v>23</v>
      </c>
      <c r="J3758">
        <v>28</v>
      </c>
      <c r="K3758">
        <v>31</v>
      </c>
      <c r="L3758">
        <v>0</v>
      </c>
      <c r="M3758" s="1">
        <v>42.039000000000001</v>
      </c>
      <c r="N3758" s="1">
        <v>47.03</v>
      </c>
    </row>
    <row r="3759" spans="1:14" ht="15" customHeight="1" x14ac:dyDescent="0.2">
      <c r="A3759" t="s">
        <v>213</v>
      </c>
      <c r="B3759" t="s">
        <v>148</v>
      </c>
      <c r="C3759">
        <v>3</v>
      </c>
      <c r="D3759" t="s">
        <v>214</v>
      </c>
      <c r="E3759">
        <v>3</v>
      </c>
      <c r="F3759">
        <v>23</v>
      </c>
      <c r="G3759">
        <v>31</v>
      </c>
      <c r="H3759">
        <v>33</v>
      </c>
      <c r="I3759">
        <v>23</v>
      </c>
      <c r="J3759">
        <v>31</v>
      </c>
      <c r="K3759">
        <v>33</v>
      </c>
      <c r="L3759">
        <v>0</v>
      </c>
      <c r="M3759" s="1">
        <v>42.04</v>
      </c>
      <c r="N3759" s="1">
        <v>48.037999999999997</v>
      </c>
    </row>
    <row r="3760" spans="1:14" ht="15" customHeight="1" x14ac:dyDescent="0.2">
      <c r="A3760" t="s">
        <v>213</v>
      </c>
      <c r="B3760" t="s">
        <v>251</v>
      </c>
      <c r="C3760">
        <v>3</v>
      </c>
      <c r="D3760" t="s">
        <v>1083</v>
      </c>
      <c r="E3760">
        <v>3</v>
      </c>
      <c r="F3760">
        <v>22</v>
      </c>
      <c r="G3760">
        <v>30</v>
      </c>
      <c r="H3760">
        <v>32</v>
      </c>
      <c r="I3760">
        <v>28</v>
      </c>
      <c r="J3760">
        <v>36</v>
      </c>
      <c r="K3760">
        <v>38</v>
      </c>
      <c r="L3760">
        <v>0</v>
      </c>
      <c r="M3760" s="1">
        <v>42.040999999999997</v>
      </c>
      <c r="N3760" s="1">
        <v>49.042000000000002</v>
      </c>
    </row>
    <row r="3761" spans="1:14" ht="15" customHeight="1" x14ac:dyDescent="0.2">
      <c r="A3761" t="s">
        <v>213</v>
      </c>
      <c r="B3761" t="s">
        <v>259</v>
      </c>
      <c r="C3761">
        <v>3</v>
      </c>
      <c r="D3761" t="s">
        <v>1666</v>
      </c>
      <c r="E3761">
        <v>3</v>
      </c>
      <c r="F3761">
        <v>28</v>
      </c>
      <c r="G3761">
        <v>36</v>
      </c>
      <c r="H3761">
        <v>38</v>
      </c>
      <c r="I3761">
        <v>22</v>
      </c>
      <c r="J3761">
        <v>30</v>
      </c>
      <c r="K3761">
        <v>32</v>
      </c>
      <c r="L3761">
        <v>0</v>
      </c>
      <c r="M3761" s="1">
        <v>42.042000000000002</v>
      </c>
      <c r="N3761" s="1">
        <v>50.042000000000002</v>
      </c>
    </row>
    <row r="3762" spans="1:14" ht="15" customHeight="1" x14ac:dyDescent="0.2">
      <c r="A3762" t="s">
        <v>213</v>
      </c>
      <c r="B3762" t="s">
        <v>264</v>
      </c>
      <c r="C3762">
        <v>3</v>
      </c>
      <c r="D3762" t="s">
        <v>447</v>
      </c>
      <c r="E3762">
        <v>4</v>
      </c>
      <c r="F3762">
        <v>27</v>
      </c>
      <c r="G3762">
        <v>32</v>
      </c>
      <c r="H3762">
        <v>35</v>
      </c>
      <c r="I3762">
        <v>26</v>
      </c>
      <c r="J3762">
        <v>31</v>
      </c>
      <c r="K3762">
        <v>34</v>
      </c>
      <c r="L3762">
        <v>0</v>
      </c>
      <c r="M3762" s="1">
        <v>42.042999999999999</v>
      </c>
      <c r="N3762" s="1">
        <v>51.036999999999999</v>
      </c>
    </row>
    <row r="3763" spans="1:14" ht="15" customHeight="1" x14ac:dyDescent="0.2">
      <c r="A3763" t="s">
        <v>213</v>
      </c>
      <c r="B3763" t="s">
        <v>153</v>
      </c>
      <c r="C3763">
        <v>3</v>
      </c>
      <c r="D3763" t="s">
        <v>1799</v>
      </c>
      <c r="E3763">
        <v>3</v>
      </c>
      <c r="F3763">
        <v>29</v>
      </c>
      <c r="G3763">
        <v>37</v>
      </c>
      <c r="H3763">
        <v>39</v>
      </c>
      <c r="I3763">
        <v>16</v>
      </c>
      <c r="J3763">
        <v>24</v>
      </c>
      <c r="K3763">
        <v>26</v>
      </c>
      <c r="L3763">
        <v>0</v>
      </c>
      <c r="M3763" s="1">
        <v>42.043999999999997</v>
      </c>
      <c r="N3763" s="1">
        <v>52.037999999999997</v>
      </c>
    </row>
    <row r="3764" spans="1:14" ht="15" customHeight="1" x14ac:dyDescent="0.2">
      <c r="A3764" t="s">
        <v>213</v>
      </c>
      <c r="B3764" t="s">
        <v>158</v>
      </c>
      <c r="C3764">
        <v>3</v>
      </c>
      <c r="D3764" t="s">
        <v>1548</v>
      </c>
      <c r="E3764">
        <v>3</v>
      </c>
      <c r="F3764">
        <v>18</v>
      </c>
      <c r="G3764">
        <v>26</v>
      </c>
      <c r="H3764">
        <v>28</v>
      </c>
      <c r="I3764">
        <v>29</v>
      </c>
      <c r="J3764">
        <v>37</v>
      </c>
      <c r="K3764">
        <v>39</v>
      </c>
      <c r="L3764">
        <v>0</v>
      </c>
      <c r="M3764" s="1">
        <v>42.045000000000002</v>
      </c>
      <c r="N3764" s="1">
        <v>53.042000000000002</v>
      </c>
    </row>
    <row r="3765" spans="1:14" ht="15" customHeight="1" x14ac:dyDescent="0.2">
      <c r="A3765" t="s">
        <v>213</v>
      </c>
      <c r="B3765" t="s">
        <v>280</v>
      </c>
      <c r="C3765">
        <v>3</v>
      </c>
      <c r="D3765" t="s">
        <v>1244</v>
      </c>
      <c r="E3765">
        <v>3</v>
      </c>
      <c r="F3765">
        <v>27</v>
      </c>
      <c r="G3765">
        <v>35</v>
      </c>
      <c r="H3765">
        <v>37</v>
      </c>
      <c r="I3765">
        <v>18</v>
      </c>
      <c r="J3765">
        <v>26</v>
      </c>
      <c r="K3765">
        <v>28</v>
      </c>
      <c r="L3765">
        <v>0</v>
      </c>
      <c r="M3765" s="1">
        <v>42.045999999999999</v>
      </c>
      <c r="N3765" s="1">
        <v>54.037999999999997</v>
      </c>
    </row>
    <row r="3766" spans="1:14" ht="15" customHeight="1" x14ac:dyDescent="0.2">
      <c r="A3766" t="s">
        <v>213</v>
      </c>
      <c r="B3766" t="s">
        <v>164</v>
      </c>
      <c r="C3766">
        <v>3</v>
      </c>
      <c r="D3766" t="s">
        <v>575</v>
      </c>
      <c r="E3766">
        <v>3</v>
      </c>
      <c r="F3766">
        <v>22</v>
      </c>
      <c r="G3766">
        <v>30</v>
      </c>
      <c r="H3766">
        <v>32</v>
      </c>
      <c r="I3766">
        <v>25</v>
      </c>
      <c r="J3766">
        <v>33</v>
      </c>
      <c r="K3766">
        <v>35</v>
      </c>
      <c r="L3766">
        <v>0</v>
      </c>
      <c r="M3766" s="1">
        <v>42.046999999999997</v>
      </c>
      <c r="N3766" s="1">
        <v>55.040999999999997</v>
      </c>
    </row>
    <row r="3767" spans="1:14" ht="15" customHeight="1" x14ac:dyDescent="0.2">
      <c r="A3767" t="s">
        <v>213</v>
      </c>
      <c r="B3767" t="s">
        <v>169</v>
      </c>
      <c r="C3767">
        <v>3</v>
      </c>
      <c r="D3767" t="s">
        <v>1548</v>
      </c>
      <c r="E3767">
        <v>3</v>
      </c>
      <c r="F3767">
        <v>18</v>
      </c>
      <c r="G3767">
        <v>26</v>
      </c>
      <c r="H3767">
        <v>28</v>
      </c>
      <c r="I3767">
        <v>29</v>
      </c>
      <c r="J3767">
        <v>37</v>
      </c>
      <c r="K3767">
        <v>39</v>
      </c>
      <c r="L3767">
        <v>0</v>
      </c>
      <c r="M3767" s="1">
        <v>42.048000000000002</v>
      </c>
      <c r="N3767" s="1">
        <v>56.042000000000002</v>
      </c>
    </row>
    <row r="3768" spans="1:14" ht="15" customHeight="1" x14ac:dyDescent="0.2">
      <c r="A3768" t="s">
        <v>213</v>
      </c>
      <c r="B3768" t="s">
        <v>180</v>
      </c>
      <c r="C3768">
        <v>3</v>
      </c>
      <c r="D3768" t="s">
        <v>1331</v>
      </c>
      <c r="E3768">
        <v>4</v>
      </c>
      <c r="F3768">
        <v>15</v>
      </c>
      <c r="G3768">
        <v>20</v>
      </c>
      <c r="H3768">
        <v>23</v>
      </c>
      <c r="I3768">
        <v>35</v>
      </c>
      <c r="J3768">
        <v>40</v>
      </c>
      <c r="K3768">
        <v>43</v>
      </c>
      <c r="L3768">
        <v>0</v>
      </c>
      <c r="M3768" s="1">
        <v>42.048999999999999</v>
      </c>
      <c r="N3768" s="1">
        <v>58.036000000000001</v>
      </c>
    </row>
    <row r="3769" spans="1:14" ht="15" customHeight="1" x14ac:dyDescent="0.2">
      <c r="A3769" t="s">
        <v>213</v>
      </c>
      <c r="B3769" t="s">
        <v>303</v>
      </c>
      <c r="C3769">
        <v>3</v>
      </c>
      <c r="D3769" t="s">
        <v>2812</v>
      </c>
      <c r="E3769">
        <v>3</v>
      </c>
      <c r="F3769">
        <v>30</v>
      </c>
      <c r="G3769">
        <v>38</v>
      </c>
      <c r="H3769">
        <v>40</v>
      </c>
      <c r="I3769">
        <v>19</v>
      </c>
      <c r="J3769">
        <v>27</v>
      </c>
      <c r="K3769">
        <v>29</v>
      </c>
      <c r="L3769">
        <v>0</v>
      </c>
      <c r="M3769" s="1">
        <v>42.05</v>
      </c>
      <c r="N3769" s="1">
        <v>59.037999999999997</v>
      </c>
    </row>
    <row r="3770" spans="1:14" ht="15" customHeight="1" x14ac:dyDescent="0.2">
      <c r="A3770" t="s">
        <v>213</v>
      </c>
      <c r="B3770" t="s">
        <v>185</v>
      </c>
      <c r="C3770">
        <v>3</v>
      </c>
      <c r="D3770" t="s">
        <v>2158</v>
      </c>
      <c r="E3770">
        <v>4</v>
      </c>
      <c r="F3770">
        <v>23</v>
      </c>
      <c r="G3770">
        <v>28</v>
      </c>
      <c r="H3770">
        <v>31</v>
      </c>
      <c r="I3770">
        <v>30</v>
      </c>
      <c r="J3770">
        <v>35</v>
      </c>
      <c r="K3770">
        <v>38</v>
      </c>
      <c r="L3770">
        <v>0</v>
      </c>
      <c r="M3770" s="1">
        <v>42.051000000000002</v>
      </c>
      <c r="N3770" s="1">
        <v>60.036999999999999</v>
      </c>
    </row>
    <row r="3771" spans="1:14" ht="15" customHeight="1" x14ac:dyDescent="0.2">
      <c r="A3771" t="s">
        <v>213</v>
      </c>
      <c r="B3771" t="s">
        <v>191</v>
      </c>
      <c r="C3771">
        <v>3</v>
      </c>
      <c r="D3771" t="s">
        <v>840</v>
      </c>
      <c r="E3771">
        <v>3</v>
      </c>
      <c r="F3771">
        <v>21</v>
      </c>
      <c r="G3771">
        <v>29</v>
      </c>
      <c r="H3771">
        <v>31</v>
      </c>
      <c r="I3771">
        <v>26</v>
      </c>
      <c r="J3771">
        <v>34</v>
      </c>
      <c r="K3771">
        <v>36</v>
      </c>
      <c r="L3771">
        <v>0</v>
      </c>
      <c r="M3771" s="1">
        <v>42.052</v>
      </c>
      <c r="N3771" s="1">
        <v>61.039000000000001</v>
      </c>
    </row>
    <row r="3772" spans="1:14" ht="15" customHeight="1" x14ac:dyDescent="0.2">
      <c r="A3772" t="s">
        <v>213</v>
      </c>
      <c r="B3772" t="s">
        <v>316</v>
      </c>
      <c r="C3772">
        <v>3</v>
      </c>
      <c r="D3772" t="s">
        <v>1978</v>
      </c>
      <c r="E3772">
        <v>3</v>
      </c>
      <c r="F3772">
        <v>27</v>
      </c>
      <c r="G3772">
        <v>35</v>
      </c>
      <c r="H3772">
        <v>37</v>
      </c>
      <c r="I3772">
        <v>21</v>
      </c>
      <c r="J3772">
        <v>29</v>
      </c>
      <c r="K3772">
        <v>31</v>
      </c>
      <c r="L3772">
        <v>0</v>
      </c>
      <c r="M3772" s="1">
        <v>42.052999999999997</v>
      </c>
      <c r="N3772" s="1">
        <v>62.033999999999999</v>
      </c>
    </row>
    <row r="3773" spans="1:14" ht="15" customHeight="1" x14ac:dyDescent="0.2">
      <c r="A3773" t="s">
        <v>213</v>
      </c>
      <c r="B3773" t="s">
        <v>322</v>
      </c>
      <c r="C3773">
        <v>3</v>
      </c>
      <c r="D3773" t="s">
        <v>2173</v>
      </c>
      <c r="E3773">
        <v>3</v>
      </c>
      <c r="F3773">
        <v>21</v>
      </c>
      <c r="G3773">
        <v>29</v>
      </c>
      <c r="H3773">
        <v>31</v>
      </c>
      <c r="I3773">
        <v>25</v>
      </c>
      <c r="J3773">
        <v>33</v>
      </c>
      <c r="K3773">
        <v>35</v>
      </c>
      <c r="L3773">
        <v>0</v>
      </c>
      <c r="M3773" s="1">
        <v>42.054000000000002</v>
      </c>
      <c r="N3773" s="1">
        <v>63.036000000000001</v>
      </c>
    </row>
    <row r="3774" spans="1:14" ht="15" customHeight="1" x14ac:dyDescent="0.2">
      <c r="A3774" t="s">
        <v>213</v>
      </c>
      <c r="B3774" t="s">
        <v>197</v>
      </c>
      <c r="C3774">
        <v>3</v>
      </c>
      <c r="D3774" t="s">
        <v>2069</v>
      </c>
      <c r="E3774">
        <v>4</v>
      </c>
      <c r="F3774">
        <v>29</v>
      </c>
      <c r="G3774">
        <v>34</v>
      </c>
      <c r="H3774">
        <v>37</v>
      </c>
      <c r="I3774">
        <v>25</v>
      </c>
      <c r="J3774">
        <v>30</v>
      </c>
      <c r="K3774">
        <v>33</v>
      </c>
      <c r="L3774">
        <v>0</v>
      </c>
      <c r="M3774" s="1">
        <v>42.055</v>
      </c>
      <c r="N3774" s="1">
        <v>64.039000000000001</v>
      </c>
    </row>
    <row r="3775" spans="1:14" ht="15" customHeight="1" x14ac:dyDescent="0.2">
      <c r="A3775" t="s">
        <v>213</v>
      </c>
      <c r="B3775" t="s">
        <v>332</v>
      </c>
      <c r="C3775">
        <v>3</v>
      </c>
      <c r="D3775" t="s">
        <v>2776</v>
      </c>
      <c r="E3775">
        <v>3</v>
      </c>
      <c r="F3775">
        <v>15</v>
      </c>
      <c r="G3775">
        <v>23</v>
      </c>
      <c r="H3775">
        <v>25</v>
      </c>
      <c r="I3775">
        <v>30</v>
      </c>
      <c r="J3775">
        <v>38</v>
      </c>
      <c r="K3775">
        <v>40</v>
      </c>
      <c r="L3775">
        <v>0</v>
      </c>
      <c r="M3775" s="1">
        <v>42.055999999999997</v>
      </c>
      <c r="N3775" s="1">
        <v>65.037000000000006</v>
      </c>
    </row>
    <row r="3776" spans="1:14" ht="15" customHeight="1" x14ac:dyDescent="0.2">
      <c r="A3776" t="s">
        <v>213</v>
      </c>
      <c r="B3776" t="s">
        <v>336</v>
      </c>
      <c r="C3776">
        <v>3</v>
      </c>
      <c r="D3776" t="s">
        <v>2069</v>
      </c>
      <c r="E3776">
        <v>4</v>
      </c>
      <c r="F3776">
        <v>29</v>
      </c>
      <c r="G3776">
        <v>34</v>
      </c>
      <c r="H3776">
        <v>37</v>
      </c>
      <c r="I3776">
        <v>25</v>
      </c>
      <c r="J3776">
        <v>30</v>
      </c>
      <c r="K3776">
        <v>33</v>
      </c>
      <c r="L3776">
        <v>0</v>
      </c>
      <c r="M3776" s="1">
        <v>42.057000000000002</v>
      </c>
      <c r="N3776" s="1">
        <v>66.039000000000001</v>
      </c>
    </row>
    <row r="3777" spans="1:14" ht="15" customHeight="1" x14ac:dyDescent="0.2">
      <c r="A3777" t="s">
        <v>213</v>
      </c>
      <c r="B3777" t="s">
        <v>341</v>
      </c>
      <c r="C3777">
        <v>3</v>
      </c>
      <c r="D3777" t="s">
        <v>1494</v>
      </c>
      <c r="E3777">
        <v>3</v>
      </c>
      <c r="F3777">
        <v>22</v>
      </c>
      <c r="G3777">
        <v>30</v>
      </c>
      <c r="H3777">
        <v>32</v>
      </c>
      <c r="I3777">
        <v>27</v>
      </c>
      <c r="J3777">
        <v>35</v>
      </c>
      <c r="K3777">
        <v>37</v>
      </c>
      <c r="L3777">
        <v>0</v>
      </c>
      <c r="M3777" s="1">
        <v>42.058</v>
      </c>
      <c r="N3777" s="1">
        <v>67.03</v>
      </c>
    </row>
    <row r="3778" spans="1:14" ht="15" customHeight="1" x14ac:dyDescent="0.2">
      <c r="A3778" t="s">
        <v>213</v>
      </c>
      <c r="B3778" t="s">
        <v>201</v>
      </c>
      <c r="C3778">
        <v>3</v>
      </c>
      <c r="D3778" t="s">
        <v>1060</v>
      </c>
      <c r="E3778">
        <v>4</v>
      </c>
      <c r="F3778">
        <v>29</v>
      </c>
      <c r="G3778">
        <v>34</v>
      </c>
      <c r="H3778">
        <v>37</v>
      </c>
      <c r="I3778">
        <v>26</v>
      </c>
      <c r="J3778">
        <v>31</v>
      </c>
      <c r="K3778">
        <v>34</v>
      </c>
      <c r="L3778">
        <v>0</v>
      </c>
      <c r="M3778" s="1">
        <v>42.058999999999997</v>
      </c>
      <c r="N3778" s="1">
        <v>68.042000000000002</v>
      </c>
    </row>
    <row r="3779" spans="1:14" ht="15" customHeight="1" x14ac:dyDescent="0.2">
      <c r="A3779" t="s">
        <v>213</v>
      </c>
      <c r="B3779" t="s">
        <v>352</v>
      </c>
      <c r="C3779">
        <v>3</v>
      </c>
      <c r="D3779" t="s">
        <v>2000</v>
      </c>
      <c r="E3779">
        <v>4</v>
      </c>
      <c r="F3779">
        <v>24</v>
      </c>
      <c r="G3779">
        <v>29</v>
      </c>
      <c r="H3779">
        <v>32</v>
      </c>
      <c r="I3779">
        <v>27</v>
      </c>
      <c r="J3779">
        <v>32</v>
      </c>
      <c r="K3779">
        <v>35</v>
      </c>
      <c r="L3779">
        <v>0</v>
      </c>
      <c r="M3779" s="1">
        <v>42.06</v>
      </c>
      <c r="N3779" s="1">
        <v>69.037999999999997</v>
      </c>
    </row>
    <row r="3780" spans="1:14" ht="15" customHeight="1" x14ac:dyDescent="0.2">
      <c r="A3780" t="s">
        <v>213</v>
      </c>
      <c r="B3780" t="s">
        <v>356</v>
      </c>
      <c r="C3780">
        <v>3</v>
      </c>
      <c r="D3780" t="s">
        <v>2069</v>
      </c>
      <c r="E3780">
        <v>4</v>
      </c>
      <c r="F3780">
        <v>29</v>
      </c>
      <c r="G3780">
        <v>34</v>
      </c>
      <c r="H3780">
        <v>37</v>
      </c>
      <c r="I3780">
        <v>25</v>
      </c>
      <c r="J3780">
        <v>30</v>
      </c>
      <c r="K3780">
        <v>33</v>
      </c>
      <c r="L3780">
        <v>0</v>
      </c>
      <c r="M3780" s="1">
        <v>42.061</v>
      </c>
      <c r="N3780" s="1">
        <v>70.040999999999997</v>
      </c>
    </row>
    <row r="3781" spans="1:14" ht="15" customHeight="1" x14ac:dyDescent="0.2">
      <c r="A3781" t="s">
        <v>213</v>
      </c>
      <c r="B3781" t="s">
        <v>359</v>
      </c>
      <c r="C3781">
        <v>3</v>
      </c>
      <c r="D3781" t="s">
        <v>468</v>
      </c>
      <c r="E3781">
        <v>3</v>
      </c>
      <c r="F3781">
        <v>27</v>
      </c>
      <c r="G3781">
        <v>35</v>
      </c>
      <c r="H3781">
        <v>37</v>
      </c>
      <c r="I3781">
        <v>23</v>
      </c>
      <c r="J3781">
        <v>31</v>
      </c>
      <c r="K3781">
        <v>33</v>
      </c>
      <c r="L3781">
        <v>0</v>
      </c>
      <c r="M3781" s="1">
        <v>42.061999999999998</v>
      </c>
      <c r="N3781" s="1">
        <v>71.031999999999996</v>
      </c>
    </row>
    <row r="3782" spans="1:14" ht="15" customHeight="1" x14ac:dyDescent="0.2">
      <c r="A3782" t="s">
        <v>213</v>
      </c>
      <c r="B3782" t="s">
        <v>363</v>
      </c>
      <c r="C3782">
        <v>3</v>
      </c>
      <c r="D3782" t="s">
        <v>447</v>
      </c>
      <c r="E3782">
        <v>4</v>
      </c>
      <c r="F3782">
        <v>27</v>
      </c>
      <c r="G3782">
        <v>32</v>
      </c>
      <c r="H3782">
        <v>35</v>
      </c>
      <c r="I3782">
        <v>26</v>
      </c>
      <c r="J3782">
        <v>31</v>
      </c>
      <c r="K3782">
        <v>34</v>
      </c>
      <c r="L3782">
        <v>0</v>
      </c>
      <c r="M3782" s="1">
        <v>42.063000000000002</v>
      </c>
      <c r="N3782" s="1">
        <v>72.034999999999997</v>
      </c>
    </row>
    <row r="3783" spans="1:14" ht="15" customHeight="1" x14ac:dyDescent="0.2">
      <c r="A3783" t="s">
        <v>213</v>
      </c>
      <c r="B3783" t="s">
        <v>367</v>
      </c>
      <c r="C3783">
        <v>3</v>
      </c>
      <c r="D3783" t="s">
        <v>1569</v>
      </c>
      <c r="E3783">
        <v>3</v>
      </c>
      <c r="F3783">
        <v>23</v>
      </c>
      <c r="G3783">
        <v>31</v>
      </c>
      <c r="H3783">
        <v>33</v>
      </c>
      <c r="I3783">
        <v>26</v>
      </c>
      <c r="J3783">
        <v>34</v>
      </c>
      <c r="K3783">
        <v>36</v>
      </c>
      <c r="L3783">
        <v>0</v>
      </c>
      <c r="M3783" s="1">
        <v>42.064</v>
      </c>
      <c r="N3783" s="1">
        <v>73.039000000000001</v>
      </c>
    </row>
    <row r="3784" spans="1:14" ht="15" customHeight="1" x14ac:dyDescent="0.2">
      <c r="A3784" t="s">
        <v>213</v>
      </c>
      <c r="B3784" t="s">
        <v>371</v>
      </c>
      <c r="C3784">
        <v>3</v>
      </c>
      <c r="D3784" t="s">
        <v>1799</v>
      </c>
      <c r="E3784">
        <v>3</v>
      </c>
      <c r="F3784">
        <v>29</v>
      </c>
      <c r="G3784">
        <v>37</v>
      </c>
      <c r="H3784">
        <v>39</v>
      </c>
      <c r="I3784">
        <v>16</v>
      </c>
      <c r="J3784">
        <v>24</v>
      </c>
      <c r="K3784">
        <v>26</v>
      </c>
      <c r="L3784">
        <v>0</v>
      </c>
      <c r="M3784" s="1">
        <v>42.064999999999998</v>
      </c>
      <c r="N3784" s="1">
        <v>74.037999999999997</v>
      </c>
    </row>
    <row r="3785" spans="1:14" ht="15" customHeight="1" x14ac:dyDescent="0.2">
      <c r="A3785" t="s">
        <v>213</v>
      </c>
      <c r="B3785" t="s">
        <v>378</v>
      </c>
      <c r="C3785">
        <v>3</v>
      </c>
      <c r="D3785" t="s">
        <v>1244</v>
      </c>
      <c r="E3785">
        <v>3</v>
      </c>
      <c r="F3785">
        <v>27</v>
      </c>
      <c r="G3785">
        <v>35</v>
      </c>
      <c r="H3785">
        <v>37</v>
      </c>
      <c r="I3785">
        <v>18</v>
      </c>
      <c r="J3785">
        <v>26</v>
      </c>
      <c r="K3785">
        <v>28</v>
      </c>
      <c r="L3785">
        <v>0</v>
      </c>
      <c r="M3785" s="1">
        <v>42.066000000000003</v>
      </c>
      <c r="N3785" s="1">
        <v>75.033000000000001</v>
      </c>
    </row>
    <row r="3786" spans="1:14" ht="15" customHeight="1" x14ac:dyDescent="0.2">
      <c r="A3786" t="s">
        <v>213</v>
      </c>
      <c r="B3786" t="s">
        <v>381</v>
      </c>
      <c r="C3786">
        <v>3</v>
      </c>
      <c r="D3786" t="s">
        <v>646</v>
      </c>
      <c r="E3786">
        <v>3</v>
      </c>
      <c r="F3786">
        <v>28</v>
      </c>
      <c r="G3786">
        <v>36</v>
      </c>
      <c r="H3786">
        <v>38</v>
      </c>
      <c r="I3786">
        <v>22</v>
      </c>
      <c r="J3786">
        <v>30</v>
      </c>
      <c r="K3786">
        <v>32</v>
      </c>
      <c r="L3786">
        <v>0</v>
      </c>
      <c r="M3786" s="1">
        <v>42.067</v>
      </c>
      <c r="N3786" s="1">
        <v>76.034000000000006</v>
      </c>
    </row>
    <row r="3787" spans="1:14" ht="15" customHeight="1" x14ac:dyDescent="0.2">
      <c r="A3787" t="s">
        <v>213</v>
      </c>
      <c r="B3787" t="s">
        <v>207</v>
      </c>
      <c r="C3787">
        <v>3</v>
      </c>
      <c r="D3787" t="s">
        <v>502</v>
      </c>
      <c r="E3787">
        <v>3</v>
      </c>
      <c r="F3787">
        <v>26</v>
      </c>
      <c r="G3787">
        <v>34</v>
      </c>
      <c r="H3787">
        <v>36</v>
      </c>
      <c r="I3787">
        <v>20</v>
      </c>
      <c r="J3787">
        <v>28</v>
      </c>
      <c r="K3787">
        <v>30</v>
      </c>
      <c r="L3787">
        <v>0</v>
      </c>
      <c r="M3787" s="1">
        <v>42.067999999999998</v>
      </c>
      <c r="N3787" s="1">
        <v>77.028999999999996</v>
      </c>
    </row>
    <row r="3788" spans="1:14" ht="15" customHeight="1" x14ac:dyDescent="0.2">
      <c r="A3788" t="s">
        <v>213</v>
      </c>
      <c r="B3788" t="s">
        <v>386</v>
      </c>
      <c r="C3788">
        <v>3</v>
      </c>
      <c r="D3788" t="s">
        <v>2875</v>
      </c>
      <c r="E3788">
        <v>3</v>
      </c>
      <c r="F3788">
        <v>15</v>
      </c>
      <c r="G3788">
        <v>23</v>
      </c>
      <c r="H3788">
        <v>25</v>
      </c>
      <c r="I3788">
        <v>31</v>
      </c>
      <c r="J3788">
        <v>39</v>
      </c>
      <c r="K3788">
        <v>41</v>
      </c>
      <c r="L3788">
        <v>0</v>
      </c>
      <c r="M3788" s="1">
        <v>42.069000000000003</v>
      </c>
      <c r="N3788" s="1">
        <v>78.034000000000006</v>
      </c>
    </row>
    <row r="3789" spans="1:14" ht="15" customHeight="1" x14ac:dyDescent="0.2">
      <c r="A3789" t="s">
        <v>213</v>
      </c>
      <c r="B3789" t="s">
        <v>395</v>
      </c>
      <c r="C3789">
        <v>3</v>
      </c>
      <c r="D3789" t="s">
        <v>646</v>
      </c>
      <c r="E3789">
        <v>3</v>
      </c>
      <c r="F3789">
        <v>28</v>
      </c>
      <c r="G3789">
        <v>36</v>
      </c>
      <c r="H3789">
        <v>38</v>
      </c>
      <c r="I3789">
        <v>22</v>
      </c>
      <c r="J3789">
        <v>30</v>
      </c>
      <c r="K3789">
        <v>32</v>
      </c>
      <c r="L3789">
        <v>0</v>
      </c>
      <c r="M3789" s="1">
        <v>42.07</v>
      </c>
      <c r="N3789" s="1">
        <v>80.037000000000006</v>
      </c>
    </row>
    <row r="3790" spans="1:14" ht="15" customHeight="1" x14ac:dyDescent="0.2">
      <c r="A3790" t="s">
        <v>213</v>
      </c>
      <c r="B3790" t="s">
        <v>225</v>
      </c>
      <c r="C3790">
        <v>3</v>
      </c>
      <c r="D3790" t="s">
        <v>2455</v>
      </c>
      <c r="E3790">
        <v>4</v>
      </c>
      <c r="F3790">
        <v>31</v>
      </c>
      <c r="G3790">
        <v>36</v>
      </c>
      <c r="H3790">
        <v>39</v>
      </c>
      <c r="I3790">
        <v>23</v>
      </c>
      <c r="J3790">
        <v>28</v>
      </c>
      <c r="K3790">
        <v>31</v>
      </c>
      <c r="L3790">
        <v>0</v>
      </c>
      <c r="M3790" s="1">
        <v>42.070999999999998</v>
      </c>
      <c r="N3790" s="1">
        <v>82.031000000000006</v>
      </c>
    </row>
    <row r="3791" spans="1:14" ht="15" customHeight="1" x14ac:dyDescent="0.2">
      <c r="A3791" t="s">
        <v>213</v>
      </c>
      <c r="B3791" t="s">
        <v>402</v>
      </c>
      <c r="C3791">
        <v>3</v>
      </c>
      <c r="D3791" t="s">
        <v>1583</v>
      </c>
      <c r="E3791">
        <v>3</v>
      </c>
      <c r="F3791">
        <v>24</v>
      </c>
      <c r="G3791">
        <v>32</v>
      </c>
      <c r="H3791">
        <v>34</v>
      </c>
      <c r="I3791">
        <v>24</v>
      </c>
      <c r="J3791">
        <v>32</v>
      </c>
      <c r="K3791">
        <v>34</v>
      </c>
      <c r="L3791">
        <v>0</v>
      </c>
      <c r="M3791" s="1">
        <v>42.072000000000003</v>
      </c>
      <c r="N3791" s="1">
        <v>83.036000000000001</v>
      </c>
    </row>
    <row r="3792" spans="1:14" ht="15" customHeight="1" x14ac:dyDescent="0.2">
      <c r="A3792" t="s">
        <v>213</v>
      </c>
      <c r="B3792" t="s">
        <v>405</v>
      </c>
      <c r="C3792">
        <v>3</v>
      </c>
      <c r="D3792" t="s">
        <v>2539</v>
      </c>
      <c r="E3792">
        <v>4</v>
      </c>
      <c r="F3792">
        <v>30</v>
      </c>
      <c r="G3792">
        <v>35</v>
      </c>
      <c r="H3792">
        <v>38</v>
      </c>
      <c r="I3792">
        <v>22</v>
      </c>
      <c r="J3792">
        <v>27</v>
      </c>
      <c r="K3792">
        <v>30</v>
      </c>
      <c r="L3792">
        <v>0</v>
      </c>
      <c r="M3792" s="1">
        <v>42.073</v>
      </c>
      <c r="N3792" s="1">
        <v>84.034999999999997</v>
      </c>
    </row>
    <row r="3793" spans="1:14" ht="15" customHeight="1" x14ac:dyDescent="0.2">
      <c r="A3793" t="s">
        <v>213</v>
      </c>
      <c r="B3793" t="s">
        <v>408</v>
      </c>
      <c r="C3793">
        <v>3</v>
      </c>
      <c r="D3793" t="s">
        <v>1548</v>
      </c>
      <c r="E3793">
        <v>3</v>
      </c>
      <c r="F3793">
        <v>18</v>
      </c>
      <c r="G3793">
        <v>26</v>
      </c>
      <c r="H3793">
        <v>28</v>
      </c>
      <c r="I3793">
        <v>29</v>
      </c>
      <c r="J3793">
        <v>37</v>
      </c>
      <c r="K3793">
        <v>39</v>
      </c>
      <c r="L3793">
        <v>0</v>
      </c>
      <c r="M3793" s="1">
        <v>42.073999999999998</v>
      </c>
      <c r="N3793" s="1">
        <v>85.036000000000001</v>
      </c>
    </row>
    <row r="3794" spans="1:14" ht="15" customHeight="1" x14ac:dyDescent="0.2">
      <c r="A3794" t="s">
        <v>213</v>
      </c>
      <c r="B3794" t="s">
        <v>411</v>
      </c>
      <c r="C3794">
        <v>3</v>
      </c>
      <c r="D3794" t="s">
        <v>709</v>
      </c>
      <c r="E3794">
        <v>2</v>
      </c>
      <c r="F3794">
        <v>17</v>
      </c>
      <c r="G3794">
        <v>30</v>
      </c>
      <c r="H3794">
        <v>32</v>
      </c>
      <c r="I3794">
        <v>21</v>
      </c>
      <c r="J3794">
        <v>34</v>
      </c>
      <c r="K3794">
        <v>36</v>
      </c>
      <c r="L3794">
        <v>0</v>
      </c>
      <c r="M3794" s="1">
        <v>42.075000000000003</v>
      </c>
      <c r="N3794" s="1">
        <v>86.031999999999996</v>
      </c>
    </row>
    <row r="3795" spans="1:14" ht="15" customHeight="1" x14ac:dyDescent="0.2">
      <c r="A3795" t="s">
        <v>213</v>
      </c>
      <c r="B3795" t="s">
        <v>414</v>
      </c>
      <c r="C3795">
        <v>3</v>
      </c>
      <c r="D3795" t="s">
        <v>596</v>
      </c>
      <c r="E3795">
        <v>3</v>
      </c>
      <c r="F3795">
        <v>26</v>
      </c>
      <c r="G3795">
        <v>34</v>
      </c>
      <c r="H3795">
        <v>36</v>
      </c>
      <c r="I3795">
        <v>22</v>
      </c>
      <c r="J3795">
        <v>30</v>
      </c>
      <c r="K3795">
        <v>32</v>
      </c>
      <c r="L3795">
        <v>0</v>
      </c>
      <c r="M3795" s="1">
        <v>42.076000000000001</v>
      </c>
      <c r="N3795" s="1">
        <v>87.034999999999997</v>
      </c>
    </row>
    <row r="3796" spans="1:14" ht="15" customHeight="1" x14ac:dyDescent="0.2">
      <c r="A3796" t="s">
        <v>213</v>
      </c>
      <c r="B3796" t="s">
        <v>416</v>
      </c>
      <c r="C3796">
        <v>3</v>
      </c>
      <c r="D3796" t="s">
        <v>2349</v>
      </c>
      <c r="E3796">
        <v>3</v>
      </c>
      <c r="F3796">
        <v>27</v>
      </c>
      <c r="G3796">
        <v>35</v>
      </c>
      <c r="H3796">
        <v>37</v>
      </c>
      <c r="I3796">
        <v>21</v>
      </c>
      <c r="J3796">
        <v>29</v>
      </c>
      <c r="K3796">
        <v>31</v>
      </c>
      <c r="L3796">
        <v>0</v>
      </c>
      <c r="M3796" s="1">
        <v>42.076999999999998</v>
      </c>
      <c r="N3796" s="1">
        <v>88.04</v>
      </c>
    </row>
    <row r="3797" spans="1:14" ht="15" customHeight="1" x14ac:dyDescent="0.2">
      <c r="A3797" t="s">
        <v>213</v>
      </c>
      <c r="B3797" t="s">
        <v>230</v>
      </c>
      <c r="C3797">
        <v>3</v>
      </c>
      <c r="D3797" t="s">
        <v>2069</v>
      </c>
      <c r="E3797">
        <v>4</v>
      </c>
      <c r="F3797">
        <v>29</v>
      </c>
      <c r="G3797">
        <v>34</v>
      </c>
      <c r="H3797">
        <v>37</v>
      </c>
      <c r="I3797">
        <v>25</v>
      </c>
      <c r="J3797">
        <v>30</v>
      </c>
      <c r="K3797">
        <v>33</v>
      </c>
      <c r="L3797">
        <v>0</v>
      </c>
      <c r="M3797" s="1">
        <v>42.078000000000003</v>
      </c>
      <c r="N3797" s="1">
        <v>89.04</v>
      </c>
    </row>
    <row r="3798" spans="1:14" ht="15" customHeight="1" x14ac:dyDescent="0.2">
      <c r="A3798" t="s">
        <v>213</v>
      </c>
      <c r="B3798" t="s">
        <v>236</v>
      </c>
      <c r="C3798">
        <v>3</v>
      </c>
      <c r="D3798" t="s">
        <v>2069</v>
      </c>
      <c r="E3798">
        <v>4</v>
      </c>
      <c r="F3798">
        <v>29</v>
      </c>
      <c r="G3798">
        <v>34</v>
      </c>
      <c r="H3798">
        <v>37</v>
      </c>
      <c r="I3798">
        <v>25</v>
      </c>
      <c r="J3798">
        <v>30</v>
      </c>
      <c r="K3798">
        <v>33</v>
      </c>
      <c r="L3798">
        <v>0</v>
      </c>
      <c r="M3798" s="1">
        <v>42.079000000000001</v>
      </c>
      <c r="N3798" s="1">
        <v>90.036000000000001</v>
      </c>
    </row>
    <row r="3799" spans="1:14" ht="15" customHeight="1" x14ac:dyDescent="0.2">
      <c r="A3799" t="s">
        <v>213</v>
      </c>
      <c r="B3799" t="s">
        <v>425</v>
      </c>
      <c r="C3799">
        <v>3</v>
      </c>
      <c r="D3799" t="s">
        <v>1331</v>
      </c>
      <c r="E3799">
        <v>4</v>
      </c>
      <c r="F3799">
        <v>15</v>
      </c>
      <c r="G3799">
        <v>20</v>
      </c>
      <c r="H3799">
        <v>23</v>
      </c>
      <c r="I3799">
        <v>35</v>
      </c>
      <c r="J3799">
        <v>40</v>
      </c>
      <c r="K3799">
        <v>43</v>
      </c>
      <c r="L3799">
        <v>0</v>
      </c>
      <c r="M3799" s="1">
        <v>42.08</v>
      </c>
      <c r="N3799" s="1">
        <v>91.037999999999997</v>
      </c>
    </row>
    <row r="3800" spans="1:14" ht="15" customHeight="1" x14ac:dyDescent="0.2">
      <c r="A3800" t="s">
        <v>213</v>
      </c>
      <c r="B3800" t="s">
        <v>668</v>
      </c>
      <c r="C3800">
        <v>3</v>
      </c>
      <c r="D3800" t="s">
        <v>646</v>
      </c>
      <c r="E3800">
        <v>3</v>
      </c>
      <c r="F3800">
        <v>28</v>
      </c>
      <c r="G3800">
        <v>36</v>
      </c>
      <c r="H3800">
        <v>38</v>
      </c>
      <c r="I3800">
        <v>22</v>
      </c>
      <c r="J3800">
        <v>30</v>
      </c>
      <c r="K3800">
        <v>32</v>
      </c>
      <c r="L3800">
        <v>0</v>
      </c>
      <c r="M3800" s="1">
        <v>42.081000000000003</v>
      </c>
      <c r="N3800" s="1">
        <v>92.037999999999997</v>
      </c>
    </row>
    <row r="3801" spans="1:14" ht="15" customHeight="1" x14ac:dyDescent="0.2">
      <c r="A3801" t="s">
        <v>213</v>
      </c>
      <c r="B3801" t="s">
        <v>429</v>
      </c>
      <c r="C3801">
        <v>3</v>
      </c>
      <c r="D3801" t="s">
        <v>904</v>
      </c>
      <c r="E3801">
        <v>4</v>
      </c>
      <c r="F3801">
        <v>30</v>
      </c>
      <c r="G3801">
        <v>35</v>
      </c>
      <c r="H3801">
        <v>38</v>
      </c>
      <c r="I3801">
        <v>24</v>
      </c>
      <c r="J3801">
        <v>29</v>
      </c>
      <c r="K3801">
        <v>32</v>
      </c>
      <c r="L3801">
        <v>0</v>
      </c>
      <c r="M3801" s="1">
        <v>42.082000000000001</v>
      </c>
      <c r="N3801" s="1">
        <v>93.036000000000001</v>
      </c>
    </row>
    <row r="3802" spans="1:14" ht="15" customHeight="1" x14ac:dyDescent="0.2">
      <c r="A3802" t="s">
        <v>213</v>
      </c>
      <c r="B3802" t="s">
        <v>241</v>
      </c>
      <c r="C3802">
        <v>3</v>
      </c>
      <c r="D3802" t="s">
        <v>2539</v>
      </c>
      <c r="E3802">
        <v>4</v>
      </c>
      <c r="F3802">
        <v>30</v>
      </c>
      <c r="G3802">
        <v>35</v>
      </c>
      <c r="H3802">
        <v>38</v>
      </c>
      <c r="I3802">
        <v>22</v>
      </c>
      <c r="J3802">
        <v>27</v>
      </c>
      <c r="K3802">
        <v>30</v>
      </c>
      <c r="L3802">
        <v>0</v>
      </c>
      <c r="M3802" s="1">
        <v>42.082999999999998</v>
      </c>
      <c r="N3802" s="1">
        <v>94.033000000000001</v>
      </c>
    </row>
    <row r="3803" spans="1:14" ht="15" customHeight="1" x14ac:dyDescent="0.2">
      <c r="A3803" t="s">
        <v>213</v>
      </c>
      <c r="B3803" t="s">
        <v>246</v>
      </c>
      <c r="C3803">
        <v>3</v>
      </c>
      <c r="D3803" t="s">
        <v>1065</v>
      </c>
      <c r="E3803">
        <v>3</v>
      </c>
      <c r="F3803">
        <v>28</v>
      </c>
      <c r="G3803">
        <v>36</v>
      </c>
      <c r="H3803">
        <v>38</v>
      </c>
      <c r="I3803">
        <v>18</v>
      </c>
      <c r="J3803">
        <v>26</v>
      </c>
      <c r="K3803">
        <v>28</v>
      </c>
      <c r="L3803">
        <v>0</v>
      </c>
      <c r="M3803" s="1">
        <v>42.084000000000003</v>
      </c>
      <c r="N3803" s="1">
        <v>95.04</v>
      </c>
    </row>
    <row r="3804" spans="1:14" ht="15" customHeight="1" x14ac:dyDescent="0.2">
      <c r="A3804" t="s">
        <v>213</v>
      </c>
      <c r="B3804" t="s">
        <v>436</v>
      </c>
      <c r="C3804">
        <v>3</v>
      </c>
      <c r="D3804" t="s">
        <v>1548</v>
      </c>
      <c r="E3804">
        <v>3</v>
      </c>
      <c r="F3804">
        <v>18</v>
      </c>
      <c r="G3804">
        <v>26</v>
      </c>
      <c r="H3804">
        <v>28</v>
      </c>
      <c r="I3804">
        <v>29</v>
      </c>
      <c r="J3804">
        <v>37</v>
      </c>
      <c r="K3804">
        <v>39</v>
      </c>
      <c r="L3804">
        <v>0</v>
      </c>
      <c r="M3804" s="1">
        <v>42.085000000000001</v>
      </c>
      <c r="N3804" s="1">
        <v>96.039000000000001</v>
      </c>
    </row>
    <row r="3805" spans="1:14" ht="15" customHeight="1" x14ac:dyDescent="0.2">
      <c r="A3805" t="s">
        <v>213</v>
      </c>
      <c r="B3805" t="s">
        <v>250</v>
      </c>
      <c r="C3805">
        <v>3</v>
      </c>
      <c r="D3805" t="s">
        <v>226</v>
      </c>
      <c r="E3805">
        <v>4</v>
      </c>
      <c r="F3805">
        <v>19</v>
      </c>
      <c r="G3805">
        <v>24</v>
      </c>
      <c r="H3805">
        <v>27</v>
      </c>
      <c r="I3805">
        <v>34</v>
      </c>
      <c r="J3805">
        <v>39</v>
      </c>
      <c r="K3805">
        <v>42</v>
      </c>
      <c r="L3805">
        <v>0</v>
      </c>
      <c r="M3805" s="1">
        <v>42.085999999999999</v>
      </c>
      <c r="N3805" s="1">
        <v>97.034999999999997</v>
      </c>
    </row>
    <row r="3806" spans="1:14" ht="15" customHeight="1" x14ac:dyDescent="0.2">
      <c r="A3806" t="s">
        <v>213</v>
      </c>
      <c r="B3806" t="s">
        <v>258</v>
      </c>
      <c r="C3806">
        <v>3</v>
      </c>
      <c r="D3806" t="s">
        <v>1548</v>
      </c>
      <c r="E3806">
        <v>3</v>
      </c>
      <c r="F3806">
        <v>18</v>
      </c>
      <c r="G3806">
        <v>26</v>
      </c>
      <c r="H3806">
        <v>28</v>
      </c>
      <c r="I3806">
        <v>29</v>
      </c>
      <c r="J3806">
        <v>37</v>
      </c>
      <c r="K3806">
        <v>39</v>
      </c>
      <c r="L3806">
        <v>0</v>
      </c>
      <c r="M3806" s="1">
        <v>42.087000000000003</v>
      </c>
      <c r="N3806" s="1">
        <v>98.040999999999997</v>
      </c>
    </row>
    <row r="3807" spans="1:14" ht="15" customHeight="1" x14ac:dyDescent="0.2">
      <c r="A3807" t="s">
        <v>213</v>
      </c>
      <c r="B3807" t="s">
        <v>263</v>
      </c>
      <c r="C3807">
        <v>3</v>
      </c>
      <c r="D3807" t="s">
        <v>2833</v>
      </c>
      <c r="E3807">
        <v>2</v>
      </c>
      <c r="F3807">
        <v>20</v>
      </c>
      <c r="G3807">
        <v>33</v>
      </c>
      <c r="H3807">
        <v>35</v>
      </c>
      <c r="I3807">
        <v>19</v>
      </c>
      <c r="J3807">
        <v>32</v>
      </c>
      <c r="K3807">
        <v>34</v>
      </c>
      <c r="L3807">
        <v>0</v>
      </c>
      <c r="M3807" s="1">
        <v>42.088000000000001</v>
      </c>
      <c r="N3807" s="1">
        <v>99.034000000000006</v>
      </c>
    </row>
    <row r="3808" spans="1:14" ht="15" customHeight="1" x14ac:dyDescent="0.2">
      <c r="A3808" t="s">
        <v>213</v>
      </c>
      <c r="B3808" t="s">
        <v>269</v>
      </c>
      <c r="C3808">
        <v>3</v>
      </c>
      <c r="D3808" t="s">
        <v>2359</v>
      </c>
      <c r="E3808">
        <v>3</v>
      </c>
      <c r="F3808">
        <v>28</v>
      </c>
      <c r="G3808">
        <v>36</v>
      </c>
      <c r="H3808">
        <v>38</v>
      </c>
      <c r="I3808">
        <v>21</v>
      </c>
      <c r="J3808">
        <v>29</v>
      </c>
      <c r="K3808">
        <v>31</v>
      </c>
      <c r="L3808">
        <v>0</v>
      </c>
      <c r="M3808" s="1">
        <v>42.088999999999999</v>
      </c>
      <c r="N3808" s="1">
        <v>100.041</v>
      </c>
    </row>
    <row r="3809" spans="1:14" ht="15" customHeight="1" x14ac:dyDescent="0.2">
      <c r="A3809" t="s">
        <v>213</v>
      </c>
      <c r="B3809" t="s">
        <v>274</v>
      </c>
      <c r="C3809">
        <v>3</v>
      </c>
      <c r="D3809" t="s">
        <v>575</v>
      </c>
      <c r="E3809">
        <v>3</v>
      </c>
      <c r="F3809">
        <v>22</v>
      </c>
      <c r="G3809">
        <v>30</v>
      </c>
      <c r="H3809">
        <v>32</v>
      </c>
      <c r="I3809">
        <v>25</v>
      </c>
      <c r="J3809">
        <v>33</v>
      </c>
      <c r="K3809">
        <v>35</v>
      </c>
      <c r="L3809">
        <v>0</v>
      </c>
      <c r="M3809" s="1">
        <v>42.09</v>
      </c>
      <c r="N3809" s="1">
        <v>102.038</v>
      </c>
    </row>
    <row r="3810" spans="1:14" ht="15" customHeight="1" x14ac:dyDescent="0.2">
      <c r="A3810" t="s">
        <v>213</v>
      </c>
      <c r="B3810" t="s">
        <v>285</v>
      </c>
      <c r="C3810">
        <v>3</v>
      </c>
      <c r="D3810" t="s">
        <v>646</v>
      </c>
      <c r="E3810">
        <v>3</v>
      </c>
      <c r="F3810">
        <v>28</v>
      </c>
      <c r="G3810">
        <v>36</v>
      </c>
      <c r="H3810">
        <v>38</v>
      </c>
      <c r="I3810">
        <v>22</v>
      </c>
      <c r="J3810">
        <v>30</v>
      </c>
      <c r="K3810">
        <v>32</v>
      </c>
      <c r="L3810">
        <v>0</v>
      </c>
      <c r="M3810" s="1">
        <v>42.091000000000001</v>
      </c>
      <c r="N3810" s="1">
        <v>103.03700000000001</v>
      </c>
    </row>
    <row r="3811" spans="1:14" ht="15" customHeight="1" x14ac:dyDescent="0.2">
      <c r="A3811" t="s">
        <v>213</v>
      </c>
      <c r="B3811" t="s">
        <v>290</v>
      </c>
      <c r="C3811">
        <v>3</v>
      </c>
      <c r="D3811" t="s">
        <v>1331</v>
      </c>
      <c r="E3811">
        <v>4</v>
      </c>
      <c r="F3811">
        <v>15</v>
      </c>
      <c r="G3811">
        <v>20</v>
      </c>
      <c r="H3811">
        <v>23</v>
      </c>
      <c r="I3811">
        <v>35</v>
      </c>
      <c r="J3811">
        <v>40</v>
      </c>
      <c r="K3811">
        <v>43</v>
      </c>
      <c r="L3811">
        <v>0</v>
      </c>
      <c r="M3811" s="1">
        <v>42.091999999999999</v>
      </c>
      <c r="N3811" s="1">
        <v>104.033</v>
      </c>
    </row>
    <row r="3812" spans="1:14" ht="15" customHeight="1" x14ac:dyDescent="0.2">
      <c r="A3812" t="s">
        <v>213</v>
      </c>
      <c r="B3812" t="s">
        <v>298</v>
      </c>
      <c r="C3812">
        <v>3</v>
      </c>
      <c r="D3812" t="s">
        <v>1569</v>
      </c>
      <c r="E3812">
        <v>3</v>
      </c>
      <c r="F3812">
        <v>23</v>
      </c>
      <c r="G3812">
        <v>31</v>
      </c>
      <c r="H3812">
        <v>33</v>
      </c>
      <c r="I3812">
        <v>26</v>
      </c>
      <c r="J3812">
        <v>34</v>
      </c>
      <c r="K3812">
        <v>36</v>
      </c>
      <c r="L3812">
        <v>0</v>
      </c>
      <c r="M3812" s="1">
        <v>42.093000000000004</v>
      </c>
      <c r="N3812" s="1">
        <v>106.03</v>
      </c>
    </row>
    <row r="3813" spans="1:14" ht="15" customHeight="1" x14ac:dyDescent="0.2">
      <c r="A3813" t="s">
        <v>213</v>
      </c>
      <c r="B3813" t="s">
        <v>464</v>
      </c>
      <c r="C3813">
        <v>3</v>
      </c>
      <c r="D3813" t="s">
        <v>720</v>
      </c>
      <c r="E3813">
        <v>4</v>
      </c>
      <c r="F3813">
        <v>31</v>
      </c>
      <c r="G3813">
        <v>36</v>
      </c>
      <c r="H3813">
        <v>39</v>
      </c>
      <c r="I3813">
        <v>23</v>
      </c>
      <c r="J3813">
        <v>28</v>
      </c>
      <c r="K3813">
        <v>31</v>
      </c>
      <c r="L3813">
        <v>0</v>
      </c>
      <c r="M3813" s="1">
        <v>42.094000000000001</v>
      </c>
      <c r="N3813" s="1">
        <v>108.03400000000001</v>
      </c>
    </row>
    <row r="3814" spans="1:14" ht="15" customHeight="1" x14ac:dyDescent="0.2">
      <c r="A3814" t="s">
        <v>213</v>
      </c>
      <c r="B3814" t="s">
        <v>124</v>
      </c>
      <c r="C3814">
        <v>3</v>
      </c>
      <c r="D3814" t="s">
        <v>1060</v>
      </c>
      <c r="E3814">
        <v>4</v>
      </c>
      <c r="F3814">
        <v>29</v>
      </c>
      <c r="G3814">
        <v>34</v>
      </c>
      <c r="H3814">
        <v>37</v>
      </c>
      <c r="I3814">
        <v>26</v>
      </c>
      <c r="J3814">
        <v>31</v>
      </c>
      <c r="K3814">
        <v>34</v>
      </c>
      <c r="L3814">
        <v>0</v>
      </c>
      <c r="M3814" s="1">
        <v>42.094999999999999</v>
      </c>
      <c r="N3814" s="1">
        <v>110.033</v>
      </c>
    </row>
    <row r="3815" spans="1:14" ht="15" customHeight="1" x14ac:dyDescent="0.2">
      <c r="A3815" t="s">
        <v>213</v>
      </c>
      <c r="B3815" t="s">
        <v>703</v>
      </c>
      <c r="C3815">
        <v>3</v>
      </c>
      <c r="D3815" t="s">
        <v>1882</v>
      </c>
      <c r="E3815">
        <v>4</v>
      </c>
      <c r="F3815">
        <v>21</v>
      </c>
      <c r="G3815">
        <v>26</v>
      </c>
      <c r="H3815">
        <v>29</v>
      </c>
      <c r="I3815">
        <v>30</v>
      </c>
      <c r="J3815">
        <v>35</v>
      </c>
      <c r="K3815">
        <v>38</v>
      </c>
      <c r="L3815">
        <v>0</v>
      </c>
      <c r="M3815" s="1">
        <v>42.095999999999997</v>
      </c>
      <c r="N3815" s="1">
        <v>111.035</v>
      </c>
    </row>
    <row r="3816" spans="1:14" ht="15" customHeight="1" x14ac:dyDescent="0.2">
      <c r="A3816" t="s">
        <v>213</v>
      </c>
      <c r="B3816" t="s">
        <v>53</v>
      </c>
      <c r="C3816">
        <v>3</v>
      </c>
      <c r="D3816" t="s">
        <v>82</v>
      </c>
      <c r="E3816">
        <v>3</v>
      </c>
      <c r="F3816">
        <v>19</v>
      </c>
      <c r="G3816">
        <v>27</v>
      </c>
      <c r="H3816">
        <v>29</v>
      </c>
      <c r="I3816">
        <v>20</v>
      </c>
      <c r="J3816">
        <v>28</v>
      </c>
      <c r="K3816">
        <v>30</v>
      </c>
      <c r="L3816">
        <v>0</v>
      </c>
      <c r="M3816" s="1">
        <v>42.097000000000001</v>
      </c>
      <c r="N3816" s="1">
        <v>113.02500000000001</v>
      </c>
    </row>
    <row r="3817" spans="1:14" ht="15" customHeight="1" x14ac:dyDescent="0.2">
      <c r="A3817" t="s">
        <v>213</v>
      </c>
      <c r="B3817" t="s">
        <v>476</v>
      </c>
      <c r="C3817">
        <v>3</v>
      </c>
      <c r="D3817" t="s">
        <v>1548</v>
      </c>
      <c r="E3817">
        <v>3</v>
      </c>
      <c r="F3817">
        <v>18</v>
      </c>
      <c r="G3817">
        <v>26</v>
      </c>
      <c r="H3817">
        <v>28</v>
      </c>
      <c r="I3817">
        <v>29</v>
      </c>
      <c r="J3817">
        <v>37</v>
      </c>
      <c r="K3817">
        <v>39</v>
      </c>
      <c r="L3817">
        <v>0</v>
      </c>
      <c r="M3817" s="1">
        <v>42.097999999999999</v>
      </c>
      <c r="N3817" s="1">
        <v>114.033</v>
      </c>
    </row>
    <row r="3818" spans="1:14" ht="15" customHeight="1" x14ac:dyDescent="0.2">
      <c r="A3818" t="s">
        <v>213</v>
      </c>
      <c r="B3818" t="s">
        <v>315</v>
      </c>
      <c r="C3818">
        <v>3</v>
      </c>
      <c r="D3818" t="s">
        <v>1967</v>
      </c>
      <c r="E3818">
        <v>3</v>
      </c>
      <c r="F3818">
        <v>27</v>
      </c>
      <c r="G3818">
        <v>35</v>
      </c>
      <c r="H3818">
        <v>37</v>
      </c>
      <c r="I3818">
        <v>21</v>
      </c>
      <c r="J3818">
        <v>29</v>
      </c>
      <c r="K3818">
        <v>31</v>
      </c>
      <c r="L3818">
        <v>0</v>
      </c>
      <c r="M3818" s="1">
        <v>42.098999999999997</v>
      </c>
      <c r="N3818" s="1">
        <v>115.041</v>
      </c>
    </row>
    <row r="3819" spans="1:14" ht="15" customHeight="1" x14ac:dyDescent="0.2">
      <c r="A3819" t="s">
        <v>213</v>
      </c>
      <c r="B3819" t="s">
        <v>321</v>
      </c>
      <c r="C3819">
        <v>3</v>
      </c>
      <c r="D3819" t="s">
        <v>2098</v>
      </c>
      <c r="E3819">
        <v>2</v>
      </c>
      <c r="F3819">
        <v>19</v>
      </c>
      <c r="G3819">
        <v>32</v>
      </c>
      <c r="H3819">
        <v>34</v>
      </c>
      <c r="I3819">
        <v>18</v>
      </c>
      <c r="J3819">
        <v>31</v>
      </c>
      <c r="K3819">
        <v>33</v>
      </c>
      <c r="L3819">
        <v>0</v>
      </c>
      <c r="M3819" s="1">
        <v>42.1</v>
      </c>
      <c r="N3819" s="1">
        <v>116.03700000000001</v>
      </c>
    </row>
    <row r="3820" spans="1:14" ht="15" customHeight="1" x14ac:dyDescent="0.2">
      <c r="A3820" t="s">
        <v>213</v>
      </c>
      <c r="B3820" t="s">
        <v>483</v>
      </c>
      <c r="C3820">
        <v>3</v>
      </c>
      <c r="D3820" t="s">
        <v>1249</v>
      </c>
      <c r="E3820">
        <v>4</v>
      </c>
      <c r="F3820">
        <v>18</v>
      </c>
      <c r="G3820">
        <v>23</v>
      </c>
      <c r="H3820">
        <v>26</v>
      </c>
      <c r="I3820">
        <v>34</v>
      </c>
      <c r="J3820">
        <v>39</v>
      </c>
      <c r="K3820">
        <v>42</v>
      </c>
      <c r="L3820">
        <v>0</v>
      </c>
      <c r="M3820" s="1">
        <v>42.100999999999999</v>
      </c>
      <c r="N3820" s="1">
        <v>117.039</v>
      </c>
    </row>
    <row r="3821" spans="1:14" ht="15" customHeight="1" x14ac:dyDescent="0.2">
      <c r="A3821" t="s">
        <v>213</v>
      </c>
      <c r="B3821" t="s">
        <v>326</v>
      </c>
      <c r="C3821">
        <v>3</v>
      </c>
      <c r="D3821" t="s">
        <v>1331</v>
      </c>
      <c r="E3821">
        <v>4</v>
      </c>
      <c r="F3821">
        <v>15</v>
      </c>
      <c r="G3821">
        <v>20</v>
      </c>
      <c r="H3821">
        <v>23</v>
      </c>
      <c r="I3821">
        <v>35</v>
      </c>
      <c r="J3821">
        <v>40</v>
      </c>
      <c r="K3821">
        <v>43</v>
      </c>
      <c r="L3821">
        <v>0</v>
      </c>
      <c r="M3821" s="1">
        <v>42.101999999999997</v>
      </c>
      <c r="N3821" s="1">
        <v>118.041</v>
      </c>
    </row>
    <row r="3822" spans="1:14" ht="15" customHeight="1" x14ac:dyDescent="0.2">
      <c r="A3822" t="s">
        <v>213</v>
      </c>
      <c r="B3822" t="s">
        <v>331</v>
      </c>
      <c r="C3822">
        <v>3</v>
      </c>
      <c r="D3822" t="s">
        <v>1952</v>
      </c>
      <c r="E3822">
        <v>4</v>
      </c>
      <c r="F3822">
        <v>30</v>
      </c>
      <c r="G3822">
        <v>35</v>
      </c>
      <c r="H3822">
        <v>38</v>
      </c>
      <c r="I3822">
        <v>22</v>
      </c>
      <c r="J3822">
        <v>27</v>
      </c>
      <c r="K3822">
        <v>30</v>
      </c>
      <c r="L3822">
        <v>0</v>
      </c>
      <c r="M3822" s="1">
        <v>42.103000000000002</v>
      </c>
      <c r="N3822" s="1">
        <v>119.02500000000001</v>
      </c>
    </row>
    <row r="3823" spans="1:14" ht="15" customHeight="1" x14ac:dyDescent="0.2">
      <c r="A3823" t="s">
        <v>213</v>
      </c>
      <c r="B3823" t="s">
        <v>488</v>
      </c>
      <c r="C3823">
        <v>3</v>
      </c>
      <c r="D3823" t="s">
        <v>2539</v>
      </c>
      <c r="E3823">
        <v>4</v>
      </c>
      <c r="F3823">
        <v>30</v>
      </c>
      <c r="G3823">
        <v>35</v>
      </c>
      <c r="H3823">
        <v>38</v>
      </c>
      <c r="I3823">
        <v>22</v>
      </c>
      <c r="J3823">
        <v>27</v>
      </c>
      <c r="K3823">
        <v>30</v>
      </c>
      <c r="L3823">
        <v>0</v>
      </c>
      <c r="M3823" s="1">
        <v>42.103999999999999</v>
      </c>
      <c r="N3823" s="1">
        <v>120.03100000000001</v>
      </c>
    </row>
    <row r="3824" spans="1:14" ht="15" customHeight="1" x14ac:dyDescent="0.2">
      <c r="A3824" t="s">
        <v>213</v>
      </c>
      <c r="B3824" t="s">
        <v>492</v>
      </c>
      <c r="C3824">
        <v>3</v>
      </c>
      <c r="D3824" t="s">
        <v>1978</v>
      </c>
      <c r="E3824">
        <v>3</v>
      </c>
      <c r="F3824">
        <v>27</v>
      </c>
      <c r="G3824">
        <v>35</v>
      </c>
      <c r="H3824">
        <v>37</v>
      </c>
      <c r="I3824">
        <v>21</v>
      </c>
      <c r="J3824">
        <v>29</v>
      </c>
      <c r="K3824">
        <v>31</v>
      </c>
      <c r="L3824">
        <v>0</v>
      </c>
      <c r="M3824" s="1">
        <v>42.104999999999997</v>
      </c>
      <c r="N3824" s="1">
        <v>121.041</v>
      </c>
    </row>
    <row r="3825" spans="1:14" ht="15" customHeight="1" x14ac:dyDescent="0.2">
      <c r="A3825" t="s">
        <v>213</v>
      </c>
      <c r="B3825" t="s">
        <v>335</v>
      </c>
      <c r="C3825">
        <v>3</v>
      </c>
      <c r="D3825" t="s">
        <v>352</v>
      </c>
      <c r="E3825">
        <v>3</v>
      </c>
      <c r="F3825">
        <v>19</v>
      </c>
      <c r="G3825">
        <v>27</v>
      </c>
      <c r="H3825">
        <v>29</v>
      </c>
      <c r="I3825">
        <v>20</v>
      </c>
      <c r="J3825">
        <v>28</v>
      </c>
      <c r="K3825">
        <v>30</v>
      </c>
      <c r="L3825">
        <v>0</v>
      </c>
      <c r="M3825" s="1">
        <v>42.106000000000002</v>
      </c>
      <c r="N3825" s="1">
        <v>122.027</v>
      </c>
    </row>
    <row r="3826" spans="1:14" ht="15" customHeight="1" x14ac:dyDescent="0.2">
      <c r="A3826" t="s">
        <v>213</v>
      </c>
      <c r="B3826" t="s">
        <v>340</v>
      </c>
      <c r="C3826">
        <v>3</v>
      </c>
      <c r="D3826" t="s">
        <v>1548</v>
      </c>
      <c r="E3826">
        <v>3</v>
      </c>
      <c r="F3826">
        <v>18</v>
      </c>
      <c r="G3826">
        <v>26</v>
      </c>
      <c r="H3826">
        <v>28</v>
      </c>
      <c r="I3826">
        <v>29</v>
      </c>
      <c r="J3826">
        <v>37</v>
      </c>
      <c r="K3826">
        <v>39</v>
      </c>
      <c r="L3826">
        <v>0</v>
      </c>
      <c r="M3826" s="1">
        <v>42.106999999999999</v>
      </c>
      <c r="N3826" s="1">
        <v>123.035</v>
      </c>
    </row>
    <row r="3827" spans="1:14" ht="15" customHeight="1" x14ac:dyDescent="0.2">
      <c r="A3827" t="s">
        <v>213</v>
      </c>
      <c r="B3827" t="s">
        <v>346</v>
      </c>
      <c r="C3827">
        <v>3</v>
      </c>
      <c r="D3827" t="s">
        <v>226</v>
      </c>
      <c r="E3827">
        <v>4</v>
      </c>
      <c r="F3827">
        <v>19</v>
      </c>
      <c r="G3827">
        <v>24</v>
      </c>
      <c r="H3827">
        <v>27</v>
      </c>
      <c r="I3827">
        <v>34</v>
      </c>
      <c r="J3827">
        <v>39</v>
      </c>
      <c r="K3827">
        <v>42</v>
      </c>
      <c r="L3827">
        <v>0</v>
      </c>
      <c r="M3827" s="1">
        <v>42.107999999999997</v>
      </c>
      <c r="N3827" s="1">
        <v>124.035</v>
      </c>
    </row>
    <row r="3828" spans="1:14" ht="15" customHeight="1" x14ac:dyDescent="0.2">
      <c r="A3828" t="s">
        <v>213</v>
      </c>
      <c r="B3828" t="s">
        <v>351</v>
      </c>
      <c r="C3828">
        <v>3</v>
      </c>
      <c r="D3828" t="s">
        <v>840</v>
      </c>
      <c r="E3828">
        <v>3</v>
      </c>
      <c r="F3828">
        <v>21</v>
      </c>
      <c r="G3828">
        <v>29</v>
      </c>
      <c r="H3828">
        <v>31</v>
      </c>
      <c r="I3828">
        <v>26</v>
      </c>
      <c r="J3828">
        <v>34</v>
      </c>
      <c r="K3828">
        <v>36</v>
      </c>
      <c r="L3828">
        <v>0</v>
      </c>
      <c r="M3828" s="1">
        <v>42.109000000000002</v>
      </c>
      <c r="N3828" s="1">
        <v>126.04</v>
      </c>
    </row>
    <row r="3829" spans="1:14" ht="15" customHeight="1" x14ac:dyDescent="0.2">
      <c r="A3829" t="s">
        <v>213</v>
      </c>
      <c r="B3829" t="s">
        <v>504</v>
      </c>
      <c r="C3829">
        <v>3</v>
      </c>
      <c r="D3829" t="s">
        <v>2455</v>
      </c>
      <c r="E3829">
        <v>4</v>
      </c>
      <c r="F3829">
        <v>31</v>
      </c>
      <c r="G3829">
        <v>36</v>
      </c>
      <c r="H3829">
        <v>39</v>
      </c>
      <c r="I3829">
        <v>23</v>
      </c>
      <c r="J3829">
        <v>28</v>
      </c>
      <c r="K3829">
        <v>31</v>
      </c>
      <c r="L3829">
        <v>0</v>
      </c>
      <c r="M3829" s="1">
        <v>42.11</v>
      </c>
      <c r="N3829" s="1">
        <v>127.036</v>
      </c>
    </row>
    <row r="3830" spans="1:14" ht="15" customHeight="1" x14ac:dyDescent="0.2">
      <c r="A3830" t="s">
        <v>213</v>
      </c>
      <c r="B3830" t="s">
        <v>355</v>
      </c>
      <c r="C3830">
        <v>3</v>
      </c>
      <c r="D3830" t="s">
        <v>335</v>
      </c>
      <c r="E3830">
        <v>1</v>
      </c>
      <c r="F3830">
        <v>15</v>
      </c>
      <c r="G3830">
        <v>30</v>
      </c>
      <c r="H3830">
        <v>32</v>
      </c>
      <c r="I3830">
        <v>14</v>
      </c>
      <c r="J3830">
        <v>29</v>
      </c>
      <c r="K3830">
        <v>31</v>
      </c>
      <c r="L3830">
        <v>0</v>
      </c>
      <c r="M3830" s="1">
        <v>42.110999999999997</v>
      </c>
      <c r="N3830" s="1">
        <v>128.03100000000001</v>
      </c>
    </row>
    <row r="3831" spans="1:14" ht="15" customHeight="1" x14ac:dyDescent="0.2">
      <c r="A3831" t="s">
        <v>132</v>
      </c>
      <c r="B3831" t="s">
        <v>132</v>
      </c>
      <c r="C3831">
        <v>3</v>
      </c>
      <c r="D3831" t="s">
        <v>2422</v>
      </c>
      <c r="E3831">
        <v>4</v>
      </c>
      <c r="F3831">
        <v>28</v>
      </c>
      <c r="G3831">
        <v>33</v>
      </c>
      <c r="H3831">
        <v>36</v>
      </c>
      <c r="I3831">
        <v>27</v>
      </c>
      <c r="J3831">
        <v>32</v>
      </c>
      <c r="K3831">
        <v>35</v>
      </c>
      <c r="L3831">
        <v>0</v>
      </c>
      <c r="M3831" s="1">
        <v>43.036999999999999</v>
      </c>
      <c r="N3831" s="1">
        <v>43.036999999999999</v>
      </c>
    </row>
    <row r="3832" spans="1:14" ht="15" customHeight="1" x14ac:dyDescent="0.2">
      <c r="A3832" t="s">
        <v>132</v>
      </c>
      <c r="B3832" t="s">
        <v>138</v>
      </c>
      <c r="C3832">
        <v>3</v>
      </c>
      <c r="D3832" t="s">
        <v>580</v>
      </c>
      <c r="E3832">
        <v>3</v>
      </c>
      <c r="F3832">
        <v>23</v>
      </c>
      <c r="G3832">
        <v>31</v>
      </c>
      <c r="H3832">
        <v>33</v>
      </c>
      <c r="I3832">
        <v>25</v>
      </c>
      <c r="J3832">
        <v>33</v>
      </c>
      <c r="K3832">
        <v>35</v>
      </c>
      <c r="L3832">
        <v>0</v>
      </c>
      <c r="M3832" s="1">
        <v>43.037999999999997</v>
      </c>
      <c r="N3832" s="1">
        <v>44.033000000000001</v>
      </c>
    </row>
    <row r="3833" spans="1:14" ht="15" customHeight="1" x14ac:dyDescent="0.2">
      <c r="A3833" t="s">
        <v>132</v>
      </c>
      <c r="B3833" t="s">
        <v>231</v>
      </c>
      <c r="C3833">
        <v>3</v>
      </c>
      <c r="D3833" t="s">
        <v>2850</v>
      </c>
      <c r="E3833">
        <v>4</v>
      </c>
      <c r="F3833">
        <v>31</v>
      </c>
      <c r="G3833">
        <v>36</v>
      </c>
      <c r="H3833">
        <v>39</v>
      </c>
      <c r="I3833">
        <v>20</v>
      </c>
      <c r="J3833">
        <v>25</v>
      </c>
      <c r="K3833">
        <v>28</v>
      </c>
      <c r="L3833">
        <v>0</v>
      </c>
      <c r="M3833" s="1">
        <v>43.039000000000001</v>
      </c>
      <c r="N3833" s="1">
        <v>45.042000000000002</v>
      </c>
    </row>
    <row r="3834" spans="1:14" ht="15" customHeight="1" x14ac:dyDescent="0.2">
      <c r="A3834" t="s">
        <v>132</v>
      </c>
      <c r="B3834" t="s">
        <v>237</v>
      </c>
      <c r="C3834">
        <v>3</v>
      </c>
      <c r="D3834" t="s">
        <v>2402</v>
      </c>
      <c r="E3834">
        <v>4</v>
      </c>
      <c r="F3834">
        <v>27</v>
      </c>
      <c r="G3834">
        <v>32</v>
      </c>
      <c r="H3834">
        <v>35</v>
      </c>
      <c r="I3834">
        <v>24</v>
      </c>
      <c r="J3834">
        <v>29</v>
      </c>
      <c r="K3834">
        <v>32</v>
      </c>
      <c r="L3834">
        <v>0</v>
      </c>
      <c r="M3834" s="1">
        <v>43.04</v>
      </c>
      <c r="N3834" s="1">
        <v>46.040999999999997</v>
      </c>
    </row>
    <row r="3835" spans="1:14" ht="15" customHeight="1" x14ac:dyDescent="0.2">
      <c r="A3835" t="s">
        <v>132</v>
      </c>
      <c r="B3835" t="s">
        <v>143</v>
      </c>
      <c r="C3835">
        <v>3</v>
      </c>
      <c r="D3835" t="s">
        <v>2402</v>
      </c>
      <c r="E3835">
        <v>4</v>
      </c>
      <c r="F3835">
        <v>27</v>
      </c>
      <c r="G3835">
        <v>32</v>
      </c>
      <c r="H3835">
        <v>35</v>
      </c>
      <c r="I3835">
        <v>24</v>
      </c>
      <c r="J3835">
        <v>29</v>
      </c>
      <c r="K3835">
        <v>32</v>
      </c>
      <c r="L3835">
        <v>0</v>
      </c>
      <c r="M3835" s="1">
        <v>43.040999999999997</v>
      </c>
      <c r="N3835" s="1">
        <v>47.030999999999999</v>
      </c>
    </row>
    <row r="3836" spans="1:14" ht="15" customHeight="1" x14ac:dyDescent="0.2">
      <c r="A3836" t="s">
        <v>132</v>
      </c>
      <c r="B3836" t="s">
        <v>148</v>
      </c>
      <c r="C3836">
        <v>3</v>
      </c>
      <c r="D3836" t="s">
        <v>2556</v>
      </c>
      <c r="E3836">
        <v>4</v>
      </c>
      <c r="F3836">
        <v>23</v>
      </c>
      <c r="G3836">
        <v>28</v>
      </c>
      <c r="H3836">
        <v>31</v>
      </c>
      <c r="I3836">
        <v>30</v>
      </c>
      <c r="J3836">
        <v>35</v>
      </c>
      <c r="K3836">
        <v>38</v>
      </c>
      <c r="L3836">
        <v>0</v>
      </c>
      <c r="M3836" s="1">
        <v>43.042000000000002</v>
      </c>
      <c r="N3836" s="1">
        <v>48.039000000000001</v>
      </c>
    </row>
    <row r="3837" spans="1:14" ht="15" customHeight="1" x14ac:dyDescent="0.2">
      <c r="A3837" t="s">
        <v>132</v>
      </c>
      <c r="B3837" t="s">
        <v>251</v>
      </c>
      <c r="C3837">
        <v>3</v>
      </c>
      <c r="D3837" t="s">
        <v>2299</v>
      </c>
      <c r="E3837">
        <v>4</v>
      </c>
      <c r="F3837">
        <v>29</v>
      </c>
      <c r="G3837">
        <v>34</v>
      </c>
      <c r="H3837">
        <v>37</v>
      </c>
      <c r="I3837">
        <v>25</v>
      </c>
      <c r="J3837">
        <v>30</v>
      </c>
      <c r="K3837">
        <v>33</v>
      </c>
      <c r="L3837">
        <v>0</v>
      </c>
      <c r="M3837" s="1">
        <v>43.042999999999999</v>
      </c>
      <c r="N3837" s="1">
        <v>49.042999999999999</v>
      </c>
    </row>
    <row r="3838" spans="1:14" ht="15" customHeight="1" x14ac:dyDescent="0.2">
      <c r="A3838" t="s">
        <v>132</v>
      </c>
      <c r="B3838" t="s">
        <v>259</v>
      </c>
      <c r="C3838">
        <v>3</v>
      </c>
      <c r="D3838" t="s">
        <v>1969</v>
      </c>
      <c r="E3838">
        <v>3</v>
      </c>
      <c r="F3838">
        <v>25</v>
      </c>
      <c r="G3838">
        <v>33</v>
      </c>
      <c r="H3838">
        <v>35</v>
      </c>
      <c r="I3838">
        <v>21</v>
      </c>
      <c r="J3838">
        <v>29</v>
      </c>
      <c r="K3838">
        <v>31</v>
      </c>
      <c r="L3838">
        <v>0</v>
      </c>
      <c r="M3838" s="1">
        <v>43.043999999999997</v>
      </c>
      <c r="N3838" s="1">
        <v>50.042999999999999</v>
      </c>
    </row>
    <row r="3839" spans="1:14" ht="15" customHeight="1" x14ac:dyDescent="0.2">
      <c r="A3839" t="s">
        <v>132</v>
      </c>
      <c r="B3839" t="s">
        <v>264</v>
      </c>
      <c r="C3839">
        <v>3</v>
      </c>
      <c r="D3839" t="s">
        <v>2422</v>
      </c>
      <c r="E3839">
        <v>4</v>
      </c>
      <c r="F3839">
        <v>28</v>
      </c>
      <c r="G3839">
        <v>33</v>
      </c>
      <c r="H3839">
        <v>36</v>
      </c>
      <c r="I3839">
        <v>27</v>
      </c>
      <c r="J3839">
        <v>32</v>
      </c>
      <c r="K3839">
        <v>35</v>
      </c>
      <c r="L3839">
        <v>0</v>
      </c>
      <c r="M3839" s="1">
        <v>43.045000000000002</v>
      </c>
      <c r="N3839" s="1">
        <v>51.037999999999997</v>
      </c>
    </row>
    <row r="3840" spans="1:14" ht="15" customHeight="1" x14ac:dyDescent="0.2">
      <c r="A3840" t="s">
        <v>132</v>
      </c>
      <c r="B3840" t="s">
        <v>153</v>
      </c>
      <c r="C3840">
        <v>3</v>
      </c>
      <c r="D3840" t="s">
        <v>2778</v>
      </c>
      <c r="E3840">
        <v>3</v>
      </c>
      <c r="F3840">
        <v>22</v>
      </c>
      <c r="G3840">
        <v>30</v>
      </c>
      <c r="H3840">
        <v>32</v>
      </c>
      <c r="I3840">
        <v>24</v>
      </c>
      <c r="J3840">
        <v>32</v>
      </c>
      <c r="K3840">
        <v>34</v>
      </c>
      <c r="L3840">
        <v>0</v>
      </c>
      <c r="M3840" s="1">
        <v>43.045999999999999</v>
      </c>
      <c r="N3840" s="1">
        <v>52.039000000000001</v>
      </c>
    </row>
    <row r="3841" spans="1:14" ht="15" customHeight="1" x14ac:dyDescent="0.2">
      <c r="A3841" t="s">
        <v>132</v>
      </c>
      <c r="B3841" t="s">
        <v>158</v>
      </c>
      <c r="C3841">
        <v>3</v>
      </c>
      <c r="D3841" t="s">
        <v>2422</v>
      </c>
      <c r="E3841">
        <v>4</v>
      </c>
      <c r="F3841">
        <v>28</v>
      </c>
      <c r="G3841">
        <v>33</v>
      </c>
      <c r="H3841">
        <v>36</v>
      </c>
      <c r="I3841">
        <v>27</v>
      </c>
      <c r="J3841">
        <v>32</v>
      </c>
      <c r="K3841">
        <v>35</v>
      </c>
      <c r="L3841">
        <v>0</v>
      </c>
      <c r="M3841" s="1">
        <v>43.046999999999997</v>
      </c>
      <c r="N3841" s="1">
        <v>53.042999999999999</v>
      </c>
    </row>
    <row r="3842" spans="1:14" ht="15" customHeight="1" x14ac:dyDescent="0.2">
      <c r="A3842" t="s">
        <v>132</v>
      </c>
      <c r="B3842" t="s">
        <v>280</v>
      </c>
      <c r="C3842">
        <v>3</v>
      </c>
      <c r="D3842" t="s">
        <v>828</v>
      </c>
      <c r="E3842">
        <v>4</v>
      </c>
      <c r="F3842">
        <v>26</v>
      </c>
      <c r="G3842">
        <v>31</v>
      </c>
      <c r="H3842">
        <v>34</v>
      </c>
      <c r="I3842">
        <v>26</v>
      </c>
      <c r="J3842">
        <v>31</v>
      </c>
      <c r="K3842">
        <v>34</v>
      </c>
      <c r="L3842">
        <v>0</v>
      </c>
      <c r="M3842" s="1">
        <v>43.048000000000002</v>
      </c>
      <c r="N3842" s="1">
        <v>54.039000000000001</v>
      </c>
    </row>
    <row r="3843" spans="1:14" ht="15" customHeight="1" x14ac:dyDescent="0.2">
      <c r="A3843" t="s">
        <v>132</v>
      </c>
      <c r="B3843" t="s">
        <v>164</v>
      </c>
      <c r="C3843">
        <v>3</v>
      </c>
      <c r="D3843" t="s">
        <v>2112</v>
      </c>
      <c r="E3843">
        <v>3</v>
      </c>
      <c r="F3843">
        <v>29</v>
      </c>
      <c r="G3843">
        <v>37</v>
      </c>
      <c r="H3843">
        <v>39</v>
      </c>
      <c r="I3843">
        <v>21</v>
      </c>
      <c r="J3843">
        <v>29</v>
      </c>
      <c r="K3843">
        <v>31</v>
      </c>
      <c r="L3843">
        <v>0</v>
      </c>
      <c r="M3843" s="1">
        <v>43.048999999999999</v>
      </c>
      <c r="N3843" s="1">
        <v>55.042000000000002</v>
      </c>
    </row>
    <row r="3844" spans="1:14" ht="15" customHeight="1" x14ac:dyDescent="0.2">
      <c r="A3844" t="s">
        <v>132</v>
      </c>
      <c r="B3844" t="s">
        <v>169</v>
      </c>
      <c r="C3844">
        <v>3</v>
      </c>
      <c r="D3844" t="s">
        <v>2422</v>
      </c>
      <c r="E3844">
        <v>4</v>
      </c>
      <c r="F3844">
        <v>28</v>
      </c>
      <c r="G3844">
        <v>33</v>
      </c>
      <c r="H3844">
        <v>36</v>
      </c>
      <c r="I3844">
        <v>27</v>
      </c>
      <c r="J3844">
        <v>32</v>
      </c>
      <c r="K3844">
        <v>35</v>
      </c>
      <c r="L3844">
        <v>0</v>
      </c>
      <c r="M3844" s="1">
        <v>43.05</v>
      </c>
      <c r="N3844" s="1">
        <v>56.042999999999999</v>
      </c>
    </row>
    <row r="3845" spans="1:14" ht="15" customHeight="1" x14ac:dyDescent="0.2">
      <c r="A3845" t="s">
        <v>132</v>
      </c>
      <c r="B3845" t="s">
        <v>174</v>
      </c>
      <c r="C3845">
        <v>3</v>
      </c>
      <c r="D3845" t="s">
        <v>2422</v>
      </c>
      <c r="E3845">
        <v>4</v>
      </c>
      <c r="F3845">
        <v>28</v>
      </c>
      <c r="G3845">
        <v>33</v>
      </c>
      <c r="H3845">
        <v>36</v>
      </c>
      <c r="I3845">
        <v>27</v>
      </c>
      <c r="J3845">
        <v>32</v>
      </c>
      <c r="K3845">
        <v>35</v>
      </c>
      <c r="L3845">
        <v>0</v>
      </c>
      <c r="M3845" s="1">
        <v>43.051000000000002</v>
      </c>
      <c r="N3845" s="1">
        <v>57.04</v>
      </c>
    </row>
    <row r="3846" spans="1:14" ht="15" customHeight="1" x14ac:dyDescent="0.2">
      <c r="A3846" t="s">
        <v>132</v>
      </c>
      <c r="B3846" t="s">
        <v>180</v>
      </c>
      <c r="C3846">
        <v>3</v>
      </c>
      <c r="D3846" t="s">
        <v>2556</v>
      </c>
      <c r="E3846">
        <v>4</v>
      </c>
      <c r="F3846">
        <v>23</v>
      </c>
      <c r="G3846">
        <v>28</v>
      </c>
      <c r="H3846">
        <v>31</v>
      </c>
      <c r="I3846">
        <v>30</v>
      </c>
      <c r="J3846">
        <v>35</v>
      </c>
      <c r="K3846">
        <v>38</v>
      </c>
      <c r="L3846">
        <v>0</v>
      </c>
      <c r="M3846" s="1">
        <v>43.052</v>
      </c>
      <c r="N3846" s="1">
        <v>58.036999999999999</v>
      </c>
    </row>
    <row r="3847" spans="1:14" ht="15" customHeight="1" x14ac:dyDescent="0.2">
      <c r="A3847" t="s">
        <v>132</v>
      </c>
      <c r="B3847" t="s">
        <v>303</v>
      </c>
      <c r="C3847">
        <v>3</v>
      </c>
      <c r="D3847" t="s">
        <v>2422</v>
      </c>
      <c r="E3847">
        <v>4</v>
      </c>
      <c r="F3847">
        <v>28</v>
      </c>
      <c r="G3847">
        <v>33</v>
      </c>
      <c r="H3847">
        <v>36</v>
      </c>
      <c r="I3847">
        <v>27</v>
      </c>
      <c r="J3847">
        <v>32</v>
      </c>
      <c r="K3847">
        <v>35</v>
      </c>
      <c r="L3847">
        <v>0</v>
      </c>
      <c r="M3847" s="1">
        <v>43.052999999999997</v>
      </c>
      <c r="N3847" s="1">
        <v>59.039000000000001</v>
      </c>
    </row>
    <row r="3848" spans="1:14" ht="15" customHeight="1" x14ac:dyDescent="0.2">
      <c r="A3848" t="s">
        <v>132</v>
      </c>
      <c r="B3848" t="s">
        <v>185</v>
      </c>
      <c r="C3848">
        <v>3</v>
      </c>
      <c r="D3848" t="s">
        <v>219</v>
      </c>
      <c r="E3848">
        <v>4</v>
      </c>
      <c r="F3848">
        <v>28</v>
      </c>
      <c r="G3848">
        <v>33</v>
      </c>
      <c r="H3848">
        <v>36</v>
      </c>
      <c r="I3848">
        <v>27</v>
      </c>
      <c r="J3848">
        <v>32</v>
      </c>
      <c r="K3848">
        <v>35</v>
      </c>
      <c r="L3848">
        <v>0</v>
      </c>
      <c r="M3848" s="1">
        <v>43.054000000000002</v>
      </c>
      <c r="N3848" s="1">
        <v>60.037999999999997</v>
      </c>
    </row>
    <row r="3849" spans="1:14" ht="15" customHeight="1" x14ac:dyDescent="0.2">
      <c r="A3849" t="s">
        <v>132</v>
      </c>
      <c r="B3849" t="s">
        <v>191</v>
      </c>
      <c r="C3849">
        <v>3</v>
      </c>
      <c r="D3849" t="s">
        <v>2422</v>
      </c>
      <c r="E3849">
        <v>4</v>
      </c>
      <c r="F3849">
        <v>28</v>
      </c>
      <c r="G3849">
        <v>33</v>
      </c>
      <c r="H3849">
        <v>36</v>
      </c>
      <c r="I3849">
        <v>27</v>
      </c>
      <c r="J3849">
        <v>32</v>
      </c>
      <c r="K3849">
        <v>35</v>
      </c>
      <c r="L3849">
        <v>0</v>
      </c>
      <c r="M3849" s="1">
        <v>43.055</v>
      </c>
      <c r="N3849" s="1">
        <v>61.04</v>
      </c>
    </row>
    <row r="3850" spans="1:14" ht="15" customHeight="1" x14ac:dyDescent="0.2">
      <c r="A3850" t="s">
        <v>132</v>
      </c>
      <c r="B3850" t="s">
        <v>316</v>
      </c>
      <c r="C3850">
        <v>3</v>
      </c>
      <c r="D3850" t="s">
        <v>960</v>
      </c>
      <c r="E3850">
        <v>4</v>
      </c>
      <c r="F3850">
        <v>32</v>
      </c>
      <c r="G3850">
        <v>37</v>
      </c>
      <c r="H3850">
        <v>40</v>
      </c>
      <c r="I3850">
        <v>22</v>
      </c>
      <c r="J3850">
        <v>27</v>
      </c>
      <c r="K3850">
        <v>30</v>
      </c>
      <c r="L3850">
        <v>0</v>
      </c>
      <c r="M3850" s="1">
        <v>43.055999999999997</v>
      </c>
      <c r="N3850" s="1">
        <v>62.034999999999997</v>
      </c>
    </row>
    <row r="3851" spans="1:14" ht="15" customHeight="1" x14ac:dyDescent="0.2">
      <c r="A3851" t="s">
        <v>132</v>
      </c>
      <c r="B3851" t="s">
        <v>197</v>
      </c>
      <c r="C3851">
        <v>3</v>
      </c>
      <c r="D3851" t="s">
        <v>1924</v>
      </c>
      <c r="E3851">
        <v>3</v>
      </c>
      <c r="F3851">
        <v>24</v>
      </c>
      <c r="G3851">
        <v>32</v>
      </c>
      <c r="H3851">
        <v>34</v>
      </c>
      <c r="I3851">
        <v>24</v>
      </c>
      <c r="J3851">
        <v>32</v>
      </c>
      <c r="K3851">
        <v>34</v>
      </c>
      <c r="L3851">
        <v>0</v>
      </c>
      <c r="M3851" s="1">
        <v>43.057000000000002</v>
      </c>
      <c r="N3851" s="1">
        <v>64.040000000000006</v>
      </c>
    </row>
    <row r="3852" spans="1:14" ht="15" customHeight="1" x14ac:dyDescent="0.2">
      <c r="A3852" t="s">
        <v>132</v>
      </c>
      <c r="B3852" t="s">
        <v>332</v>
      </c>
      <c r="C3852">
        <v>3</v>
      </c>
      <c r="D3852" t="s">
        <v>219</v>
      </c>
      <c r="E3852">
        <v>4</v>
      </c>
      <c r="F3852">
        <v>28</v>
      </c>
      <c r="G3852">
        <v>33</v>
      </c>
      <c r="H3852">
        <v>36</v>
      </c>
      <c r="I3852">
        <v>27</v>
      </c>
      <c r="J3852">
        <v>32</v>
      </c>
      <c r="K3852">
        <v>35</v>
      </c>
      <c r="L3852">
        <v>0</v>
      </c>
      <c r="M3852" s="1">
        <v>43.058</v>
      </c>
      <c r="N3852" s="1">
        <v>65.037999999999997</v>
      </c>
    </row>
    <row r="3853" spans="1:14" ht="15" customHeight="1" x14ac:dyDescent="0.2">
      <c r="A3853" t="s">
        <v>132</v>
      </c>
      <c r="B3853" t="s">
        <v>336</v>
      </c>
      <c r="C3853">
        <v>3</v>
      </c>
      <c r="D3853" t="s">
        <v>455</v>
      </c>
      <c r="E3853">
        <v>3</v>
      </c>
      <c r="F3853">
        <v>22</v>
      </c>
      <c r="G3853">
        <v>30</v>
      </c>
      <c r="H3853">
        <v>32</v>
      </c>
      <c r="I3853">
        <v>25</v>
      </c>
      <c r="J3853">
        <v>33</v>
      </c>
      <c r="K3853">
        <v>35</v>
      </c>
      <c r="L3853">
        <v>0</v>
      </c>
      <c r="M3853" s="1">
        <v>43.058999999999997</v>
      </c>
      <c r="N3853" s="1">
        <v>66.040000000000006</v>
      </c>
    </row>
    <row r="3854" spans="1:14" ht="15" customHeight="1" x14ac:dyDescent="0.2">
      <c r="A3854" t="s">
        <v>132</v>
      </c>
      <c r="B3854" t="s">
        <v>341</v>
      </c>
      <c r="C3854">
        <v>3</v>
      </c>
      <c r="D3854" t="s">
        <v>928</v>
      </c>
      <c r="E3854">
        <v>3</v>
      </c>
      <c r="F3854">
        <v>25</v>
      </c>
      <c r="G3854">
        <v>33</v>
      </c>
      <c r="H3854">
        <v>35</v>
      </c>
      <c r="I3854">
        <v>25</v>
      </c>
      <c r="J3854">
        <v>33</v>
      </c>
      <c r="K3854">
        <v>35</v>
      </c>
      <c r="L3854">
        <v>0</v>
      </c>
      <c r="M3854" s="1">
        <v>43.06</v>
      </c>
      <c r="N3854" s="1">
        <v>67.031000000000006</v>
      </c>
    </row>
    <row r="3855" spans="1:14" ht="15" customHeight="1" x14ac:dyDescent="0.2">
      <c r="A3855" t="s">
        <v>132</v>
      </c>
      <c r="B3855" t="s">
        <v>201</v>
      </c>
      <c r="C3855">
        <v>3</v>
      </c>
      <c r="D3855" t="s">
        <v>814</v>
      </c>
      <c r="E3855">
        <v>4</v>
      </c>
      <c r="F3855">
        <v>29</v>
      </c>
      <c r="G3855">
        <v>34</v>
      </c>
      <c r="H3855">
        <v>37</v>
      </c>
      <c r="I3855">
        <v>24</v>
      </c>
      <c r="J3855">
        <v>29</v>
      </c>
      <c r="K3855">
        <v>32</v>
      </c>
      <c r="L3855">
        <v>0</v>
      </c>
      <c r="M3855" s="1">
        <v>43.061</v>
      </c>
      <c r="N3855" s="1">
        <v>68.043000000000006</v>
      </c>
    </row>
    <row r="3856" spans="1:14" ht="15" customHeight="1" x14ac:dyDescent="0.2">
      <c r="A3856" t="s">
        <v>132</v>
      </c>
      <c r="B3856" t="s">
        <v>352</v>
      </c>
      <c r="C3856">
        <v>3</v>
      </c>
      <c r="D3856" t="s">
        <v>2577</v>
      </c>
      <c r="E3856">
        <v>3</v>
      </c>
      <c r="F3856">
        <v>27</v>
      </c>
      <c r="G3856">
        <v>35</v>
      </c>
      <c r="H3856">
        <v>37</v>
      </c>
      <c r="I3856">
        <v>21</v>
      </c>
      <c r="J3856">
        <v>29</v>
      </c>
      <c r="K3856">
        <v>31</v>
      </c>
      <c r="L3856">
        <v>0</v>
      </c>
      <c r="M3856" s="1">
        <v>43.061999999999998</v>
      </c>
      <c r="N3856" s="1">
        <v>69.039000000000001</v>
      </c>
    </row>
    <row r="3857" spans="1:14" ht="15" customHeight="1" x14ac:dyDescent="0.2">
      <c r="A3857" t="s">
        <v>132</v>
      </c>
      <c r="B3857" t="s">
        <v>356</v>
      </c>
      <c r="C3857">
        <v>3</v>
      </c>
      <c r="D3857" t="s">
        <v>1924</v>
      </c>
      <c r="E3857">
        <v>3</v>
      </c>
      <c r="F3857">
        <v>24</v>
      </c>
      <c r="G3857">
        <v>32</v>
      </c>
      <c r="H3857">
        <v>34</v>
      </c>
      <c r="I3857">
        <v>24</v>
      </c>
      <c r="J3857">
        <v>32</v>
      </c>
      <c r="K3857">
        <v>34</v>
      </c>
      <c r="L3857">
        <v>0</v>
      </c>
      <c r="M3857" s="1">
        <v>43.063000000000002</v>
      </c>
      <c r="N3857" s="1">
        <v>70.042000000000002</v>
      </c>
    </row>
    <row r="3858" spans="1:14" ht="15" customHeight="1" x14ac:dyDescent="0.2">
      <c r="A3858" t="s">
        <v>132</v>
      </c>
      <c r="B3858" t="s">
        <v>359</v>
      </c>
      <c r="C3858">
        <v>3</v>
      </c>
      <c r="D3858" t="s">
        <v>276</v>
      </c>
      <c r="E3858">
        <v>3</v>
      </c>
      <c r="F3858">
        <v>21</v>
      </c>
      <c r="G3858">
        <v>29</v>
      </c>
      <c r="H3858">
        <v>31</v>
      </c>
      <c r="I3858">
        <v>25</v>
      </c>
      <c r="J3858">
        <v>33</v>
      </c>
      <c r="K3858">
        <v>35</v>
      </c>
      <c r="L3858">
        <v>0</v>
      </c>
      <c r="M3858" s="1">
        <v>43.064</v>
      </c>
      <c r="N3858" s="1">
        <v>71.033000000000001</v>
      </c>
    </row>
    <row r="3859" spans="1:14" ht="15" customHeight="1" x14ac:dyDescent="0.2">
      <c r="A3859" t="s">
        <v>132</v>
      </c>
      <c r="B3859" t="s">
        <v>363</v>
      </c>
      <c r="C3859">
        <v>3</v>
      </c>
      <c r="D3859" t="s">
        <v>1356</v>
      </c>
      <c r="E3859">
        <v>3</v>
      </c>
      <c r="F3859">
        <v>29</v>
      </c>
      <c r="G3859">
        <v>37</v>
      </c>
      <c r="H3859">
        <v>39</v>
      </c>
      <c r="I3859">
        <v>17</v>
      </c>
      <c r="J3859">
        <v>25</v>
      </c>
      <c r="K3859">
        <v>27</v>
      </c>
      <c r="L3859">
        <v>0</v>
      </c>
      <c r="M3859" s="1">
        <v>43.064999999999998</v>
      </c>
      <c r="N3859" s="1">
        <v>72.036000000000001</v>
      </c>
    </row>
    <row r="3860" spans="1:14" ht="15" customHeight="1" x14ac:dyDescent="0.2">
      <c r="A3860" t="s">
        <v>132</v>
      </c>
      <c r="B3860" t="s">
        <v>367</v>
      </c>
      <c r="C3860">
        <v>3</v>
      </c>
      <c r="D3860" t="s">
        <v>2422</v>
      </c>
      <c r="E3860">
        <v>4</v>
      </c>
      <c r="F3860">
        <v>28</v>
      </c>
      <c r="G3860">
        <v>33</v>
      </c>
      <c r="H3860">
        <v>36</v>
      </c>
      <c r="I3860">
        <v>27</v>
      </c>
      <c r="J3860">
        <v>32</v>
      </c>
      <c r="K3860">
        <v>35</v>
      </c>
      <c r="L3860">
        <v>0</v>
      </c>
      <c r="M3860" s="1">
        <v>43.066000000000003</v>
      </c>
      <c r="N3860" s="1">
        <v>73.040000000000006</v>
      </c>
    </row>
    <row r="3861" spans="1:14" ht="15" customHeight="1" x14ac:dyDescent="0.2">
      <c r="A3861" t="s">
        <v>132</v>
      </c>
      <c r="B3861" t="s">
        <v>371</v>
      </c>
      <c r="C3861">
        <v>3</v>
      </c>
      <c r="D3861" t="s">
        <v>459</v>
      </c>
      <c r="E3861">
        <v>3</v>
      </c>
      <c r="F3861">
        <v>25</v>
      </c>
      <c r="G3861">
        <v>33</v>
      </c>
      <c r="H3861">
        <v>35</v>
      </c>
      <c r="I3861">
        <v>21</v>
      </c>
      <c r="J3861">
        <v>29</v>
      </c>
      <c r="K3861">
        <v>31</v>
      </c>
      <c r="L3861">
        <v>0</v>
      </c>
      <c r="M3861" s="1">
        <v>43.067</v>
      </c>
      <c r="N3861" s="1">
        <v>74.039000000000001</v>
      </c>
    </row>
    <row r="3862" spans="1:14" ht="15" customHeight="1" x14ac:dyDescent="0.2">
      <c r="A3862" t="s">
        <v>132</v>
      </c>
      <c r="B3862" t="s">
        <v>378</v>
      </c>
      <c r="C3862">
        <v>3</v>
      </c>
      <c r="D3862" t="s">
        <v>828</v>
      </c>
      <c r="E3862">
        <v>4</v>
      </c>
      <c r="F3862">
        <v>26</v>
      </c>
      <c r="G3862">
        <v>31</v>
      </c>
      <c r="H3862">
        <v>34</v>
      </c>
      <c r="I3862">
        <v>26</v>
      </c>
      <c r="J3862">
        <v>31</v>
      </c>
      <c r="K3862">
        <v>34</v>
      </c>
      <c r="L3862">
        <v>0</v>
      </c>
      <c r="M3862" s="1">
        <v>43.067999999999998</v>
      </c>
      <c r="N3862" s="1">
        <v>75.034000000000006</v>
      </c>
    </row>
    <row r="3863" spans="1:14" ht="15" customHeight="1" x14ac:dyDescent="0.2">
      <c r="A3863" t="s">
        <v>132</v>
      </c>
      <c r="B3863" t="s">
        <v>207</v>
      </c>
      <c r="C3863">
        <v>3</v>
      </c>
      <c r="D3863" t="s">
        <v>1356</v>
      </c>
      <c r="E3863">
        <v>3</v>
      </c>
      <c r="F3863">
        <v>29</v>
      </c>
      <c r="G3863">
        <v>37</v>
      </c>
      <c r="H3863">
        <v>39</v>
      </c>
      <c r="I3863">
        <v>17</v>
      </c>
      <c r="J3863">
        <v>25</v>
      </c>
      <c r="K3863">
        <v>27</v>
      </c>
      <c r="L3863">
        <v>0</v>
      </c>
      <c r="M3863" s="1">
        <v>43.069000000000003</v>
      </c>
      <c r="N3863" s="1">
        <v>77.03</v>
      </c>
    </row>
    <row r="3864" spans="1:14" ht="15" customHeight="1" x14ac:dyDescent="0.2">
      <c r="A3864" t="s">
        <v>132</v>
      </c>
      <c r="B3864" t="s">
        <v>386</v>
      </c>
      <c r="C3864">
        <v>3</v>
      </c>
      <c r="D3864" t="s">
        <v>1571</v>
      </c>
      <c r="E3864">
        <v>4</v>
      </c>
      <c r="F3864">
        <v>18</v>
      </c>
      <c r="G3864">
        <v>23</v>
      </c>
      <c r="H3864">
        <v>26</v>
      </c>
      <c r="I3864">
        <v>35</v>
      </c>
      <c r="J3864">
        <v>40</v>
      </c>
      <c r="K3864">
        <v>43</v>
      </c>
      <c r="L3864">
        <v>0</v>
      </c>
      <c r="M3864" s="1">
        <v>43.07</v>
      </c>
      <c r="N3864" s="1">
        <v>78.034999999999997</v>
      </c>
    </row>
    <row r="3865" spans="1:14" ht="15" customHeight="1" x14ac:dyDescent="0.2">
      <c r="A3865" t="s">
        <v>132</v>
      </c>
      <c r="B3865" t="s">
        <v>212</v>
      </c>
      <c r="C3865">
        <v>3</v>
      </c>
      <c r="D3865" t="s">
        <v>1924</v>
      </c>
      <c r="E3865">
        <v>3</v>
      </c>
      <c r="F3865">
        <v>24</v>
      </c>
      <c r="G3865">
        <v>32</v>
      </c>
      <c r="H3865">
        <v>34</v>
      </c>
      <c r="I3865">
        <v>24</v>
      </c>
      <c r="J3865">
        <v>32</v>
      </c>
      <c r="K3865">
        <v>34</v>
      </c>
      <c r="L3865">
        <v>0</v>
      </c>
      <c r="M3865" s="1">
        <v>43.070999999999998</v>
      </c>
      <c r="N3865" s="1">
        <v>79.037999999999997</v>
      </c>
    </row>
    <row r="3866" spans="1:14" ht="15" customHeight="1" x14ac:dyDescent="0.2">
      <c r="A3866" t="s">
        <v>132</v>
      </c>
      <c r="B3866" t="s">
        <v>395</v>
      </c>
      <c r="C3866">
        <v>3</v>
      </c>
      <c r="D3866" t="s">
        <v>826</v>
      </c>
      <c r="E3866">
        <v>4</v>
      </c>
      <c r="F3866">
        <v>31</v>
      </c>
      <c r="G3866">
        <v>36</v>
      </c>
      <c r="H3866">
        <v>39</v>
      </c>
      <c r="I3866">
        <v>23</v>
      </c>
      <c r="J3866">
        <v>28</v>
      </c>
      <c r="K3866">
        <v>31</v>
      </c>
      <c r="L3866">
        <v>0</v>
      </c>
      <c r="M3866" s="1">
        <v>43.072000000000003</v>
      </c>
      <c r="N3866" s="1">
        <v>80.037999999999997</v>
      </c>
    </row>
    <row r="3867" spans="1:14" ht="15" customHeight="1" x14ac:dyDescent="0.2">
      <c r="A3867" t="s">
        <v>132</v>
      </c>
      <c r="B3867" t="s">
        <v>218</v>
      </c>
      <c r="C3867">
        <v>3</v>
      </c>
      <c r="D3867" t="s">
        <v>2134</v>
      </c>
      <c r="E3867">
        <v>4</v>
      </c>
      <c r="F3867">
        <v>29</v>
      </c>
      <c r="G3867">
        <v>34</v>
      </c>
      <c r="H3867">
        <v>37</v>
      </c>
      <c r="I3867">
        <v>25</v>
      </c>
      <c r="J3867">
        <v>30</v>
      </c>
      <c r="K3867">
        <v>33</v>
      </c>
      <c r="L3867">
        <v>0</v>
      </c>
      <c r="M3867" s="1">
        <v>43.073</v>
      </c>
      <c r="N3867" s="1">
        <v>81.028999999999996</v>
      </c>
    </row>
    <row r="3868" spans="1:14" ht="15" customHeight="1" x14ac:dyDescent="0.2">
      <c r="A3868" t="s">
        <v>132</v>
      </c>
      <c r="B3868" t="s">
        <v>225</v>
      </c>
      <c r="C3868">
        <v>3</v>
      </c>
      <c r="D3868" t="s">
        <v>1579</v>
      </c>
      <c r="E3868">
        <v>3</v>
      </c>
      <c r="F3868">
        <v>27</v>
      </c>
      <c r="G3868">
        <v>35</v>
      </c>
      <c r="H3868">
        <v>37</v>
      </c>
      <c r="I3868">
        <v>22</v>
      </c>
      <c r="J3868">
        <v>30</v>
      </c>
      <c r="K3868">
        <v>32</v>
      </c>
      <c r="L3868">
        <v>0</v>
      </c>
      <c r="M3868" s="1">
        <v>43.073999999999998</v>
      </c>
      <c r="N3868" s="1">
        <v>82.031999999999996</v>
      </c>
    </row>
    <row r="3869" spans="1:14" ht="15" customHeight="1" x14ac:dyDescent="0.2">
      <c r="A3869" t="s">
        <v>132</v>
      </c>
      <c r="B3869" t="s">
        <v>402</v>
      </c>
      <c r="C3869">
        <v>3</v>
      </c>
      <c r="D3869" t="s">
        <v>1924</v>
      </c>
      <c r="E3869">
        <v>3</v>
      </c>
      <c r="F3869">
        <v>24</v>
      </c>
      <c r="G3869">
        <v>32</v>
      </c>
      <c r="H3869">
        <v>34</v>
      </c>
      <c r="I3869">
        <v>24</v>
      </c>
      <c r="J3869">
        <v>32</v>
      </c>
      <c r="K3869">
        <v>34</v>
      </c>
      <c r="L3869">
        <v>0</v>
      </c>
      <c r="M3869" s="1">
        <v>43.075000000000003</v>
      </c>
      <c r="N3869" s="1">
        <v>83.037000000000006</v>
      </c>
    </row>
    <row r="3870" spans="1:14" ht="15" customHeight="1" x14ac:dyDescent="0.2">
      <c r="A3870" t="s">
        <v>132</v>
      </c>
      <c r="B3870" t="s">
        <v>405</v>
      </c>
      <c r="C3870">
        <v>3</v>
      </c>
      <c r="D3870" t="s">
        <v>928</v>
      </c>
      <c r="E3870">
        <v>3</v>
      </c>
      <c r="F3870">
        <v>25</v>
      </c>
      <c r="G3870">
        <v>33</v>
      </c>
      <c r="H3870">
        <v>35</v>
      </c>
      <c r="I3870">
        <v>25</v>
      </c>
      <c r="J3870">
        <v>33</v>
      </c>
      <c r="K3870">
        <v>35</v>
      </c>
      <c r="L3870">
        <v>0</v>
      </c>
      <c r="M3870" s="1">
        <v>43.076000000000001</v>
      </c>
      <c r="N3870" s="1">
        <v>84.036000000000001</v>
      </c>
    </row>
    <row r="3871" spans="1:14" ht="15" customHeight="1" x14ac:dyDescent="0.2">
      <c r="A3871" t="s">
        <v>132</v>
      </c>
      <c r="B3871" t="s">
        <v>411</v>
      </c>
      <c r="C3871">
        <v>3</v>
      </c>
      <c r="D3871" t="s">
        <v>830</v>
      </c>
      <c r="E3871">
        <v>4</v>
      </c>
      <c r="F3871">
        <v>30</v>
      </c>
      <c r="G3871">
        <v>35</v>
      </c>
      <c r="H3871">
        <v>38</v>
      </c>
      <c r="I3871">
        <v>25</v>
      </c>
      <c r="J3871">
        <v>30</v>
      </c>
      <c r="K3871">
        <v>33</v>
      </c>
      <c r="L3871">
        <v>0</v>
      </c>
      <c r="M3871" s="1">
        <v>43.076999999999998</v>
      </c>
      <c r="N3871" s="1">
        <v>86.033000000000001</v>
      </c>
    </row>
    <row r="3872" spans="1:14" ht="15" customHeight="1" x14ac:dyDescent="0.2">
      <c r="A3872" t="s">
        <v>132</v>
      </c>
      <c r="B3872" t="s">
        <v>414</v>
      </c>
      <c r="C3872">
        <v>3</v>
      </c>
      <c r="D3872" t="s">
        <v>1969</v>
      </c>
      <c r="E3872">
        <v>3</v>
      </c>
      <c r="F3872">
        <v>25</v>
      </c>
      <c r="G3872">
        <v>33</v>
      </c>
      <c r="H3872">
        <v>35</v>
      </c>
      <c r="I3872">
        <v>21</v>
      </c>
      <c r="J3872">
        <v>29</v>
      </c>
      <c r="K3872">
        <v>31</v>
      </c>
      <c r="L3872">
        <v>0</v>
      </c>
      <c r="M3872" s="1">
        <v>43.078000000000003</v>
      </c>
      <c r="N3872" s="1">
        <v>87.036000000000001</v>
      </c>
    </row>
    <row r="3873" spans="1:14" ht="15" customHeight="1" x14ac:dyDescent="0.2">
      <c r="A3873" t="s">
        <v>132</v>
      </c>
      <c r="B3873" t="s">
        <v>416</v>
      </c>
      <c r="C3873">
        <v>3</v>
      </c>
      <c r="D3873" t="s">
        <v>2299</v>
      </c>
      <c r="E3873">
        <v>4</v>
      </c>
      <c r="F3873">
        <v>29</v>
      </c>
      <c r="G3873">
        <v>34</v>
      </c>
      <c r="H3873">
        <v>37</v>
      </c>
      <c r="I3873">
        <v>25</v>
      </c>
      <c r="J3873">
        <v>30</v>
      </c>
      <c r="K3873">
        <v>33</v>
      </c>
      <c r="L3873">
        <v>0</v>
      </c>
      <c r="M3873" s="1">
        <v>43.079000000000001</v>
      </c>
      <c r="N3873" s="1">
        <v>88.040999999999997</v>
      </c>
    </row>
    <row r="3874" spans="1:14" ht="15" customHeight="1" x14ac:dyDescent="0.2">
      <c r="A3874" t="s">
        <v>132</v>
      </c>
      <c r="B3874" t="s">
        <v>230</v>
      </c>
      <c r="C3874">
        <v>3</v>
      </c>
      <c r="D3874" t="s">
        <v>2137</v>
      </c>
      <c r="E3874">
        <v>4</v>
      </c>
      <c r="F3874">
        <v>27</v>
      </c>
      <c r="G3874">
        <v>32</v>
      </c>
      <c r="H3874">
        <v>35</v>
      </c>
      <c r="I3874">
        <v>24</v>
      </c>
      <c r="J3874">
        <v>29</v>
      </c>
      <c r="K3874">
        <v>32</v>
      </c>
      <c r="L3874">
        <v>0</v>
      </c>
      <c r="M3874" s="1">
        <v>43.08</v>
      </c>
      <c r="N3874" s="1">
        <v>89.040999999999997</v>
      </c>
    </row>
    <row r="3875" spans="1:14" ht="15" customHeight="1" x14ac:dyDescent="0.2">
      <c r="A3875" t="s">
        <v>132</v>
      </c>
      <c r="B3875" t="s">
        <v>236</v>
      </c>
      <c r="C3875">
        <v>3</v>
      </c>
      <c r="D3875" t="s">
        <v>2137</v>
      </c>
      <c r="E3875">
        <v>4</v>
      </c>
      <c r="F3875">
        <v>27</v>
      </c>
      <c r="G3875">
        <v>32</v>
      </c>
      <c r="H3875">
        <v>35</v>
      </c>
      <c r="I3875">
        <v>24</v>
      </c>
      <c r="J3875">
        <v>29</v>
      </c>
      <c r="K3875">
        <v>32</v>
      </c>
      <c r="L3875">
        <v>0</v>
      </c>
      <c r="M3875" s="1">
        <v>43.081000000000003</v>
      </c>
      <c r="N3875" s="1">
        <v>90.037000000000006</v>
      </c>
    </row>
    <row r="3876" spans="1:14" ht="15" customHeight="1" x14ac:dyDescent="0.2">
      <c r="A3876" t="s">
        <v>132</v>
      </c>
      <c r="B3876" t="s">
        <v>425</v>
      </c>
      <c r="C3876">
        <v>3</v>
      </c>
      <c r="D3876" t="s">
        <v>1236</v>
      </c>
      <c r="E3876">
        <v>3</v>
      </c>
      <c r="F3876">
        <v>20</v>
      </c>
      <c r="G3876">
        <v>28</v>
      </c>
      <c r="H3876">
        <v>30</v>
      </c>
      <c r="I3876">
        <v>25</v>
      </c>
      <c r="J3876">
        <v>33</v>
      </c>
      <c r="K3876">
        <v>35</v>
      </c>
      <c r="L3876">
        <v>0</v>
      </c>
      <c r="M3876" s="1">
        <v>43.082000000000001</v>
      </c>
      <c r="N3876" s="1">
        <v>91.039000000000001</v>
      </c>
    </row>
    <row r="3877" spans="1:14" ht="15" customHeight="1" x14ac:dyDescent="0.2">
      <c r="A3877" t="s">
        <v>132</v>
      </c>
      <c r="B3877" t="s">
        <v>668</v>
      </c>
      <c r="C3877">
        <v>3</v>
      </c>
      <c r="D3877" t="s">
        <v>2424</v>
      </c>
      <c r="E3877">
        <v>4</v>
      </c>
      <c r="F3877">
        <v>27</v>
      </c>
      <c r="G3877">
        <v>32</v>
      </c>
      <c r="H3877">
        <v>35</v>
      </c>
      <c r="I3877">
        <v>25</v>
      </c>
      <c r="J3877">
        <v>30</v>
      </c>
      <c r="K3877">
        <v>33</v>
      </c>
      <c r="L3877">
        <v>0</v>
      </c>
      <c r="M3877" s="1">
        <v>43.082999999999998</v>
      </c>
      <c r="N3877" s="1">
        <v>92.039000000000001</v>
      </c>
    </row>
    <row r="3878" spans="1:14" ht="15" customHeight="1" x14ac:dyDescent="0.2">
      <c r="A3878" t="s">
        <v>132</v>
      </c>
      <c r="B3878" t="s">
        <v>429</v>
      </c>
      <c r="C3878">
        <v>3</v>
      </c>
      <c r="D3878" t="s">
        <v>696</v>
      </c>
      <c r="E3878">
        <v>3</v>
      </c>
      <c r="F3878">
        <v>24</v>
      </c>
      <c r="G3878">
        <v>32</v>
      </c>
      <c r="H3878">
        <v>34</v>
      </c>
      <c r="I3878">
        <v>23</v>
      </c>
      <c r="J3878">
        <v>31</v>
      </c>
      <c r="K3878">
        <v>33</v>
      </c>
      <c r="L3878">
        <v>0</v>
      </c>
      <c r="M3878" s="1">
        <v>43.084000000000003</v>
      </c>
      <c r="N3878" s="1">
        <v>93.037000000000006</v>
      </c>
    </row>
    <row r="3879" spans="1:14" ht="15" customHeight="1" x14ac:dyDescent="0.2">
      <c r="A3879" t="s">
        <v>132</v>
      </c>
      <c r="B3879" t="s">
        <v>241</v>
      </c>
      <c r="C3879">
        <v>3</v>
      </c>
      <c r="D3879" t="s">
        <v>2541</v>
      </c>
      <c r="E3879">
        <v>3</v>
      </c>
      <c r="F3879">
        <v>33</v>
      </c>
      <c r="G3879">
        <v>41</v>
      </c>
      <c r="H3879">
        <v>43</v>
      </c>
      <c r="I3879">
        <v>16</v>
      </c>
      <c r="J3879">
        <v>24</v>
      </c>
      <c r="K3879">
        <v>26</v>
      </c>
      <c r="L3879">
        <v>0</v>
      </c>
      <c r="M3879" s="1">
        <v>43.085000000000001</v>
      </c>
      <c r="N3879" s="1">
        <v>94.034000000000006</v>
      </c>
    </row>
    <row r="3880" spans="1:14" ht="15" customHeight="1" x14ac:dyDescent="0.2">
      <c r="A3880" t="s">
        <v>132</v>
      </c>
      <c r="B3880" t="s">
        <v>436</v>
      </c>
      <c r="C3880">
        <v>3</v>
      </c>
      <c r="D3880" t="s">
        <v>2525</v>
      </c>
      <c r="E3880">
        <v>3</v>
      </c>
      <c r="F3880">
        <v>20</v>
      </c>
      <c r="G3880">
        <v>28</v>
      </c>
      <c r="H3880">
        <v>30</v>
      </c>
      <c r="I3880">
        <v>30</v>
      </c>
      <c r="J3880">
        <v>38</v>
      </c>
      <c r="K3880">
        <v>40</v>
      </c>
      <c r="L3880">
        <v>0</v>
      </c>
      <c r="M3880" s="1">
        <v>43.085999999999999</v>
      </c>
      <c r="N3880" s="1">
        <v>96.04</v>
      </c>
    </row>
    <row r="3881" spans="1:14" ht="15" customHeight="1" x14ac:dyDescent="0.2">
      <c r="A3881" t="s">
        <v>132</v>
      </c>
      <c r="B3881" t="s">
        <v>250</v>
      </c>
      <c r="C3881">
        <v>3</v>
      </c>
      <c r="D3881" t="s">
        <v>2422</v>
      </c>
      <c r="E3881">
        <v>4</v>
      </c>
      <c r="F3881">
        <v>28</v>
      </c>
      <c r="G3881">
        <v>33</v>
      </c>
      <c r="H3881">
        <v>36</v>
      </c>
      <c r="I3881">
        <v>27</v>
      </c>
      <c r="J3881">
        <v>32</v>
      </c>
      <c r="K3881">
        <v>35</v>
      </c>
      <c r="L3881">
        <v>0</v>
      </c>
      <c r="M3881" s="1">
        <v>43.087000000000003</v>
      </c>
      <c r="N3881" s="1">
        <v>97.036000000000001</v>
      </c>
    </row>
    <row r="3882" spans="1:14" ht="15" customHeight="1" x14ac:dyDescent="0.2">
      <c r="A3882" t="s">
        <v>132</v>
      </c>
      <c r="B3882" t="s">
        <v>258</v>
      </c>
      <c r="C3882">
        <v>3</v>
      </c>
      <c r="D3882" t="s">
        <v>1416</v>
      </c>
      <c r="E3882">
        <v>3</v>
      </c>
      <c r="F3882">
        <v>19</v>
      </c>
      <c r="G3882">
        <v>27</v>
      </c>
      <c r="H3882">
        <v>29</v>
      </c>
      <c r="I3882">
        <v>31</v>
      </c>
      <c r="J3882">
        <v>39</v>
      </c>
      <c r="K3882">
        <v>41</v>
      </c>
      <c r="L3882">
        <v>0</v>
      </c>
      <c r="M3882" s="1">
        <v>43.088000000000001</v>
      </c>
      <c r="N3882" s="1">
        <v>98.042000000000002</v>
      </c>
    </row>
    <row r="3883" spans="1:14" ht="15" customHeight="1" x14ac:dyDescent="0.2">
      <c r="A3883" t="s">
        <v>132</v>
      </c>
      <c r="B3883" t="s">
        <v>263</v>
      </c>
      <c r="C3883">
        <v>3</v>
      </c>
      <c r="D3883" t="s">
        <v>1579</v>
      </c>
      <c r="E3883">
        <v>3</v>
      </c>
      <c r="F3883">
        <v>27</v>
      </c>
      <c r="G3883">
        <v>35</v>
      </c>
      <c r="H3883">
        <v>37</v>
      </c>
      <c r="I3883">
        <v>22</v>
      </c>
      <c r="J3883">
        <v>30</v>
      </c>
      <c r="K3883">
        <v>32</v>
      </c>
      <c r="L3883">
        <v>0</v>
      </c>
      <c r="M3883" s="1">
        <v>43.088999999999999</v>
      </c>
      <c r="N3883" s="1">
        <v>99.034999999999997</v>
      </c>
    </row>
    <row r="3884" spans="1:14" ht="15" customHeight="1" x14ac:dyDescent="0.2">
      <c r="A3884" t="s">
        <v>132</v>
      </c>
      <c r="B3884" t="s">
        <v>269</v>
      </c>
      <c r="C3884">
        <v>3</v>
      </c>
      <c r="D3884" t="s">
        <v>2422</v>
      </c>
      <c r="E3884">
        <v>4</v>
      </c>
      <c r="F3884">
        <v>28</v>
      </c>
      <c r="G3884">
        <v>33</v>
      </c>
      <c r="H3884">
        <v>36</v>
      </c>
      <c r="I3884">
        <v>27</v>
      </c>
      <c r="J3884">
        <v>32</v>
      </c>
      <c r="K3884">
        <v>35</v>
      </c>
      <c r="L3884">
        <v>0</v>
      </c>
      <c r="M3884" s="1">
        <v>43.09</v>
      </c>
      <c r="N3884" s="1">
        <v>100.042</v>
      </c>
    </row>
    <row r="3885" spans="1:14" ht="15" customHeight="1" x14ac:dyDescent="0.2">
      <c r="A3885" t="s">
        <v>132</v>
      </c>
      <c r="B3885" t="s">
        <v>279</v>
      </c>
      <c r="C3885">
        <v>3</v>
      </c>
      <c r="D3885" t="s">
        <v>1356</v>
      </c>
      <c r="E3885">
        <v>3</v>
      </c>
      <c r="F3885">
        <v>29</v>
      </c>
      <c r="G3885">
        <v>37</v>
      </c>
      <c r="H3885">
        <v>39</v>
      </c>
      <c r="I3885">
        <v>17</v>
      </c>
      <c r="J3885">
        <v>25</v>
      </c>
      <c r="K3885">
        <v>27</v>
      </c>
      <c r="L3885">
        <v>0</v>
      </c>
      <c r="M3885" s="1">
        <v>43.091000000000001</v>
      </c>
      <c r="N3885" s="1">
        <v>101.033</v>
      </c>
    </row>
    <row r="3886" spans="1:14" ht="15" customHeight="1" x14ac:dyDescent="0.2">
      <c r="A3886" t="s">
        <v>132</v>
      </c>
      <c r="B3886" t="s">
        <v>274</v>
      </c>
      <c r="C3886">
        <v>3</v>
      </c>
      <c r="D3886" t="s">
        <v>715</v>
      </c>
      <c r="E3886">
        <v>4</v>
      </c>
      <c r="F3886">
        <v>32</v>
      </c>
      <c r="G3886">
        <v>37</v>
      </c>
      <c r="H3886">
        <v>40</v>
      </c>
      <c r="I3886">
        <v>21</v>
      </c>
      <c r="J3886">
        <v>26</v>
      </c>
      <c r="K3886">
        <v>29</v>
      </c>
      <c r="L3886">
        <v>0</v>
      </c>
      <c r="M3886" s="1">
        <v>43.091999999999999</v>
      </c>
      <c r="N3886" s="1">
        <v>102.039</v>
      </c>
    </row>
    <row r="3887" spans="1:14" ht="15" customHeight="1" x14ac:dyDescent="0.2">
      <c r="A3887" t="s">
        <v>132</v>
      </c>
      <c r="B3887" t="s">
        <v>285</v>
      </c>
      <c r="C3887">
        <v>3</v>
      </c>
      <c r="D3887" t="s">
        <v>2402</v>
      </c>
      <c r="E3887">
        <v>4</v>
      </c>
      <c r="F3887">
        <v>27</v>
      </c>
      <c r="G3887">
        <v>32</v>
      </c>
      <c r="H3887">
        <v>35</v>
      </c>
      <c r="I3887">
        <v>24</v>
      </c>
      <c r="J3887">
        <v>29</v>
      </c>
      <c r="K3887">
        <v>32</v>
      </c>
      <c r="L3887">
        <v>0</v>
      </c>
      <c r="M3887" s="1">
        <v>43.093000000000004</v>
      </c>
      <c r="N3887" s="1">
        <v>103.038</v>
      </c>
    </row>
    <row r="3888" spans="1:14" ht="15" customHeight="1" x14ac:dyDescent="0.2">
      <c r="A3888" t="s">
        <v>132</v>
      </c>
      <c r="B3888" t="s">
        <v>290</v>
      </c>
      <c r="C3888">
        <v>3</v>
      </c>
      <c r="D3888" t="s">
        <v>455</v>
      </c>
      <c r="E3888">
        <v>3</v>
      </c>
      <c r="F3888">
        <v>22</v>
      </c>
      <c r="G3888">
        <v>30</v>
      </c>
      <c r="H3888">
        <v>32</v>
      </c>
      <c r="I3888">
        <v>25</v>
      </c>
      <c r="J3888">
        <v>33</v>
      </c>
      <c r="K3888">
        <v>35</v>
      </c>
      <c r="L3888">
        <v>0</v>
      </c>
      <c r="M3888" s="1">
        <v>43.094000000000001</v>
      </c>
      <c r="N3888" s="1">
        <v>104.03400000000001</v>
      </c>
    </row>
    <row r="3889" spans="1:14" ht="15" customHeight="1" x14ac:dyDescent="0.2">
      <c r="A3889" t="s">
        <v>132</v>
      </c>
      <c r="B3889" t="s">
        <v>294</v>
      </c>
      <c r="C3889">
        <v>3</v>
      </c>
      <c r="D3889" t="s">
        <v>2112</v>
      </c>
      <c r="E3889">
        <v>3</v>
      </c>
      <c r="F3889">
        <v>29</v>
      </c>
      <c r="G3889">
        <v>37</v>
      </c>
      <c r="H3889">
        <v>39</v>
      </c>
      <c r="I3889">
        <v>21</v>
      </c>
      <c r="J3889">
        <v>29</v>
      </c>
      <c r="K3889">
        <v>31</v>
      </c>
      <c r="L3889">
        <v>0</v>
      </c>
      <c r="M3889" s="1">
        <v>43.094999999999999</v>
      </c>
      <c r="N3889" s="1">
        <v>105.035</v>
      </c>
    </row>
    <row r="3890" spans="1:14" ht="15" customHeight="1" x14ac:dyDescent="0.2">
      <c r="A3890" t="s">
        <v>132</v>
      </c>
      <c r="B3890" t="s">
        <v>298</v>
      </c>
      <c r="C3890">
        <v>3</v>
      </c>
      <c r="D3890" t="s">
        <v>828</v>
      </c>
      <c r="E3890">
        <v>4</v>
      </c>
      <c r="F3890">
        <v>26</v>
      </c>
      <c r="G3890">
        <v>31</v>
      </c>
      <c r="H3890">
        <v>34</v>
      </c>
      <c r="I3890">
        <v>26</v>
      </c>
      <c r="J3890">
        <v>31</v>
      </c>
      <c r="K3890">
        <v>34</v>
      </c>
      <c r="L3890">
        <v>0</v>
      </c>
      <c r="M3890" s="1">
        <v>43.095999999999997</v>
      </c>
      <c r="N3890" s="1">
        <v>106.03100000000001</v>
      </c>
    </row>
    <row r="3891" spans="1:14" ht="15" customHeight="1" x14ac:dyDescent="0.2">
      <c r="A3891" t="s">
        <v>132</v>
      </c>
      <c r="B3891" t="s">
        <v>302</v>
      </c>
      <c r="C3891">
        <v>3</v>
      </c>
      <c r="D3891" t="s">
        <v>715</v>
      </c>
      <c r="E3891">
        <v>4</v>
      </c>
      <c r="F3891">
        <v>32</v>
      </c>
      <c r="G3891">
        <v>37</v>
      </c>
      <c r="H3891">
        <v>40</v>
      </c>
      <c r="I3891">
        <v>21</v>
      </c>
      <c r="J3891">
        <v>26</v>
      </c>
      <c r="K3891">
        <v>29</v>
      </c>
      <c r="L3891">
        <v>0</v>
      </c>
      <c r="M3891" s="1">
        <v>43.097000000000001</v>
      </c>
      <c r="N3891" s="1">
        <v>107.029</v>
      </c>
    </row>
    <row r="3892" spans="1:14" ht="15" customHeight="1" x14ac:dyDescent="0.2">
      <c r="A3892" t="s">
        <v>132</v>
      </c>
      <c r="B3892" t="s">
        <v>464</v>
      </c>
      <c r="C3892">
        <v>3</v>
      </c>
      <c r="D3892" t="s">
        <v>219</v>
      </c>
      <c r="E3892">
        <v>4</v>
      </c>
      <c r="F3892">
        <v>28</v>
      </c>
      <c r="G3892">
        <v>33</v>
      </c>
      <c r="H3892">
        <v>36</v>
      </c>
      <c r="I3892">
        <v>27</v>
      </c>
      <c r="J3892">
        <v>32</v>
      </c>
      <c r="K3892">
        <v>35</v>
      </c>
      <c r="L3892">
        <v>0</v>
      </c>
      <c r="M3892" s="1">
        <v>43.097999999999999</v>
      </c>
      <c r="N3892" s="1">
        <v>108.035</v>
      </c>
    </row>
    <row r="3893" spans="1:14" ht="15" customHeight="1" x14ac:dyDescent="0.2">
      <c r="A3893" t="s">
        <v>132</v>
      </c>
      <c r="B3893" t="s">
        <v>699</v>
      </c>
      <c r="C3893">
        <v>3</v>
      </c>
      <c r="D3893" t="s">
        <v>1411</v>
      </c>
      <c r="E3893">
        <v>3</v>
      </c>
      <c r="F3893">
        <v>26</v>
      </c>
      <c r="G3893">
        <v>34</v>
      </c>
      <c r="H3893">
        <v>36</v>
      </c>
      <c r="I3893">
        <v>23</v>
      </c>
      <c r="J3893">
        <v>31</v>
      </c>
      <c r="K3893">
        <v>33</v>
      </c>
      <c r="L3893">
        <v>0</v>
      </c>
      <c r="M3893" s="1">
        <v>43.098999999999997</v>
      </c>
      <c r="N3893" s="1">
        <v>109.03</v>
      </c>
    </row>
    <row r="3894" spans="1:14" ht="15" customHeight="1" x14ac:dyDescent="0.2">
      <c r="A3894" t="s">
        <v>132</v>
      </c>
      <c r="B3894" t="s">
        <v>124</v>
      </c>
      <c r="C3894">
        <v>3</v>
      </c>
      <c r="D3894" t="s">
        <v>2299</v>
      </c>
      <c r="E3894">
        <v>4</v>
      </c>
      <c r="F3894">
        <v>29</v>
      </c>
      <c r="G3894">
        <v>34</v>
      </c>
      <c r="H3894">
        <v>37</v>
      </c>
      <c r="I3894">
        <v>25</v>
      </c>
      <c r="J3894">
        <v>30</v>
      </c>
      <c r="K3894">
        <v>33</v>
      </c>
      <c r="L3894">
        <v>0</v>
      </c>
      <c r="M3894" s="1">
        <v>43.1</v>
      </c>
      <c r="N3894" s="1">
        <v>110.03400000000001</v>
      </c>
    </row>
    <row r="3895" spans="1:14" ht="15" customHeight="1" x14ac:dyDescent="0.2">
      <c r="A3895" t="s">
        <v>132</v>
      </c>
      <c r="B3895" t="s">
        <v>470</v>
      </c>
      <c r="C3895">
        <v>3</v>
      </c>
      <c r="D3895" t="s">
        <v>722</v>
      </c>
      <c r="E3895">
        <v>3</v>
      </c>
      <c r="F3895">
        <v>18</v>
      </c>
      <c r="G3895">
        <v>26</v>
      </c>
      <c r="H3895">
        <v>28</v>
      </c>
      <c r="I3895">
        <v>29</v>
      </c>
      <c r="J3895">
        <v>37</v>
      </c>
      <c r="K3895">
        <v>39</v>
      </c>
      <c r="L3895">
        <v>0</v>
      </c>
      <c r="M3895" s="1">
        <v>43.100999999999999</v>
      </c>
      <c r="N3895" s="1">
        <v>112.039</v>
      </c>
    </row>
    <row r="3896" spans="1:14" ht="15" customHeight="1" x14ac:dyDescent="0.2">
      <c r="A3896" t="s">
        <v>132</v>
      </c>
      <c r="B3896" t="s">
        <v>53</v>
      </c>
      <c r="C3896">
        <v>3</v>
      </c>
      <c r="D3896" t="s">
        <v>219</v>
      </c>
      <c r="E3896">
        <v>4</v>
      </c>
      <c r="F3896">
        <v>28</v>
      </c>
      <c r="G3896">
        <v>33</v>
      </c>
      <c r="H3896">
        <v>36</v>
      </c>
      <c r="I3896">
        <v>27</v>
      </c>
      <c r="J3896">
        <v>32</v>
      </c>
      <c r="K3896">
        <v>35</v>
      </c>
      <c r="L3896">
        <v>0</v>
      </c>
      <c r="M3896" s="1">
        <v>43.101999999999997</v>
      </c>
      <c r="N3896" s="1">
        <v>113.026</v>
      </c>
    </row>
    <row r="3897" spans="1:14" ht="15" customHeight="1" x14ac:dyDescent="0.2">
      <c r="A3897" t="s">
        <v>132</v>
      </c>
      <c r="B3897" t="s">
        <v>476</v>
      </c>
      <c r="C3897">
        <v>3</v>
      </c>
      <c r="D3897" t="s">
        <v>2525</v>
      </c>
      <c r="E3897">
        <v>3</v>
      </c>
      <c r="F3897">
        <v>20</v>
      </c>
      <c r="G3897">
        <v>28</v>
      </c>
      <c r="H3897">
        <v>30</v>
      </c>
      <c r="I3897">
        <v>30</v>
      </c>
      <c r="J3897">
        <v>38</v>
      </c>
      <c r="K3897">
        <v>40</v>
      </c>
      <c r="L3897">
        <v>0</v>
      </c>
      <c r="M3897" s="1">
        <v>43.103000000000002</v>
      </c>
      <c r="N3897" s="1">
        <v>114.03400000000001</v>
      </c>
    </row>
    <row r="3898" spans="1:14" ht="15" customHeight="1" x14ac:dyDescent="0.2">
      <c r="A3898" t="s">
        <v>132</v>
      </c>
      <c r="B3898" t="s">
        <v>315</v>
      </c>
      <c r="C3898">
        <v>3</v>
      </c>
      <c r="D3898" t="s">
        <v>814</v>
      </c>
      <c r="E3898">
        <v>4</v>
      </c>
      <c r="F3898">
        <v>29</v>
      </c>
      <c r="G3898">
        <v>34</v>
      </c>
      <c r="H3898">
        <v>37</v>
      </c>
      <c r="I3898">
        <v>24</v>
      </c>
      <c r="J3898">
        <v>29</v>
      </c>
      <c r="K3898">
        <v>32</v>
      </c>
      <c r="L3898">
        <v>0</v>
      </c>
      <c r="M3898" s="1">
        <v>43.103999999999999</v>
      </c>
      <c r="N3898" s="1">
        <v>115.042</v>
      </c>
    </row>
    <row r="3899" spans="1:14" ht="15" customHeight="1" x14ac:dyDescent="0.2">
      <c r="A3899" t="s">
        <v>132</v>
      </c>
      <c r="B3899" t="s">
        <v>321</v>
      </c>
      <c r="C3899">
        <v>3</v>
      </c>
      <c r="D3899" t="s">
        <v>219</v>
      </c>
      <c r="E3899">
        <v>4</v>
      </c>
      <c r="F3899">
        <v>28</v>
      </c>
      <c r="G3899">
        <v>33</v>
      </c>
      <c r="H3899">
        <v>36</v>
      </c>
      <c r="I3899">
        <v>27</v>
      </c>
      <c r="J3899">
        <v>32</v>
      </c>
      <c r="K3899">
        <v>35</v>
      </c>
      <c r="L3899">
        <v>0</v>
      </c>
      <c r="M3899" s="1">
        <v>43.104999999999997</v>
      </c>
      <c r="N3899" s="1">
        <v>116.038</v>
      </c>
    </row>
    <row r="3900" spans="1:14" ht="15" customHeight="1" x14ac:dyDescent="0.2">
      <c r="A3900" t="s">
        <v>132</v>
      </c>
      <c r="B3900" t="s">
        <v>483</v>
      </c>
      <c r="C3900">
        <v>3</v>
      </c>
      <c r="D3900" t="s">
        <v>1416</v>
      </c>
      <c r="E3900">
        <v>3</v>
      </c>
      <c r="F3900">
        <v>19</v>
      </c>
      <c r="G3900">
        <v>27</v>
      </c>
      <c r="H3900">
        <v>29</v>
      </c>
      <c r="I3900">
        <v>31</v>
      </c>
      <c r="J3900">
        <v>39</v>
      </c>
      <c r="K3900">
        <v>41</v>
      </c>
      <c r="L3900">
        <v>0</v>
      </c>
      <c r="M3900" s="1">
        <v>43.106000000000002</v>
      </c>
      <c r="N3900" s="1">
        <v>117.04</v>
      </c>
    </row>
    <row r="3901" spans="1:14" ht="15" customHeight="1" x14ac:dyDescent="0.2">
      <c r="A3901" t="s">
        <v>132</v>
      </c>
      <c r="B3901" t="s">
        <v>326</v>
      </c>
      <c r="C3901">
        <v>3</v>
      </c>
      <c r="D3901" t="s">
        <v>1969</v>
      </c>
      <c r="E3901">
        <v>3</v>
      </c>
      <c r="F3901">
        <v>25</v>
      </c>
      <c r="G3901">
        <v>33</v>
      </c>
      <c r="H3901">
        <v>35</v>
      </c>
      <c r="I3901">
        <v>21</v>
      </c>
      <c r="J3901">
        <v>29</v>
      </c>
      <c r="K3901">
        <v>31</v>
      </c>
      <c r="L3901">
        <v>0</v>
      </c>
      <c r="M3901" s="1">
        <v>43.106999999999999</v>
      </c>
      <c r="N3901" s="1">
        <v>118.042</v>
      </c>
    </row>
    <row r="3902" spans="1:14" ht="15" customHeight="1" x14ac:dyDescent="0.2">
      <c r="A3902" t="s">
        <v>132</v>
      </c>
      <c r="B3902" t="s">
        <v>331</v>
      </c>
      <c r="C3902">
        <v>3</v>
      </c>
      <c r="D3902" t="s">
        <v>722</v>
      </c>
      <c r="E3902">
        <v>3</v>
      </c>
      <c r="F3902">
        <v>18</v>
      </c>
      <c r="G3902">
        <v>26</v>
      </c>
      <c r="H3902">
        <v>28</v>
      </c>
      <c r="I3902">
        <v>29</v>
      </c>
      <c r="J3902">
        <v>37</v>
      </c>
      <c r="K3902">
        <v>39</v>
      </c>
      <c r="L3902">
        <v>0</v>
      </c>
      <c r="M3902" s="1">
        <v>43.107999999999997</v>
      </c>
      <c r="N3902" s="1">
        <v>119.026</v>
      </c>
    </row>
    <row r="3903" spans="1:14" ht="15" customHeight="1" x14ac:dyDescent="0.2">
      <c r="A3903" t="s">
        <v>132</v>
      </c>
      <c r="B3903" t="s">
        <v>488</v>
      </c>
      <c r="C3903">
        <v>3</v>
      </c>
      <c r="D3903" t="s">
        <v>1380</v>
      </c>
      <c r="E3903">
        <v>3</v>
      </c>
      <c r="F3903">
        <v>24</v>
      </c>
      <c r="G3903">
        <v>32</v>
      </c>
      <c r="H3903">
        <v>34</v>
      </c>
      <c r="I3903">
        <v>21</v>
      </c>
      <c r="J3903">
        <v>29</v>
      </c>
      <c r="K3903">
        <v>31</v>
      </c>
      <c r="L3903">
        <v>0</v>
      </c>
      <c r="M3903" s="1">
        <v>43.109000000000002</v>
      </c>
      <c r="N3903" s="1">
        <v>120.032</v>
      </c>
    </row>
    <row r="3904" spans="1:14" ht="15" customHeight="1" x14ac:dyDescent="0.2">
      <c r="A3904" t="s">
        <v>132</v>
      </c>
      <c r="B3904" t="s">
        <v>492</v>
      </c>
      <c r="C3904">
        <v>3</v>
      </c>
      <c r="D3904" t="s">
        <v>1356</v>
      </c>
      <c r="E3904">
        <v>3</v>
      </c>
      <c r="F3904">
        <v>29</v>
      </c>
      <c r="G3904">
        <v>37</v>
      </c>
      <c r="H3904">
        <v>39</v>
      </c>
      <c r="I3904">
        <v>17</v>
      </c>
      <c r="J3904">
        <v>25</v>
      </c>
      <c r="K3904">
        <v>27</v>
      </c>
      <c r="L3904">
        <v>0</v>
      </c>
      <c r="M3904" s="1">
        <v>43.11</v>
      </c>
      <c r="N3904" s="1">
        <v>121.042</v>
      </c>
    </row>
    <row r="3905" spans="1:14" ht="15" customHeight="1" x14ac:dyDescent="0.2">
      <c r="A3905" t="s">
        <v>132</v>
      </c>
      <c r="B3905" t="s">
        <v>335</v>
      </c>
      <c r="C3905">
        <v>3</v>
      </c>
      <c r="D3905" t="s">
        <v>1847</v>
      </c>
      <c r="E3905">
        <v>3</v>
      </c>
      <c r="F3905">
        <v>21</v>
      </c>
      <c r="G3905">
        <v>29</v>
      </c>
      <c r="H3905">
        <v>31</v>
      </c>
      <c r="I3905">
        <v>26</v>
      </c>
      <c r="J3905">
        <v>34</v>
      </c>
      <c r="K3905">
        <v>36</v>
      </c>
      <c r="L3905">
        <v>0</v>
      </c>
      <c r="M3905" s="1">
        <v>43.110999999999997</v>
      </c>
      <c r="N3905" s="1">
        <v>122.02800000000001</v>
      </c>
    </row>
    <row r="3906" spans="1:14" ht="15" customHeight="1" x14ac:dyDescent="0.2">
      <c r="A3906" t="s">
        <v>132</v>
      </c>
      <c r="B3906" t="s">
        <v>340</v>
      </c>
      <c r="C3906">
        <v>3</v>
      </c>
      <c r="D3906" t="s">
        <v>2402</v>
      </c>
      <c r="E3906">
        <v>4</v>
      </c>
      <c r="F3906">
        <v>27</v>
      </c>
      <c r="G3906">
        <v>32</v>
      </c>
      <c r="H3906">
        <v>35</v>
      </c>
      <c r="I3906">
        <v>24</v>
      </c>
      <c r="J3906">
        <v>29</v>
      </c>
      <c r="K3906">
        <v>32</v>
      </c>
      <c r="L3906">
        <v>0</v>
      </c>
      <c r="M3906" s="1">
        <v>43.112000000000002</v>
      </c>
      <c r="N3906" s="1">
        <v>123.036</v>
      </c>
    </row>
    <row r="3907" spans="1:14" ht="15" customHeight="1" x14ac:dyDescent="0.2">
      <c r="A3907" t="s">
        <v>132</v>
      </c>
      <c r="B3907" t="s">
        <v>346</v>
      </c>
      <c r="C3907">
        <v>3</v>
      </c>
      <c r="D3907" t="s">
        <v>32</v>
      </c>
      <c r="E3907">
        <v>1</v>
      </c>
      <c r="F3907">
        <v>13</v>
      </c>
      <c r="G3907">
        <v>28</v>
      </c>
      <c r="H3907">
        <v>30</v>
      </c>
      <c r="I3907">
        <v>16</v>
      </c>
      <c r="J3907">
        <v>31</v>
      </c>
      <c r="K3907">
        <v>33</v>
      </c>
      <c r="L3907">
        <v>0</v>
      </c>
      <c r="M3907" s="1">
        <v>43.113</v>
      </c>
      <c r="N3907" s="1">
        <v>124.036</v>
      </c>
    </row>
    <row r="3908" spans="1:14" ht="15" customHeight="1" x14ac:dyDescent="0.2">
      <c r="A3908" t="s">
        <v>132</v>
      </c>
      <c r="B3908" t="s">
        <v>498</v>
      </c>
      <c r="C3908">
        <v>3</v>
      </c>
      <c r="D3908" t="s">
        <v>1222</v>
      </c>
      <c r="E3908">
        <v>4</v>
      </c>
      <c r="F3908">
        <v>29</v>
      </c>
      <c r="G3908">
        <v>34</v>
      </c>
      <c r="H3908">
        <v>37</v>
      </c>
      <c r="I3908">
        <v>23</v>
      </c>
      <c r="J3908">
        <v>28</v>
      </c>
      <c r="K3908">
        <v>31</v>
      </c>
      <c r="L3908">
        <v>0</v>
      </c>
      <c r="M3908" s="1">
        <v>43.113999999999997</v>
      </c>
      <c r="N3908" s="1">
        <v>125.04</v>
      </c>
    </row>
    <row r="3909" spans="1:14" ht="15" customHeight="1" x14ac:dyDescent="0.2">
      <c r="A3909" t="s">
        <v>132</v>
      </c>
      <c r="B3909" t="s">
        <v>351</v>
      </c>
      <c r="C3909">
        <v>3</v>
      </c>
      <c r="D3909" t="s">
        <v>2422</v>
      </c>
      <c r="E3909">
        <v>4</v>
      </c>
      <c r="F3909">
        <v>28</v>
      </c>
      <c r="G3909">
        <v>33</v>
      </c>
      <c r="H3909">
        <v>36</v>
      </c>
      <c r="I3909">
        <v>27</v>
      </c>
      <c r="J3909">
        <v>32</v>
      </c>
      <c r="K3909">
        <v>35</v>
      </c>
      <c r="L3909">
        <v>0</v>
      </c>
      <c r="M3909" s="1">
        <v>43.115000000000002</v>
      </c>
      <c r="N3909" s="1">
        <v>126.041</v>
      </c>
    </row>
    <row r="3910" spans="1:14" ht="15" customHeight="1" x14ac:dyDescent="0.2">
      <c r="A3910" t="s">
        <v>132</v>
      </c>
      <c r="B3910" t="s">
        <v>504</v>
      </c>
      <c r="C3910">
        <v>3</v>
      </c>
      <c r="D3910" t="s">
        <v>1588</v>
      </c>
      <c r="E3910">
        <v>3</v>
      </c>
      <c r="F3910">
        <v>29</v>
      </c>
      <c r="G3910">
        <v>37</v>
      </c>
      <c r="H3910">
        <v>39</v>
      </c>
      <c r="I3910">
        <v>20</v>
      </c>
      <c r="J3910">
        <v>28</v>
      </c>
      <c r="K3910">
        <v>30</v>
      </c>
      <c r="L3910">
        <v>0</v>
      </c>
      <c r="M3910" s="1">
        <v>43.116</v>
      </c>
      <c r="N3910" s="1">
        <v>127.03700000000001</v>
      </c>
    </row>
    <row r="3911" spans="1:14" ht="15" customHeight="1" x14ac:dyDescent="0.2">
      <c r="A3911" t="s">
        <v>132</v>
      </c>
      <c r="B3911" t="s">
        <v>355</v>
      </c>
      <c r="C3911">
        <v>3</v>
      </c>
      <c r="D3911" t="s">
        <v>1847</v>
      </c>
      <c r="E3911">
        <v>3</v>
      </c>
      <c r="F3911">
        <v>21</v>
      </c>
      <c r="G3911">
        <v>29</v>
      </c>
      <c r="H3911">
        <v>31</v>
      </c>
      <c r="I3911">
        <v>26</v>
      </c>
      <c r="J3911">
        <v>34</v>
      </c>
      <c r="K3911">
        <v>36</v>
      </c>
      <c r="L3911">
        <v>0</v>
      </c>
      <c r="M3911" s="1">
        <v>43.116999999999997</v>
      </c>
      <c r="N3911" s="1">
        <v>128.03200000000001</v>
      </c>
    </row>
    <row r="3912" spans="1:14" ht="15" customHeight="1" x14ac:dyDescent="0.2">
      <c r="A3912" t="s">
        <v>138</v>
      </c>
      <c r="B3912" t="s">
        <v>231</v>
      </c>
      <c r="C3912">
        <v>3</v>
      </c>
      <c r="D3912" t="s">
        <v>2488</v>
      </c>
      <c r="E3912">
        <v>3</v>
      </c>
      <c r="F3912">
        <v>21</v>
      </c>
      <c r="G3912">
        <v>29</v>
      </c>
      <c r="H3912">
        <v>31</v>
      </c>
      <c r="I3912">
        <v>24</v>
      </c>
      <c r="J3912">
        <v>32</v>
      </c>
      <c r="K3912">
        <v>34</v>
      </c>
      <c r="L3912">
        <v>0</v>
      </c>
      <c r="M3912" s="1">
        <v>44.033999999999999</v>
      </c>
      <c r="N3912" s="1">
        <v>45.042999999999999</v>
      </c>
    </row>
    <row r="3913" spans="1:14" ht="15" customHeight="1" x14ac:dyDescent="0.2">
      <c r="A3913" t="s">
        <v>138</v>
      </c>
      <c r="B3913" t="s">
        <v>143</v>
      </c>
      <c r="C3913">
        <v>1</v>
      </c>
      <c r="D3913" t="s">
        <v>589</v>
      </c>
      <c r="E3913">
        <v>1</v>
      </c>
      <c r="F3913">
        <v>8</v>
      </c>
      <c r="G3913">
        <v>31</v>
      </c>
      <c r="H3913">
        <v>33</v>
      </c>
      <c r="I3913">
        <v>8</v>
      </c>
      <c r="J3913">
        <v>31</v>
      </c>
      <c r="K3913">
        <v>33</v>
      </c>
      <c r="L3913">
        <v>0</v>
      </c>
      <c r="M3913" s="1">
        <v>44.034999999999997</v>
      </c>
      <c r="N3913" s="1">
        <v>47.031999999999996</v>
      </c>
    </row>
    <row r="3914" spans="1:14" ht="15" customHeight="1" x14ac:dyDescent="0.2">
      <c r="A3914" t="s">
        <v>138</v>
      </c>
      <c r="B3914" t="s">
        <v>148</v>
      </c>
      <c r="C3914">
        <v>2</v>
      </c>
      <c r="D3914" t="s">
        <v>840</v>
      </c>
      <c r="E3914">
        <v>3</v>
      </c>
      <c r="F3914">
        <v>16</v>
      </c>
      <c r="G3914">
        <v>29</v>
      </c>
      <c r="H3914">
        <v>31</v>
      </c>
      <c r="I3914">
        <v>21</v>
      </c>
      <c r="J3914">
        <v>34</v>
      </c>
      <c r="K3914">
        <v>36</v>
      </c>
      <c r="L3914">
        <v>0</v>
      </c>
      <c r="M3914" s="1">
        <v>44.036000000000001</v>
      </c>
      <c r="N3914" s="1">
        <v>48.04</v>
      </c>
    </row>
    <row r="3915" spans="1:14" ht="15" customHeight="1" x14ac:dyDescent="0.2">
      <c r="A3915" t="s">
        <v>138</v>
      </c>
      <c r="B3915" t="s">
        <v>251</v>
      </c>
      <c r="C3915">
        <v>3</v>
      </c>
      <c r="D3915" t="s">
        <v>898</v>
      </c>
      <c r="E3915">
        <v>4</v>
      </c>
      <c r="F3915">
        <v>28</v>
      </c>
      <c r="G3915">
        <v>33</v>
      </c>
      <c r="H3915">
        <v>36</v>
      </c>
      <c r="I3915">
        <v>27</v>
      </c>
      <c r="J3915">
        <v>32</v>
      </c>
      <c r="K3915">
        <v>35</v>
      </c>
      <c r="L3915">
        <v>0</v>
      </c>
      <c r="M3915" s="1">
        <v>44.036999999999999</v>
      </c>
      <c r="N3915" s="1">
        <v>49.043999999999997</v>
      </c>
    </row>
    <row r="3916" spans="1:14" ht="15" customHeight="1" x14ac:dyDescent="0.2">
      <c r="A3916" t="s">
        <v>138</v>
      </c>
      <c r="B3916" t="s">
        <v>259</v>
      </c>
      <c r="C3916">
        <v>3</v>
      </c>
      <c r="D3916" t="s">
        <v>1666</v>
      </c>
      <c r="E3916">
        <v>3</v>
      </c>
      <c r="F3916">
        <v>28</v>
      </c>
      <c r="G3916">
        <v>36</v>
      </c>
      <c r="H3916">
        <v>38</v>
      </c>
      <c r="I3916">
        <v>22</v>
      </c>
      <c r="J3916">
        <v>30</v>
      </c>
      <c r="K3916">
        <v>32</v>
      </c>
      <c r="L3916">
        <v>0</v>
      </c>
      <c r="M3916" s="1">
        <v>44.037999999999997</v>
      </c>
      <c r="N3916" s="1">
        <v>50.043999999999997</v>
      </c>
    </row>
    <row r="3917" spans="1:14" ht="15" customHeight="1" x14ac:dyDescent="0.2">
      <c r="A3917" t="s">
        <v>138</v>
      </c>
      <c r="B3917" t="s">
        <v>264</v>
      </c>
      <c r="C3917">
        <v>3</v>
      </c>
      <c r="D3917" t="s">
        <v>1583</v>
      </c>
      <c r="E3917">
        <v>3</v>
      </c>
      <c r="F3917">
        <v>24</v>
      </c>
      <c r="G3917">
        <v>32</v>
      </c>
      <c r="H3917">
        <v>34</v>
      </c>
      <c r="I3917">
        <v>24</v>
      </c>
      <c r="J3917">
        <v>32</v>
      </c>
      <c r="K3917">
        <v>34</v>
      </c>
      <c r="L3917">
        <v>0</v>
      </c>
      <c r="M3917" s="1">
        <v>44.039000000000001</v>
      </c>
      <c r="N3917" s="1">
        <v>51.039000000000001</v>
      </c>
    </row>
    <row r="3918" spans="1:14" ht="15" customHeight="1" x14ac:dyDescent="0.2">
      <c r="A3918" t="s">
        <v>138</v>
      </c>
      <c r="B3918" t="s">
        <v>153</v>
      </c>
      <c r="C3918">
        <v>3</v>
      </c>
      <c r="D3918" t="s">
        <v>600</v>
      </c>
      <c r="E3918">
        <v>3</v>
      </c>
      <c r="F3918">
        <v>27</v>
      </c>
      <c r="G3918">
        <v>35</v>
      </c>
      <c r="H3918">
        <v>37</v>
      </c>
      <c r="I3918">
        <v>22</v>
      </c>
      <c r="J3918">
        <v>30</v>
      </c>
      <c r="K3918">
        <v>32</v>
      </c>
      <c r="L3918">
        <v>0</v>
      </c>
      <c r="M3918" s="1">
        <v>44.04</v>
      </c>
      <c r="N3918" s="1">
        <v>52.04</v>
      </c>
    </row>
    <row r="3919" spans="1:14" ht="15" customHeight="1" x14ac:dyDescent="0.2">
      <c r="A3919" t="s">
        <v>138</v>
      </c>
      <c r="B3919" t="s">
        <v>164</v>
      </c>
      <c r="C3919">
        <v>2</v>
      </c>
      <c r="D3919" t="s">
        <v>575</v>
      </c>
      <c r="E3919">
        <v>3</v>
      </c>
      <c r="F3919">
        <v>17</v>
      </c>
      <c r="G3919">
        <v>30</v>
      </c>
      <c r="H3919">
        <v>32</v>
      </c>
      <c r="I3919">
        <v>20</v>
      </c>
      <c r="J3919">
        <v>33</v>
      </c>
      <c r="K3919">
        <v>35</v>
      </c>
      <c r="L3919">
        <v>0</v>
      </c>
      <c r="M3919" s="1">
        <v>44.040999999999997</v>
      </c>
      <c r="N3919" s="1">
        <v>55.042999999999999</v>
      </c>
    </row>
    <row r="3920" spans="1:14" ht="15" customHeight="1" x14ac:dyDescent="0.2">
      <c r="A3920" t="s">
        <v>138</v>
      </c>
      <c r="B3920" t="s">
        <v>169</v>
      </c>
      <c r="C3920">
        <v>2</v>
      </c>
      <c r="D3920" t="s">
        <v>840</v>
      </c>
      <c r="E3920">
        <v>3</v>
      </c>
      <c r="F3920">
        <v>16</v>
      </c>
      <c r="G3920">
        <v>29</v>
      </c>
      <c r="H3920">
        <v>31</v>
      </c>
      <c r="I3920">
        <v>21</v>
      </c>
      <c r="J3920">
        <v>34</v>
      </c>
      <c r="K3920">
        <v>36</v>
      </c>
      <c r="L3920">
        <v>0</v>
      </c>
      <c r="M3920" s="1">
        <v>44.042000000000002</v>
      </c>
      <c r="N3920" s="1">
        <v>56.043999999999997</v>
      </c>
    </row>
    <row r="3921" spans="1:14" ht="15" customHeight="1" x14ac:dyDescent="0.2">
      <c r="A3921" t="s">
        <v>138</v>
      </c>
      <c r="B3921" t="s">
        <v>180</v>
      </c>
      <c r="C3921">
        <v>3</v>
      </c>
      <c r="D3921" t="s">
        <v>1331</v>
      </c>
      <c r="E3921">
        <v>4</v>
      </c>
      <c r="F3921">
        <v>15</v>
      </c>
      <c r="G3921">
        <v>20</v>
      </c>
      <c r="H3921">
        <v>23</v>
      </c>
      <c r="I3921">
        <v>35</v>
      </c>
      <c r="J3921">
        <v>40</v>
      </c>
      <c r="K3921">
        <v>43</v>
      </c>
      <c r="L3921">
        <v>0</v>
      </c>
      <c r="M3921" s="1">
        <v>44.042999999999999</v>
      </c>
      <c r="N3921" s="1">
        <v>58.037999999999997</v>
      </c>
    </row>
    <row r="3922" spans="1:14" ht="15" customHeight="1" x14ac:dyDescent="0.2">
      <c r="A3922" t="s">
        <v>138</v>
      </c>
      <c r="B3922" t="s">
        <v>303</v>
      </c>
      <c r="C3922">
        <v>3</v>
      </c>
      <c r="D3922" t="s">
        <v>1838</v>
      </c>
      <c r="E3922">
        <v>4</v>
      </c>
      <c r="F3922">
        <v>29</v>
      </c>
      <c r="G3922">
        <v>34</v>
      </c>
      <c r="H3922">
        <v>37</v>
      </c>
      <c r="I3922">
        <v>22</v>
      </c>
      <c r="J3922">
        <v>27</v>
      </c>
      <c r="K3922">
        <v>30</v>
      </c>
      <c r="L3922">
        <v>0</v>
      </c>
      <c r="M3922" s="1">
        <v>44.043999999999997</v>
      </c>
      <c r="N3922" s="1">
        <v>59.04</v>
      </c>
    </row>
    <row r="3923" spans="1:14" ht="15" customHeight="1" x14ac:dyDescent="0.2">
      <c r="A3923" t="s">
        <v>138</v>
      </c>
      <c r="B3923" t="s">
        <v>185</v>
      </c>
      <c r="C3923">
        <v>3</v>
      </c>
      <c r="D3923" t="s">
        <v>166</v>
      </c>
      <c r="E3923">
        <v>4</v>
      </c>
      <c r="F3923">
        <v>29</v>
      </c>
      <c r="G3923">
        <v>34</v>
      </c>
      <c r="H3923">
        <v>37</v>
      </c>
      <c r="I3923">
        <v>24</v>
      </c>
      <c r="J3923">
        <v>29</v>
      </c>
      <c r="K3923">
        <v>32</v>
      </c>
      <c r="L3923">
        <v>0</v>
      </c>
      <c r="M3923" s="1">
        <v>44.045000000000002</v>
      </c>
      <c r="N3923" s="1">
        <v>60.039000000000001</v>
      </c>
    </row>
    <row r="3924" spans="1:14" ht="15" customHeight="1" x14ac:dyDescent="0.2">
      <c r="A3924" t="s">
        <v>138</v>
      </c>
      <c r="B3924" t="s">
        <v>191</v>
      </c>
      <c r="C3924">
        <v>2</v>
      </c>
      <c r="D3924" t="s">
        <v>1583</v>
      </c>
      <c r="E3924">
        <v>3</v>
      </c>
      <c r="F3924">
        <v>19</v>
      </c>
      <c r="G3924">
        <v>32</v>
      </c>
      <c r="H3924">
        <v>34</v>
      </c>
      <c r="I3924">
        <v>19</v>
      </c>
      <c r="J3924">
        <v>32</v>
      </c>
      <c r="K3924">
        <v>34</v>
      </c>
      <c r="L3924">
        <v>0</v>
      </c>
      <c r="M3924" s="1">
        <v>44.045999999999999</v>
      </c>
      <c r="N3924" s="1">
        <v>61.040999999999997</v>
      </c>
    </row>
    <row r="3925" spans="1:14" ht="15" customHeight="1" x14ac:dyDescent="0.2">
      <c r="A3925" t="s">
        <v>138</v>
      </c>
      <c r="B3925" t="s">
        <v>316</v>
      </c>
      <c r="C3925">
        <v>3</v>
      </c>
      <c r="D3925" t="s">
        <v>2413</v>
      </c>
      <c r="E3925">
        <v>3</v>
      </c>
      <c r="F3925">
        <v>25</v>
      </c>
      <c r="G3925">
        <v>33</v>
      </c>
      <c r="H3925">
        <v>35</v>
      </c>
      <c r="I3925">
        <v>20</v>
      </c>
      <c r="J3925">
        <v>28</v>
      </c>
      <c r="K3925">
        <v>30</v>
      </c>
      <c r="L3925">
        <v>0</v>
      </c>
      <c r="M3925" s="1">
        <v>44.046999999999997</v>
      </c>
      <c r="N3925" s="1">
        <v>62.036000000000001</v>
      </c>
    </row>
    <row r="3926" spans="1:14" ht="15" customHeight="1" x14ac:dyDescent="0.2">
      <c r="A3926" t="s">
        <v>138</v>
      </c>
      <c r="B3926" t="s">
        <v>322</v>
      </c>
      <c r="C3926">
        <v>3</v>
      </c>
      <c r="D3926" t="s">
        <v>1583</v>
      </c>
      <c r="E3926">
        <v>3</v>
      </c>
      <c r="F3926">
        <v>24</v>
      </c>
      <c r="G3926">
        <v>32</v>
      </c>
      <c r="H3926">
        <v>34</v>
      </c>
      <c r="I3926">
        <v>24</v>
      </c>
      <c r="J3926">
        <v>32</v>
      </c>
      <c r="K3926">
        <v>34</v>
      </c>
      <c r="L3926">
        <v>0</v>
      </c>
      <c r="M3926" s="1">
        <v>44.048000000000002</v>
      </c>
      <c r="N3926" s="1">
        <v>63.036999999999999</v>
      </c>
    </row>
    <row r="3927" spans="1:14" ht="15" customHeight="1" x14ac:dyDescent="0.2">
      <c r="A3927" t="s">
        <v>138</v>
      </c>
      <c r="B3927" t="s">
        <v>197</v>
      </c>
      <c r="C3927">
        <v>1</v>
      </c>
      <c r="D3927" t="s">
        <v>1583</v>
      </c>
      <c r="E3927">
        <v>3</v>
      </c>
      <c r="F3927">
        <v>14</v>
      </c>
      <c r="G3927">
        <v>32</v>
      </c>
      <c r="H3927">
        <v>34</v>
      </c>
      <c r="I3927">
        <v>14</v>
      </c>
      <c r="J3927">
        <v>32</v>
      </c>
      <c r="K3927">
        <v>34</v>
      </c>
      <c r="L3927">
        <v>0</v>
      </c>
      <c r="M3927" s="1">
        <v>44.048999999999999</v>
      </c>
      <c r="N3927" s="1">
        <v>64.040999999999997</v>
      </c>
    </row>
    <row r="3928" spans="1:14" ht="15" customHeight="1" x14ac:dyDescent="0.2">
      <c r="A3928" t="s">
        <v>138</v>
      </c>
      <c r="B3928" t="s">
        <v>336</v>
      </c>
      <c r="C3928">
        <v>3</v>
      </c>
      <c r="D3928" t="s">
        <v>624</v>
      </c>
      <c r="E3928">
        <v>3</v>
      </c>
      <c r="F3928">
        <v>28</v>
      </c>
      <c r="G3928">
        <v>36</v>
      </c>
      <c r="H3928">
        <v>38</v>
      </c>
      <c r="I3928">
        <v>22</v>
      </c>
      <c r="J3928">
        <v>30</v>
      </c>
      <c r="K3928">
        <v>32</v>
      </c>
      <c r="L3928">
        <v>0</v>
      </c>
      <c r="M3928" s="1">
        <v>44.05</v>
      </c>
      <c r="N3928" s="1">
        <v>66.040999999999997</v>
      </c>
    </row>
    <row r="3929" spans="1:14" ht="15" customHeight="1" x14ac:dyDescent="0.2">
      <c r="A3929" t="s">
        <v>138</v>
      </c>
      <c r="B3929" t="s">
        <v>341</v>
      </c>
      <c r="C3929">
        <v>3</v>
      </c>
      <c r="D3929" t="s">
        <v>1494</v>
      </c>
      <c r="E3929">
        <v>3</v>
      </c>
      <c r="F3929">
        <v>22</v>
      </c>
      <c r="G3929">
        <v>30</v>
      </c>
      <c r="H3929">
        <v>32</v>
      </c>
      <c r="I3929">
        <v>27</v>
      </c>
      <c r="J3929">
        <v>35</v>
      </c>
      <c r="K3929">
        <v>37</v>
      </c>
      <c r="L3929">
        <v>0</v>
      </c>
      <c r="M3929" s="1">
        <v>44.051000000000002</v>
      </c>
      <c r="N3929" s="1">
        <v>67.031999999999996</v>
      </c>
    </row>
    <row r="3930" spans="1:14" ht="15" customHeight="1" x14ac:dyDescent="0.2">
      <c r="A3930" t="s">
        <v>138</v>
      </c>
      <c r="B3930" t="s">
        <v>352</v>
      </c>
      <c r="C3930">
        <v>3</v>
      </c>
      <c r="D3930" t="s">
        <v>1849</v>
      </c>
      <c r="E3930">
        <v>4</v>
      </c>
      <c r="F3930">
        <v>28</v>
      </c>
      <c r="G3930">
        <v>33</v>
      </c>
      <c r="H3930">
        <v>36</v>
      </c>
      <c r="I3930">
        <v>25</v>
      </c>
      <c r="J3930">
        <v>30</v>
      </c>
      <c r="K3930">
        <v>33</v>
      </c>
      <c r="L3930">
        <v>0</v>
      </c>
      <c r="M3930" s="1">
        <v>44.052</v>
      </c>
      <c r="N3930" s="1">
        <v>69.040000000000006</v>
      </c>
    </row>
    <row r="3931" spans="1:14" ht="15" customHeight="1" x14ac:dyDescent="0.2">
      <c r="A3931" t="s">
        <v>138</v>
      </c>
      <c r="B3931" t="s">
        <v>367</v>
      </c>
      <c r="C3931">
        <v>3</v>
      </c>
      <c r="D3931" t="s">
        <v>1583</v>
      </c>
      <c r="E3931">
        <v>3</v>
      </c>
      <c r="F3931">
        <v>24</v>
      </c>
      <c r="G3931">
        <v>32</v>
      </c>
      <c r="H3931">
        <v>34</v>
      </c>
      <c r="I3931">
        <v>24</v>
      </c>
      <c r="J3931">
        <v>32</v>
      </c>
      <c r="K3931">
        <v>34</v>
      </c>
      <c r="L3931">
        <v>0</v>
      </c>
      <c r="M3931" s="1">
        <v>44.052999999999997</v>
      </c>
      <c r="N3931" s="1">
        <v>73.040999999999997</v>
      </c>
    </row>
    <row r="3932" spans="1:14" ht="15" customHeight="1" x14ac:dyDescent="0.2">
      <c r="A3932" t="s">
        <v>138</v>
      </c>
      <c r="B3932" t="s">
        <v>378</v>
      </c>
      <c r="C3932">
        <v>3</v>
      </c>
      <c r="D3932" t="s">
        <v>1666</v>
      </c>
      <c r="E3932">
        <v>3</v>
      </c>
      <c r="F3932">
        <v>28</v>
      </c>
      <c r="G3932">
        <v>36</v>
      </c>
      <c r="H3932">
        <v>38</v>
      </c>
      <c r="I3932">
        <v>22</v>
      </c>
      <c r="J3932">
        <v>30</v>
      </c>
      <c r="K3932">
        <v>32</v>
      </c>
      <c r="L3932">
        <v>0</v>
      </c>
      <c r="M3932" s="1">
        <v>44.054000000000002</v>
      </c>
      <c r="N3932" s="1">
        <v>75.034999999999997</v>
      </c>
    </row>
    <row r="3933" spans="1:14" ht="15" customHeight="1" x14ac:dyDescent="0.2">
      <c r="A3933" t="s">
        <v>138</v>
      </c>
      <c r="B3933" t="s">
        <v>381</v>
      </c>
      <c r="C3933">
        <v>3</v>
      </c>
      <c r="D3933" t="s">
        <v>646</v>
      </c>
      <c r="E3933">
        <v>3</v>
      </c>
      <c r="F3933">
        <v>28</v>
      </c>
      <c r="G3933">
        <v>36</v>
      </c>
      <c r="H3933">
        <v>38</v>
      </c>
      <c r="I3933">
        <v>22</v>
      </c>
      <c r="J3933">
        <v>30</v>
      </c>
      <c r="K3933">
        <v>32</v>
      </c>
      <c r="L3933">
        <v>0</v>
      </c>
      <c r="M3933" s="1">
        <v>44.055</v>
      </c>
      <c r="N3933" s="1">
        <v>76.034999999999997</v>
      </c>
    </row>
    <row r="3934" spans="1:14" ht="15" customHeight="1" x14ac:dyDescent="0.2">
      <c r="A3934" t="s">
        <v>138</v>
      </c>
      <c r="B3934" t="s">
        <v>207</v>
      </c>
      <c r="C3934">
        <v>1</v>
      </c>
      <c r="D3934" t="s">
        <v>326</v>
      </c>
      <c r="E3934">
        <v>1</v>
      </c>
      <c r="F3934">
        <v>5</v>
      </c>
      <c r="G3934">
        <v>28</v>
      </c>
      <c r="H3934">
        <v>30</v>
      </c>
      <c r="I3934">
        <v>5</v>
      </c>
      <c r="J3934">
        <v>28</v>
      </c>
      <c r="K3934">
        <v>30</v>
      </c>
      <c r="L3934">
        <v>0</v>
      </c>
      <c r="M3934" s="1">
        <v>44.055999999999997</v>
      </c>
      <c r="N3934" s="1">
        <v>77.031000000000006</v>
      </c>
    </row>
    <row r="3935" spans="1:14" ht="15" customHeight="1" x14ac:dyDescent="0.2">
      <c r="A3935" t="s">
        <v>138</v>
      </c>
      <c r="B3935" t="s">
        <v>386</v>
      </c>
      <c r="C3935">
        <v>3</v>
      </c>
      <c r="D3935" t="s">
        <v>2875</v>
      </c>
      <c r="E3935">
        <v>3</v>
      </c>
      <c r="F3935">
        <v>15</v>
      </c>
      <c r="G3935">
        <v>23</v>
      </c>
      <c r="H3935">
        <v>25</v>
      </c>
      <c r="I3935">
        <v>31</v>
      </c>
      <c r="J3935">
        <v>39</v>
      </c>
      <c r="K3935">
        <v>41</v>
      </c>
      <c r="L3935">
        <v>0</v>
      </c>
      <c r="M3935" s="1">
        <v>44.057000000000002</v>
      </c>
      <c r="N3935" s="1">
        <v>78.036000000000001</v>
      </c>
    </row>
    <row r="3936" spans="1:14" ht="15" customHeight="1" x14ac:dyDescent="0.2">
      <c r="A3936" t="s">
        <v>138</v>
      </c>
      <c r="B3936" t="s">
        <v>212</v>
      </c>
      <c r="C3936">
        <v>2</v>
      </c>
      <c r="D3936" t="s">
        <v>1583</v>
      </c>
      <c r="E3936">
        <v>3</v>
      </c>
      <c r="F3936">
        <v>19</v>
      </c>
      <c r="G3936">
        <v>32</v>
      </c>
      <c r="H3936">
        <v>34</v>
      </c>
      <c r="I3936">
        <v>19</v>
      </c>
      <c r="J3936">
        <v>32</v>
      </c>
      <c r="K3936">
        <v>34</v>
      </c>
      <c r="L3936">
        <v>0</v>
      </c>
      <c r="M3936" s="1">
        <v>44.058</v>
      </c>
      <c r="N3936" s="1">
        <v>79.039000000000001</v>
      </c>
    </row>
    <row r="3937" spans="1:14" ht="15" customHeight="1" x14ac:dyDescent="0.2">
      <c r="A3937" t="s">
        <v>138</v>
      </c>
      <c r="B3937" t="s">
        <v>395</v>
      </c>
      <c r="C3937">
        <v>3</v>
      </c>
      <c r="D3937" t="s">
        <v>1399</v>
      </c>
      <c r="E3937">
        <v>3</v>
      </c>
      <c r="F3937">
        <v>27</v>
      </c>
      <c r="G3937">
        <v>35</v>
      </c>
      <c r="H3937">
        <v>37</v>
      </c>
      <c r="I3937">
        <v>20</v>
      </c>
      <c r="J3937">
        <v>28</v>
      </c>
      <c r="K3937">
        <v>30</v>
      </c>
      <c r="L3937">
        <v>0</v>
      </c>
      <c r="M3937" s="1">
        <v>44.058999999999997</v>
      </c>
      <c r="N3937" s="1">
        <v>80.039000000000001</v>
      </c>
    </row>
    <row r="3938" spans="1:14" ht="15" customHeight="1" x14ac:dyDescent="0.2">
      <c r="A3938" t="s">
        <v>138</v>
      </c>
      <c r="B3938" t="s">
        <v>402</v>
      </c>
      <c r="C3938">
        <v>3</v>
      </c>
      <c r="D3938" t="s">
        <v>1583</v>
      </c>
      <c r="E3938">
        <v>3</v>
      </c>
      <c r="F3938">
        <v>24</v>
      </c>
      <c r="G3938">
        <v>32</v>
      </c>
      <c r="H3938">
        <v>34</v>
      </c>
      <c r="I3938">
        <v>24</v>
      </c>
      <c r="J3938">
        <v>32</v>
      </c>
      <c r="K3938">
        <v>34</v>
      </c>
      <c r="L3938">
        <v>0</v>
      </c>
      <c r="M3938" s="1">
        <v>44.06</v>
      </c>
      <c r="N3938" s="1">
        <v>83.037999999999997</v>
      </c>
    </row>
    <row r="3939" spans="1:14" ht="15" customHeight="1" x14ac:dyDescent="0.2">
      <c r="A3939" t="s">
        <v>138</v>
      </c>
      <c r="B3939" t="s">
        <v>414</v>
      </c>
      <c r="C3939">
        <v>3</v>
      </c>
      <c r="D3939" t="s">
        <v>898</v>
      </c>
      <c r="E3939">
        <v>4</v>
      </c>
      <c r="F3939">
        <v>28</v>
      </c>
      <c r="G3939">
        <v>33</v>
      </c>
      <c r="H3939">
        <v>36</v>
      </c>
      <c r="I3939">
        <v>27</v>
      </c>
      <c r="J3939">
        <v>32</v>
      </c>
      <c r="K3939">
        <v>35</v>
      </c>
      <c r="L3939">
        <v>0</v>
      </c>
      <c r="M3939" s="1">
        <v>44.061</v>
      </c>
      <c r="N3939" s="1">
        <v>87.037000000000006</v>
      </c>
    </row>
    <row r="3940" spans="1:14" ht="15" customHeight="1" x14ac:dyDescent="0.2">
      <c r="A3940" t="s">
        <v>138</v>
      </c>
      <c r="B3940" t="s">
        <v>425</v>
      </c>
      <c r="C3940">
        <v>3</v>
      </c>
      <c r="D3940" t="s">
        <v>426</v>
      </c>
      <c r="E3940">
        <v>4</v>
      </c>
      <c r="F3940">
        <v>24</v>
      </c>
      <c r="G3940">
        <v>29</v>
      </c>
      <c r="H3940">
        <v>32</v>
      </c>
      <c r="I3940">
        <v>27</v>
      </c>
      <c r="J3940">
        <v>32</v>
      </c>
      <c r="K3940">
        <v>35</v>
      </c>
      <c r="L3940">
        <v>0</v>
      </c>
      <c r="M3940" s="1">
        <v>44.061999999999998</v>
      </c>
      <c r="N3940" s="1">
        <v>91.04</v>
      </c>
    </row>
    <row r="3941" spans="1:14" ht="15" customHeight="1" x14ac:dyDescent="0.2">
      <c r="A3941" t="s">
        <v>138</v>
      </c>
      <c r="B3941" t="s">
        <v>668</v>
      </c>
      <c r="C3941">
        <v>3</v>
      </c>
      <c r="D3941" t="s">
        <v>552</v>
      </c>
      <c r="E3941">
        <v>3</v>
      </c>
      <c r="F3941">
        <v>23</v>
      </c>
      <c r="G3941">
        <v>31</v>
      </c>
      <c r="H3941">
        <v>33</v>
      </c>
      <c r="I3941">
        <v>27</v>
      </c>
      <c r="J3941">
        <v>35</v>
      </c>
      <c r="K3941">
        <v>37</v>
      </c>
      <c r="L3941">
        <v>0</v>
      </c>
      <c r="M3941" s="1">
        <v>44.063000000000002</v>
      </c>
      <c r="N3941" s="1">
        <v>92.04</v>
      </c>
    </row>
    <row r="3942" spans="1:14" ht="15" customHeight="1" x14ac:dyDescent="0.2">
      <c r="A3942" t="s">
        <v>138</v>
      </c>
      <c r="B3942" t="s">
        <v>429</v>
      </c>
      <c r="C3942">
        <v>3</v>
      </c>
      <c r="D3942" t="s">
        <v>1537</v>
      </c>
      <c r="E3942">
        <v>4</v>
      </c>
      <c r="F3942">
        <v>21</v>
      </c>
      <c r="G3942">
        <v>26</v>
      </c>
      <c r="H3942">
        <v>29</v>
      </c>
      <c r="I3942">
        <v>31</v>
      </c>
      <c r="J3942">
        <v>36</v>
      </c>
      <c r="K3942">
        <v>39</v>
      </c>
      <c r="L3942">
        <v>0</v>
      </c>
      <c r="M3942" s="1">
        <v>44.064</v>
      </c>
      <c r="N3942" s="1">
        <v>93.037999999999997</v>
      </c>
    </row>
    <row r="3943" spans="1:14" ht="15" customHeight="1" x14ac:dyDescent="0.2">
      <c r="A3943" t="s">
        <v>138</v>
      </c>
      <c r="B3943" t="s">
        <v>241</v>
      </c>
      <c r="C3943">
        <v>1</v>
      </c>
      <c r="D3943" t="s">
        <v>1828</v>
      </c>
      <c r="E3943">
        <v>2</v>
      </c>
      <c r="F3943">
        <v>10</v>
      </c>
      <c r="G3943">
        <v>31</v>
      </c>
      <c r="H3943">
        <v>33</v>
      </c>
      <c r="I3943">
        <v>11</v>
      </c>
      <c r="J3943">
        <v>32</v>
      </c>
      <c r="K3943">
        <v>34</v>
      </c>
      <c r="L3943">
        <v>0</v>
      </c>
      <c r="M3943" s="1">
        <v>44.064999999999998</v>
      </c>
      <c r="N3943" s="1">
        <v>94.034999999999997</v>
      </c>
    </row>
    <row r="3944" spans="1:14" ht="15" customHeight="1" x14ac:dyDescent="0.2">
      <c r="A3944" t="s">
        <v>138</v>
      </c>
      <c r="B3944" t="s">
        <v>250</v>
      </c>
      <c r="C3944">
        <v>3</v>
      </c>
      <c r="D3944" t="s">
        <v>226</v>
      </c>
      <c r="E3944">
        <v>4</v>
      </c>
      <c r="F3944">
        <v>19</v>
      </c>
      <c r="G3944">
        <v>24</v>
      </c>
      <c r="H3944">
        <v>27</v>
      </c>
      <c r="I3944">
        <v>34</v>
      </c>
      <c r="J3944">
        <v>39</v>
      </c>
      <c r="K3944">
        <v>42</v>
      </c>
      <c r="L3944">
        <v>0</v>
      </c>
      <c r="M3944" s="1">
        <v>44.066000000000003</v>
      </c>
      <c r="N3944" s="1">
        <v>97.037000000000006</v>
      </c>
    </row>
    <row r="3945" spans="1:14" ht="15" customHeight="1" x14ac:dyDescent="0.2">
      <c r="A3945" t="s">
        <v>138</v>
      </c>
      <c r="B3945" t="s">
        <v>258</v>
      </c>
      <c r="C3945">
        <v>3</v>
      </c>
      <c r="D3945" t="s">
        <v>575</v>
      </c>
      <c r="E3945">
        <v>3</v>
      </c>
      <c r="F3945">
        <v>22</v>
      </c>
      <c r="G3945">
        <v>30</v>
      </c>
      <c r="H3945">
        <v>32</v>
      </c>
      <c r="I3945">
        <v>25</v>
      </c>
      <c r="J3945">
        <v>33</v>
      </c>
      <c r="K3945">
        <v>35</v>
      </c>
      <c r="L3945">
        <v>0</v>
      </c>
      <c r="M3945" s="1">
        <v>44.067</v>
      </c>
      <c r="N3945" s="1">
        <v>98.043000000000006</v>
      </c>
    </row>
    <row r="3946" spans="1:14" ht="15" customHeight="1" x14ac:dyDescent="0.2">
      <c r="A3946" t="s">
        <v>138</v>
      </c>
      <c r="B3946" t="s">
        <v>279</v>
      </c>
      <c r="C3946">
        <v>3</v>
      </c>
      <c r="D3946" t="s">
        <v>266</v>
      </c>
      <c r="E3946">
        <v>3</v>
      </c>
      <c r="F3946">
        <v>26</v>
      </c>
      <c r="G3946">
        <v>34</v>
      </c>
      <c r="H3946">
        <v>36</v>
      </c>
      <c r="I3946">
        <v>19</v>
      </c>
      <c r="J3946">
        <v>27</v>
      </c>
      <c r="K3946">
        <v>29</v>
      </c>
      <c r="L3946">
        <v>0</v>
      </c>
      <c r="M3946" s="1">
        <v>44.067999999999998</v>
      </c>
      <c r="N3946" s="1">
        <v>101.03400000000001</v>
      </c>
    </row>
    <row r="3947" spans="1:14" ht="15" customHeight="1" x14ac:dyDescent="0.2">
      <c r="A3947" t="s">
        <v>138</v>
      </c>
      <c r="B3947" t="s">
        <v>274</v>
      </c>
      <c r="C3947">
        <v>2</v>
      </c>
      <c r="D3947" t="s">
        <v>1201</v>
      </c>
      <c r="E3947">
        <v>3</v>
      </c>
      <c r="F3947">
        <v>23</v>
      </c>
      <c r="G3947">
        <v>36</v>
      </c>
      <c r="H3947">
        <v>38</v>
      </c>
      <c r="I3947">
        <v>14</v>
      </c>
      <c r="J3947">
        <v>27</v>
      </c>
      <c r="K3947">
        <v>29</v>
      </c>
      <c r="L3947">
        <v>0</v>
      </c>
      <c r="M3947" s="1">
        <v>44.069000000000003</v>
      </c>
      <c r="N3947" s="1">
        <v>102.04</v>
      </c>
    </row>
    <row r="3948" spans="1:14" ht="15" customHeight="1" x14ac:dyDescent="0.2">
      <c r="A3948" t="s">
        <v>138</v>
      </c>
      <c r="B3948" t="s">
        <v>285</v>
      </c>
      <c r="C3948">
        <v>3</v>
      </c>
      <c r="D3948" t="s">
        <v>1706</v>
      </c>
      <c r="E3948">
        <v>4</v>
      </c>
      <c r="F3948">
        <v>32</v>
      </c>
      <c r="G3948">
        <v>37</v>
      </c>
      <c r="H3948">
        <v>40</v>
      </c>
      <c r="I3948">
        <v>23</v>
      </c>
      <c r="J3948">
        <v>28</v>
      </c>
      <c r="K3948">
        <v>31</v>
      </c>
      <c r="L3948">
        <v>0</v>
      </c>
      <c r="M3948" s="1">
        <v>44.07</v>
      </c>
      <c r="N3948" s="1">
        <v>103.039</v>
      </c>
    </row>
    <row r="3949" spans="1:14" ht="15" customHeight="1" x14ac:dyDescent="0.2">
      <c r="A3949" t="s">
        <v>138</v>
      </c>
      <c r="B3949" t="s">
        <v>290</v>
      </c>
      <c r="C3949">
        <v>3</v>
      </c>
      <c r="D3949" t="s">
        <v>1331</v>
      </c>
      <c r="E3949">
        <v>4</v>
      </c>
      <c r="F3949">
        <v>15</v>
      </c>
      <c r="G3949">
        <v>20</v>
      </c>
      <c r="H3949">
        <v>23</v>
      </c>
      <c r="I3949">
        <v>35</v>
      </c>
      <c r="J3949">
        <v>40</v>
      </c>
      <c r="K3949">
        <v>43</v>
      </c>
      <c r="L3949">
        <v>0</v>
      </c>
      <c r="M3949" s="1">
        <v>44.070999999999998</v>
      </c>
      <c r="N3949" s="1">
        <v>104.035</v>
      </c>
    </row>
    <row r="3950" spans="1:14" ht="15" customHeight="1" x14ac:dyDescent="0.2">
      <c r="A3950" t="s">
        <v>138</v>
      </c>
      <c r="B3950" t="s">
        <v>294</v>
      </c>
      <c r="C3950">
        <v>3</v>
      </c>
      <c r="D3950" t="s">
        <v>2615</v>
      </c>
      <c r="E3950">
        <v>4</v>
      </c>
      <c r="F3950">
        <v>33</v>
      </c>
      <c r="G3950">
        <v>38</v>
      </c>
      <c r="H3950">
        <v>41</v>
      </c>
      <c r="I3950">
        <v>18</v>
      </c>
      <c r="J3950">
        <v>23</v>
      </c>
      <c r="K3950">
        <v>26</v>
      </c>
      <c r="L3950">
        <v>0</v>
      </c>
      <c r="M3950" s="1">
        <v>44.072000000000003</v>
      </c>
      <c r="N3950" s="1">
        <v>105.036</v>
      </c>
    </row>
    <row r="3951" spans="1:14" ht="15" customHeight="1" x14ac:dyDescent="0.2">
      <c r="A3951" t="s">
        <v>138</v>
      </c>
      <c r="B3951" t="s">
        <v>464</v>
      </c>
      <c r="C3951">
        <v>3</v>
      </c>
      <c r="D3951" t="s">
        <v>465</v>
      </c>
      <c r="E3951">
        <v>4</v>
      </c>
      <c r="F3951">
        <v>31</v>
      </c>
      <c r="G3951">
        <v>36</v>
      </c>
      <c r="H3951">
        <v>39</v>
      </c>
      <c r="I3951">
        <v>23</v>
      </c>
      <c r="J3951">
        <v>28</v>
      </c>
      <c r="K3951">
        <v>31</v>
      </c>
      <c r="L3951">
        <v>0</v>
      </c>
      <c r="M3951" s="1">
        <v>44.073</v>
      </c>
      <c r="N3951" s="1">
        <v>108.036</v>
      </c>
    </row>
    <row r="3952" spans="1:14" ht="15" customHeight="1" x14ac:dyDescent="0.2">
      <c r="A3952" t="s">
        <v>138</v>
      </c>
      <c r="B3952" t="s">
        <v>124</v>
      </c>
      <c r="C3952">
        <v>1</v>
      </c>
      <c r="D3952" t="s">
        <v>111</v>
      </c>
      <c r="E3952">
        <v>1</v>
      </c>
      <c r="F3952">
        <v>6</v>
      </c>
      <c r="G3952">
        <v>29</v>
      </c>
      <c r="H3952">
        <v>31</v>
      </c>
      <c r="I3952">
        <v>4</v>
      </c>
      <c r="J3952">
        <v>27</v>
      </c>
      <c r="K3952">
        <v>29</v>
      </c>
      <c r="L3952">
        <v>0</v>
      </c>
      <c r="M3952" s="1">
        <v>44.073999999999998</v>
      </c>
      <c r="N3952" s="1">
        <v>110.035</v>
      </c>
    </row>
    <row r="3953" spans="1:14" ht="15" customHeight="1" x14ac:dyDescent="0.2">
      <c r="A3953" t="s">
        <v>138</v>
      </c>
      <c r="B3953" t="s">
        <v>470</v>
      </c>
      <c r="C3953">
        <v>3</v>
      </c>
      <c r="D3953" t="s">
        <v>565</v>
      </c>
      <c r="E3953">
        <v>3</v>
      </c>
      <c r="F3953">
        <v>22</v>
      </c>
      <c r="G3953">
        <v>30</v>
      </c>
      <c r="H3953">
        <v>32</v>
      </c>
      <c r="I3953">
        <v>24</v>
      </c>
      <c r="J3953">
        <v>32</v>
      </c>
      <c r="K3953">
        <v>34</v>
      </c>
      <c r="L3953">
        <v>0</v>
      </c>
      <c r="M3953" s="1">
        <v>44.075000000000003</v>
      </c>
      <c r="N3953" s="1">
        <v>112.04</v>
      </c>
    </row>
    <row r="3954" spans="1:14" ht="15" customHeight="1" x14ac:dyDescent="0.2">
      <c r="A3954" t="s">
        <v>138</v>
      </c>
      <c r="B3954" t="s">
        <v>53</v>
      </c>
      <c r="C3954">
        <v>1</v>
      </c>
      <c r="D3954" t="s">
        <v>111</v>
      </c>
      <c r="E3954">
        <v>1</v>
      </c>
      <c r="F3954">
        <v>6</v>
      </c>
      <c r="G3954">
        <v>29</v>
      </c>
      <c r="H3954">
        <v>31</v>
      </c>
      <c r="I3954">
        <v>4</v>
      </c>
      <c r="J3954">
        <v>27</v>
      </c>
      <c r="K3954">
        <v>29</v>
      </c>
      <c r="L3954">
        <v>0</v>
      </c>
      <c r="M3954" s="1">
        <v>44.076000000000001</v>
      </c>
      <c r="N3954" s="1">
        <v>113.027</v>
      </c>
    </row>
    <row r="3955" spans="1:14" ht="15" customHeight="1" x14ac:dyDescent="0.2">
      <c r="A3955" t="s">
        <v>138</v>
      </c>
      <c r="B3955" t="s">
        <v>476</v>
      </c>
      <c r="C3955">
        <v>3</v>
      </c>
      <c r="D3955" t="s">
        <v>2796</v>
      </c>
      <c r="E3955">
        <v>4</v>
      </c>
      <c r="F3955">
        <v>33</v>
      </c>
      <c r="G3955">
        <v>38</v>
      </c>
      <c r="H3955">
        <v>41</v>
      </c>
      <c r="I3955">
        <v>21</v>
      </c>
      <c r="J3955">
        <v>26</v>
      </c>
      <c r="K3955">
        <v>29</v>
      </c>
      <c r="L3955">
        <v>0</v>
      </c>
      <c r="M3955" s="1">
        <v>44.076999999999998</v>
      </c>
      <c r="N3955" s="1">
        <v>114.035</v>
      </c>
    </row>
    <row r="3956" spans="1:14" ht="15" customHeight="1" x14ac:dyDescent="0.2">
      <c r="A3956" t="s">
        <v>138</v>
      </c>
      <c r="B3956" t="s">
        <v>321</v>
      </c>
      <c r="C3956">
        <v>2</v>
      </c>
      <c r="D3956" t="s">
        <v>207</v>
      </c>
      <c r="E3956">
        <v>1</v>
      </c>
      <c r="F3956">
        <v>11</v>
      </c>
      <c r="G3956">
        <v>30</v>
      </c>
      <c r="H3956">
        <v>32</v>
      </c>
      <c r="I3956">
        <v>8</v>
      </c>
      <c r="J3956">
        <v>27</v>
      </c>
      <c r="K3956">
        <v>29</v>
      </c>
      <c r="L3956">
        <v>0</v>
      </c>
      <c r="M3956" s="1">
        <v>44.078000000000003</v>
      </c>
      <c r="N3956" s="1">
        <v>116.039</v>
      </c>
    </row>
    <row r="3957" spans="1:14" ht="15" customHeight="1" x14ac:dyDescent="0.2">
      <c r="A3957" t="s">
        <v>138</v>
      </c>
      <c r="B3957" t="s">
        <v>483</v>
      </c>
      <c r="C3957">
        <v>3</v>
      </c>
      <c r="D3957" t="s">
        <v>406</v>
      </c>
      <c r="E3957">
        <v>4</v>
      </c>
      <c r="F3957">
        <v>30</v>
      </c>
      <c r="G3957">
        <v>35</v>
      </c>
      <c r="H3957">
        <v>38</v>
      </c>
      <c r="I3957">
        <v>23</v>
      </c>
      <c r="J3957">
        <v>28</v>
      </c>
      <c r="K3957">
        <v>31</v>
      </c>
      <c r="L3957">
        <v>0</v>
      </c>
      <c r="M3957" s="1">
        <v>44.079000000000001</v>
      </c>
      <c r="N3957" s="1">
        <v>117.041</v>
      </c>
    </row>
    <row r="3958" spans="1:14" ht="15" customHeight="1" x14ac:dyDescent="0.2">
      <c r="A3958" t="s">
        <v>138</v>
      </c>
      <c r="B3958" t="s">
        <v>331</v>
      </c>
      <c r="C3958">
        <v>1</v>
      </c>
      <c r="D3958" t="s">
        <v>1828</v>
      </c>
      <c r="E3958">
        <v>2</v>
      </c>
      <c r="F3958">
        <v>10</v>
      </c>
      <c r="G3958">
        <v>31</v>
      </c>
      <c r="H3958">
        <v>33</v>
      </c>
      <c r="I3958">
        <v>11</v>
      </c>
      <c r="J3958">
        <v>32</v>
      </c>
      <c r="K3958">
        <v>34</v>
      </c>
      <c r="L3958">
        <v>0</v>
      </c>
      <c r="M3958" s="1">
        <v>44.08</v>
      </c>
      <c r="N3958" s="1">
        <v>119.027</v>
      </c>
    </row>
    <row r="3959" spans="1:14" ht="15" customHeight="1" x14ac:dyDescent="0.2">
      <c r="A3959" t="s">
        <v>138</v>
      </c>
      <c r="B3959" t="s">
        <v>488</v>
      </c>
      <c r="C3959">
        <v>3</v>
      </c>
      <c r="D3959" t="s">
        <v>1583</v>
      </c>
      <c r="E3959">
        <v>3</v>
      </c>
      <c r="F3959">
        <v>24</v>
      </c>
      <c r="G3959">
        <v>32</v>
      </c>
      <c r="H3959">
        <v>34</v>
      </c>
      <c r="I3959">
        <v>24</v>
      </c>
      <c r="J3959">
        <v>32</v>
      </c>
      <c r="K3959">
        <v>34</v>
      </c>
      <c r="L3959">
        <v>0</v>
      </c>
      <c r="M3959" s="1">
        <v>44.081000000000003</v>
      </c>
      <c r="N3959" s="1">
        <v>120.033</v>
      </c>
    </row>
    <row r="3960" spans="1:14" ht="15" customHeight="1" x14ac:dyDescent="0.2">
      <c r="A3960" t="s">
        <v>138</v>
      </c>
      <c r="B3960" t="s">
        <v>492</v>
      </c>
      <c r="C3960">
        <v>3</v>
      </c>
      <c r="D3960" t="s">
        <v>1201</v>
      </c>
      <c r="E3960">
        <v>3</v>
      </c>
      <c r="F3960">
        <v>28</v>
      </c>
      <c r="G3960">
        <v>36</v>
      </c>
      <c r="H3960">
        <v>38</v>
      </c>
      <c r="I3960">
        <v>19</v>
      </c>
      <c r="J3960">
        <v>27</v>
      </c>
      <c r="K3960">
        <v>29</v>
      </c>
      <c r="L3960">
        <v>0</v>
      </c>
      <c r="M3960" s="1">
        <v>44.082000000000001</v>
      </c>
      <c r="N3960" s="1">
        <v>121.04300000000001</v>
      </c>
    </row>
    <row r="3961" spans="1:14" ht="15" customHeight="1" x14ac:dyDescent="0.2">
      <c r="A3961" t="s">
        <v>138</v>
      </c>
      <c r="B3961" t="s">
        <v>340</v>
      </c>
      <c r="C3961">
        <v>3</v>
      </c>
      <c r="D3961" t="s">
        <v>2948</v>
      </c>
      <c r="E3961">
        <v>4</v>
      </c>
      <c r="F3961">
        <v>23</v>
      </c>
      <c r="G3961">
        <v>28</v>
      </c>
      <c r="H3961">
        <v>31</v>
      </c>
      <c r="I3961">
        <v>31</v>
      </c>
      <c r="J3961">
        <v>36</v>
      </c>
      <c r="K3961">
        <v>39</v>
      </c>
      <c r="L3961">
        <v>0</v>
      </c>
      <c r="M3961" s="1">
        <v>44.082999999999998</v>
      </c>
      <c r="N3961" s="1">
        <v>123.03700000000001</v>
      </c>
    </row>
    <row r="3962" spans="1:14" ht="15" customHeight="1" x14ac:dyDescent="0.2">
      <c r="A3962" t="s">
        <v>138</v>
      </c>
      <c r="B3962" t="s">
        <v>346</v>
      </c>
      <c r="C3962">
        <v>1</v>
      </c>
      <c r="D3962" t="s">
        <v>32</v>
      </c>
      <c r="E3962">
        <v>1</v>
      </c>
      <c r="F3962">
        <v>5</v>
      </c>
      <c r="G3962">
        <v>28</v>
      </c>
      <c r="H3962">
        <v>30</v>
      </c>
      <c r="I3962">
        <v>8</v>
      </c>
      <c r="J3962">
        <v>31</v>
      </c>
      <c r="K3962">
        <v>33</v>
      </c>
      <c r="L3962">
        <v>0</v>
      </c>
      <c r="M3962" s="1">
        <v>44.084000000000003</v>
      </c>
      <c r="N3962" s="1">
        <v>124.03700000000001</v>
      </c>
    </row>
    <row r="3963" spans="1:14" ht="15" customHeight="1" x14ac:dyDescent="0.2">
      <c r="A3963" t="s">
        <v>138</v>
      </c>
      <c r="B3963" t="s">
        <v>498</v>
      </c>
      <c r="C3963">
        <v>3</v>
      </c>
      <c r="D3963" t="s">
        <v>2778</v>
      </c>
      <c r="E3963">
        <v>3</v>
      </c>
      <c r="F3963">
        <v>22</v>
      </c>
      <c r="G3963">
        <v>30</v>
      </c>
      <c r="H3963">
        <v>32</v>
      </c>
      <c r="I3963">
        <v>24</v>
      </c>
      <c r="J3963">
        <v>32</v>
      </c>
      <c r="K3963">
        <v>34</v>
      </c>
      <c r="L3963">
        <v>0</v>
      </c>
      <c r="M3963" s="1">
        <v>44.085000000000001</v>
      </c>
      <c r="N3963" s="1">
        <v>125.041</v>
      </c>
    </row>
    <row r="3964" spans="1:14" ht="15" customHeight="1" x14ac:dyDescent="0.2">
      <c r="A3964" t="s">
        <v>138</v>
      </c>
      <c r="B3964" t="s">
        <v>351</v>
      </c>
      <c r="C3964">
        <v>2</v>
      </c>
      <c r="D3964" t="s">
        <v>840</v>
      </c>
      <c r="E3964">
        <v>3</v>
      </c>
      <c r="F3964">
        <v>16</v>
      </c>
      <c r="G3964">
        <v>29</v>
      </c>
      <c r="H3964">
        <v>31</v>
      </c>
      <c r="I3964">
        <v>21</v>
      </c>
      <c r="J3964">
        <v>34</v>
      </c>
      <c r="K3964">
        <v>36</v>
      </c>
      <c r="L3964">
        <v>0</v>
      </c>
      <c r="M3964" s="1">
        <v>44.085999999999999</v>
      </c>
      <c r="N3964" s="1">
        <v>126.042</v>
      </c>
    </row>
    <row r="3965" spans="1:14" ht="15" customHeight="1" x14ac:dyDescent="0.2">
      <c r="A3965" t="s">
        <v>138</v>
      </c>
      <c r="B3965" t="s">
        <v>504</v>
      </c>
      <c r="C3965">
        <v>3</v>
      </c>
      <c r="D3965" t="s">
        <v>2455</v>
      </c>
      <c r="E3965">
        <v>4</v>
      </c>
      <c r="F3965">
        <v>31</v>
      </c>
      <c r="G3965">
        <v>36</v>
      </c>
      <c r="H3965">
        <v>39</v>
      </c>
      <c r="I3965">
        <v>23</v>
      </c>
      <c r="J3965">
        <v>28</v>
      </c>
      <c r="K3965">
        <v>31</v>
      </c>
      <c r="L3965">
        <v>0</v>
      </c>
      <c r="M3965" s="1">
        <v>44.087000000000003</v>
      </c>
      <c r="N3965" s="1">
        <v>127.038</v>
      </c>
    </row>
    <row r="3966" spans="1:14" ht="15" customHeight="1" x14ac:dyDescent="0.2">
      <c r="A3966" t="s">
        <v>231</v>
      </c>
      <c r="B3966" t="s">
        <v>237</v>
      </c>
      <c r="C3966">
        <v>3</v>
      </c>
      <c r="D3966" t="s">
        <v>1254</v>
      </c>
      <c r="E3966">
        <v>3</v>
      </c>
      <c r="F3966">
        <v>15</v>
      </c>
      <c r="G3966">
        <v>23</v>
      </c>
      <c r="H3966">
        <v>25</v>
      </c>
      <c r="I3966">
        <v>35</v>
      </c>
      <c r="J3966">
        <v>43</v>
      </c>
      <c r="K3966">
        <v>45</v>
      </c>
      <c r="L3966">
        <v>0</v>
      </c>
      <c r="M3966" s="1">
        <v>45.043999999999997</v>
      </c>
      <c r="N3966" s="1">
        <v>46.042000000000002</v>
      </c>
    </row>
    <row r="3967" spans="1:14" ht="15" customHeight="1" x14ac:dyDescent="0.2">
      <c r="A3967" t="s">
        <v>231</v>
      </c>
      <c r="B3967" t="s">
        <v>143</v>
      </c>
      <c r="C3967">
        <v>3</v>
      </c>
      <c r="D3967" t="s">
        <v>1275</v>
      </c>
      <c r="E3967">
        <v>3</v>
      </c>
      <c r="F3967">
        <v>29</v>
      </c>
      <c r="G3967">
        <v>37</v>
      </c>
      <c r="H3967">
        <v>39</v>
      </c>
      <c r="I3967">
        <v>19</v>
      </c>
      <c r="J3967">
        <v>27</v>
      </c>
      <c r="K3967">
        <v>29</v>
      </c>
      <c r="L3967">
        <v>0</v>
      </c>
      <c r="M3967" s="1">
        <v>45.045000000000002</v>
      </c>
      <c r="N3967" s="1">
        <v>47.033000000000001</v>
      </c>
    </row>
    <row r="3968" spans="1:14" ht="15" customHeight="1" x14ac:dyDescent="0.2">
      <c r="A3968" t="s">
        <v>231</v>
      </c>
      <c r="B3968" t="s">
        <v>148</v>
      </c>
      <c r="C3968">
        <v>3</v>
      </c>
      <c r="D3968" t="s">
        <v>232</v>
      </c>
      <c r="E3968">
        <v>4</v>
      </c>
      <c r="F3968">
        <v>23</v>
      </c>
      <c r="G3968">
        <v>28</v>
      </c>
      <c r="H3968">
        <v>31</v>
      </c>
      <c r="I3968">
        <v>31</v>
      </c>
      <c r="J3968">
        <v>36</v>
      </c>
      <c r="K3968">
        <v>39</v>
      </c>
      <c r="L3968">
        <v>0</v>
      </c>
      <c r="M3968" s="1">
        <v>45.045999999999999</v>
      </c>
      <c r="N3968" s="1">
        <v>48.040999999999997</v>
      </c>
    </row>
    <row r="3969" spans="1:14" ht="15" customHeight="1" x14ac:dyDescent="0.2">
      <c r="A3969" t="s">
        <v>231</v>
      </c>
      <c r="B3969" t="s">
        <v>251</v>
      </c>
      <c r="C3969">
        <v>3</v>
      </c>
      <c r="D3969" t="s">
        <v>1252</v>
      </c>
      <c r="E3969">
        <v>4</v>
      </c>
      <c r="F3969">
        <v>34</v>
      </c>
      <c r="G3969">
        <v>39</v>
      </c>
      <c r="H3969">
        <v>42</v>
      </c>
      <c r="I3969">
        <v>21</v>
      </c>
      <c r="J3969">
        <v>26</v>
      </c>
      <c r="K3969">
        <v>29</v>
      </c>
      <c r="L3969">
        <v>0</v>
      </c>
      <c r="M3969" s="1">
        <v>45.046999999999997</v>
      </c>
      <c r="N3969" s="1">
        <v>49.045000000000002</v>
      </c>
    </row>
    <row r="3970" spans="1:14" ht="15" customHeight="1" x14ac:dyDescent="0.2">
      <c r="A3970" t="s">
        <v>231</v>
      </c>
      <c r="B3970" t="s">
        <v>259</v>
      </c>
      <c r="C3970">
        <v>3</v>
      </c>
      <c r="D3970" t="s">
        <v>1658</v>
      </c>
      <c r="E3970">
        <v>4</v>
      </c>
      <c r="F3970">
        <v>32</v>
      </c>
      <c r="G3970">
        <v>37</v>
      </c>
      <c r="H3970">
        <v>40</v>
      </c>
      <c r="I3970">
        <v>22</v>
      </c>
      <c r="J3970">
        <v>27</v>
      </c>
      <c r="K3970">
        <v>30</v>
      </c>
      <c r="L3970">
        <v>0</v>
      </c>
      <c r="M3970" s="1">
        <v>45.048000000000002</v>
      </c>
      <c r="N3970" s="1">
        <v>50.045000000000002</v>
      </c>
    </row>
    <row r="3971" spans="1:14" ht="15" customHeight="1" x14ac:dyDescent="0.2">
      <c r="A3971" t="s">
        <v>231</v>
      </c>
      <c r="B3971" t="s">
        <v>264</v>
      </c>
      <c r="C3971">
        <v>3</v>
      </c>
      <c r="D3971" t="s">
        <v>583</v>
      </c>
      <c r="E3971">
        <v>4</v>
      </c>
      <c r="F3971">
        <v>32</v>
      </c>
      <c r="G3971">
        <v>37</v>
      </c>
      <c r="H3971">
        <v>40</v>
      </c>
      <c r="I3971">
        <v>22</v>
      </c>
      <c r="J3971">
        <v>27</v>
      </c>
      <c r="K3971">
        <v>30</v>
      </c>
      <c r="L3971">
        <v>0</v>
      </c>
      <c r="M3971" s="1">
        <v>45.048999999999999</v>
      </c>
      <c r="N3971" s="1">
        <v>51.04</v>
      </c>
    </row>
    <row r="3972" spans="1:14" ht="15" customHeight="1" x14ac:dyDescent="0.2">
      <c r="A3972" t="s">
        <v>231</v>
      </c>
      <c r="B3972" t="s">
        <v>153</v>
      </c>
      <c r="C3972">
        <v>3</v>
      </c>
      <c r="D3972" t="s">
        <v>600</v>
      </c>
      <c r="E3972">
        <v>3</v>
      </c>
      <c r="F3972">
        <v>27</v>
      </c>
      <c r="G3972">
        <v>35</v>
      </c>
      <c r="H3972">
        <v>37</v>
      </c>
      <c r="I3972">
        <v>22</v>
      </c>
      <c r="J3972">
        <v>30</v>
      </c>
      <c r="K3972">
        <v>32</v>
      </c>
      <c r="L3972">
        <v>0</v>
      </c>
      <c r="M3972" s="1">
        <v>45.05</v>
      </c>
      <c r="N3972" s="1">
        <v>52.040999999999997</v>
      </c>
    </row>
    <row r="3973" spans="1:14" ht="15" customHeight="1" x14ac:dyDescent="0.2">
      <c r="A3973" t="s">
        <v>231</v>
      </c>
      <c r="B3973" t="s">
        <v>158</v>
      </c>
      <c r="C3973">
        <v>3</v>
      </c>
      <c r="D3973" t="s">
        <v>1591</v>
      </c>
      <c r="E3973">
        <v>3</v>
      </c>
      <c r="F3973">
        <v>29</v>
      </c>
      <c r="G3973">
        <v>37</v>
      </c>
      <c r="H3973">
        <v>39</v>
      </c>
      <c r="I3973">
        <v>21</v>
      </c>
      <c r="J3973">
        <v>29</v>
      </c>
      <c r="K3973">
        <v>31</v>
      </c>
      <c r="L3973">
        <v>0</v>
      </c>
      <c r="M3973" s="1">
        <v>45.051000000000002</v>
      </c>
      <c r="N3973" s="1">
        <v>53.043999999999997</v>
      </c>
    </row>
    <row r="3974" spans="1:14" ht="15" customHeight="1" x14ac:dyDescent="0.2">
      <c r="A3974" t="s">
        <v>231</v>
      </c>
      <c r="B3974" t="s">
        <v>280</v>
      </c>
      <c r="C3974">
        <v>3</v>
      </c>
      <c r="D3974" t="s">
        <v>2747</v>
      </c>
      <c r="E3974">
        <v>4</v>
      </c>
      <c r="F3974">
        <v>25</v>
      </c>
      <c r="G3974">
        <v>30</v>
      </c>
      <c r="H3974">
        <v>33</v>
      </c>
      <c r="I3974">
        <v>27</v>
      </c>
      <c r="J3974">
        <v>32</v>
      </c>
      <c r="K3974">
        <v>35</v>
      </c>
      <c r="L3974">
        <v>0</v>
      </c>
      <c r="M3974" s="1">
        <v>45.052</v>
      </c>
      <c r="N3974" s="1">
        <v>54.04</v>
      </c>
    </row>
    <row r="3975" spans="1:14" ht="15" customHeight="1" x14ac:dyDescent="0.2">
      <c r="A3975" t="s">
        <v>231</v>
      </c>
      <c r="B3975" t="s">
        <v>164</v>
      </c>
      <c r="C3975">
        <v>3</v>
      </c>
      <c r="D3975" t="s">
        <v>1252</v>
      </c>
      <c r="E3975">
        <v>4</v>
      </c>
      <c r="F3975">
        <v>34</v>
      </c>
      <c r="G3975">
        <v>39</v>
      </c>
      <c r="H3975">
        <v>42</v>
      </c>
      <c r="I3975">
        <v>21</v>
      </c>
      <c r="J3975">
        <v>26</v>
      </c>
      <c r="K3975">
        <v>29</v>
      </c>
      <c r="L3975">
        <v>0</v>
      </c>
      <c r="M3975" s="1">
        <v>45.052999999999997</v>
      </c>
      <c r="N3975" s="1">
        <v>55.043999999999997</v>
      </c>
    </row>
    <row r="3976" spans="1:14" ht="15" customHeight="1" x14ac:dyDescent="0.2">
      <c r="A3976" t="s">
        <v>231</v>
      </c>
      <c r="B3976" t="s">
        <v>169</v>
      </c>
      <c r="C3976">
        <v>3</v>
      </c>
      <c r="D3976" t="s">
        <v>2488</v>
      </c>
      <c r="E3976">
        <v>3</v>
      </c>
      <c r="F3976">
        <v>21</v>
      </c>
      <c r="G3976">
        <v>29</v>
      </c>
      <c r="H3976">
        <v>31</v>
      </c>
      <c r="I3976">
        <v>24</v>
      </c>
      <c r="J3976">
        <v>32</v>
      </c>
      <c r="K3976">
        <v>34</v>
      </c>
      <c r="L3976">
        <v>0</v>
      </c>
      <c r="M3976" s="1">
        <v>45.054000000000002</v>
      </c>
      <c r="N3976" s="1">
        <v>56.045000000000002</v>
      </c>
    </row>
    <row r="3977" spans="1:14" ht="15" customHeight="1" x14ac:dyDescent="0.2">
      <c r="A3977" t="s">
        <v>231</v>
      </c>
      <c r="B3977" t="s">
        <v>174</v>
      </c>
      <c r="C3977">
        <v>3</v>
      </c>
      <c r="D3977" t="s">
        <v>819</v>
      </c>
      <c r="E3977">
        <v>4</v>
      </c>
      <c r="F3977">
        <v>31</v>
      </c>
      <c r="G3977">
        <v>36</v>
      </c>
      <c r="H3977">
        <v>39</v>
      </c>
      <c r="I3977">
        <v>22</v>
      </c>
      <c r="J3977">
        <v>27</v>
      </c>
      <c r="K3977">
        <v>30</v>
      </c>
      <c r="L3977">
        <v>0</v>
      </c>
      <c r="M3977" s="1">
        <v>45.055</v>
      </c>
      <c r="N3977" s="1">
        <v>57.040999999999997</v>
      </c>
    </row>
    <row r="3978" spans="1:14" ht="15" customHeight="1" x14ac:dyDescent="0.2">
      <c r="A3978" t="s">
        <v>231</v>
      </c>
      <c r="B3978" t="s">
        <v>180</v>
      </c>
      <c r="C3978">
        <v>3</v>
      </c>
      <c r="D3978" t="s">
        <v>2727</v>
      </c>
      <c r="E3978">
        <v>3</v>
      </c>
      <c r="F3978">
        <v>24</v>
      </c>
      <c r="G3978">
        <v>32</v>
      </c>
      <c r="H3978">
        <v>34</v>
      </c>
      <c r="I3978">
        <v>25</v>
      </c>
      <c r="J3978">
        <v>33</v>
      </c>
      <c r="K3978">
        <v>35</v>
      </c>
      <c r="L3978">
        <v>0</v>
      </c>
      <c r="M3978" s="1">
        <v>45.055999999999997</v>
      </c>
      <c r="N3978" s="1">
        <v>58.039000000000001</v>
      </c>
    </row>
    <row r="3979" spans="1:14" ht="15" customHeight="1" x14ac:dyDescent="0.2">
      <c r="A3979" t="s">
        <v>231</v>
      </c>
      <c r="B3979" t="s">
        <v>303</v>
      </c>
      <c r="C3979">
        <v>3</v>
      </c>
      <c r="D3979" t="s">
        <v>1836</v>
      </c>
      <c r="E3979">
        <v>4</v>
      </c>
      <c r="F3979">
        <v>28</v>
      </c>
      <c r="G3979">
        <v>33</v>
      </c>
      <c r="H3979">
        <v>36</v>
      </c>
      <c r="I3979">
        <v>25</v>
      </c>
      <c r="J3979">
        <v>30</v>
      </c>
      <c r="K3979">
        <v>33</v>
      </c>
      <c r="L3979">
        <v>0</v>
      </c>
      <c r="M3979" s="1">
        <v>45.057000000000002</v>
      </c>
      <c r="N3979" s="1">
        <v>59.040999999999997</v>
      </c>
    </row>
    <row r="3980" spans="1:14" ht="15" customHeight="1" x14ac:dyDescent="0.2">
      <c r="A3980" t="s">
        <v>231</v>
      </c>
      <c r="B3980" t="s">
        <v>185</v>
      </c>
      <c r="C3980">
        <v>3</v>
      </c>
      <c r="D3980" t="s">
        <v>1786</v>
      </c>
      <c r="E3980">
        <v>4</v>
      </c>
      <c r="F3980">
        <v>26</v>
      </c>
      <c r="G3980">
        <v>31</v>
      </c>
      <c r="H3980">
        <v>34</v>
      </c>
      <c r="I3980">
        <v>26</v>
      </c>
      <c r="J3980">
        <v>31</v>
      </c>
      <c r="K3980">
        <v>34</v>
      </c>
      <c r="L3980">
        <v>0</v>
      </c>
      <c r="M3980" s="1">
        <v>45.058</v>
      </c>
      <c r="N3980" s="1">
        <v>60.04</v>
      </c>
    </row>
    <row r="3981" spans="1:14" ht="15" customHeight="1" x14ac:dyDescent="0.2">
      <c r="A3981" t="s">
        <v>231</v>
      </c>
      <c r="B3981" t="s">
        <v>191</v>
      </c>
      <c r="C3981">
        <v>3</v>
      </c>
      <c r="D3981" t="s">
        <v>2812</v>
      </c>
      <c r="E3981">
        <v>3</v>
      </c>
      <c r="F3981">
        <v>30</v>
      </c>
      <c r="G3981">
        <v>38</v>
      </c>
      <c r="H3981">
        <v>40</v>
      </c>
      <c r="I3981">
        <v>19</v>
      </c>
      <c r="J3981">
        <v>27</v>
      </c>
      <c r="K3981">
        <v>29</v>
      </c>
      <c r="L3981">
        <v>0</v>
      </c>
      <c r="M3981" s="1">
        <v>45.058999999999997</v>
      </c>
      <c r="N3981" s="1">
        <v>61.042000000000002</v>
      </c>
    </row>
    <row r="3982" spans="1:14" ht="15" customHeight="1" x14ac:dyDescent="0.2">
      <c r="A3982" t="s">
        <v>231</v>
      </c>
      <c r="B3982" t="s">
        <v>316</v>
      </c>
      <c r="C3982">
        <v>3</v>
      </c>
      <c r="D3982" t="s">
        <v>1630</v>
      </c>
      <c r="E3982">
        <v>4</v>
      </c>
      <c r="F3982">
        <v>28</v>
      </c>
      <c r="G3982">
        <v>33</v>
      </c>
      <c r="H3982">
        <v>36</v>
      </c>
      <c r="I3982">
        <v>26</v>
      </c>
      <c r="J3982">
        <v>31</v>
      </c>
      <c r="K3982">
        <v>34</v>
      </c>
      <c r="L3982">
        <v>0</v>
      </c>
      <c r="M3982" s="1">
        <v>45.06</v>
      </c>
      <c r="N3982" s="1">
        <v>62.036999999999999</v>
      </c>
    </row>
    <row r="3983" spans="1:14" ht="15" customHeight="1" x14ac:dyDescent="0.2">
      <c r="A3983" t="s">
        <v>231</v>
      </c>
      <c r="B3983" t="s">
        <v>322</v>
      </c>
      <c r="C3983">
        <v>3</v>
      </c>
      <c r="D3983" t="s">
        <v>2385</v>
      </c>
      <c r="E3983">
        <v>4</v>
      </c>
      <c r="F3983">
        <v>28</v>
      </c>
      <c r="G3983">
        <v>33</v>
      </c>
      <c r="H3983">
        <v>36</v>
      </c>
      <c r="I3983">
        <v>23</v>
      </c>
      <c r="J3983">
        <v>28</v>
      </c>
      <c r="K3983">
        <v>31</v>
      </c>
      <c r="L3983">
        <v>0</v>
      </c>
      <c r="M3983" s="1">
        <v>45.061</v>
      </c>
      <c r="N3983" s="1">
        <v>63.037999999999997</v>
      </c>
    </row>
    <row r="3984" spans="1:14" ht="15" customHeight="1" x14ac:dyDescent="0.2">
      <c r="A3984" t="s">
        <v>231</v>
      </c>
      <c r="B3984" t="s">
        <v>197</v>
      </c>
      <c r="C3984">
        <v>3</v>
      </c>
      <c r="D3984" t="s">
        <v>1591</v>
      </c>
      <c r="E3984">
        <v>3</v>
      </c>
      <c r="F3984">
        <v>29</v>
      </c>
      <c r="G3984">
        <v>37</v>
      </c>
      <c r="H3984">
        <v>39</v>
      </c>
      <c r="I3984">
        <v>21</v>
      </c>
      <c r="J3984">
        <v>29</v>
      </c>
      <c r="K3984">
        <v>31</v>
      </c>
      <c r="L3984">
        <v>0</v>
      </c>
      <c r="M3984" s="1">
        <v>45.061999999999998</v>
      </c>
      <c r="N3984" s="1">
        <v>64.042000000000002</v>
      </c>
    </row>
    <row r="3985" spans="1:14" ht="15" customHeight="1" x14ac:dyDescent="0.2">
      <c r="A3985" t="s">
        <v>231</v>
      </c>
      <c r="B3985" t="s">
        <v>332</v>
      </c>
      <c r="C3985">
        <v>3</v>
      </c>
      <c r="D3985" t="s">
        <v>2776</v>
      </c>
      <c r="E3985">
        <v>3</v>
      </c>
      <c r="F3985">
        <v>15</v>
      </c>
      <c r="G3985">
        <v>23</v>
      </c>
      <c r="H3985">
        <v>25</v>
      </c>
      <c r="I3985">
        <v>30</v>
      </c>
      <c r="J3985">
        <v>38</v>
      </c>
      <c r="K3985">
        <v>40</v>
      </c>
      <c r="L3985">
        <v>0</v>
      </c>
      <c r="M3985" s="1">
        <v>45.063000000000002</v>
      </c>
      <c r="N3985" s="1">
        <v>65.039000000000001</v>
      </c>
    </row>
    <row r="3986" spans="1:14" ht="15" customHeight="1" x14ac:dyDescent="0.2">
      <c r="A3986" t="s">
        <v>231</v>
      </c>
      <c r="B3986" t="s">
        <v>336</v>
      </c>
      <c r="C3986">
        <v>3</v>
      </c>
      <c r="D3986" t="s">
        <v>232</v>
      </c>
      <c r="E3986">
        <v>4</v>
      </c>
      <c r="F3986">
        <v>23</v>
      </c>
      <c r="G3986">
        <v>28</v>
      </c>
      <c r="H3986">
        <v>31</v>
      </c>
      <c r="I3986">
        <v>31</v>
      </c>
      <c r="J3986">
        <v>36</v>
      </c>
      <c r="K3986">
        <v>39</v>
      </c>
      <c r="L3986">
        <v>0</v>
      </c>
      <c r="M3986" s="1">
        <v>45.064</v>
      </c>
      <c r="N3986" s="1">
        <v>66.042000000000002</v>
      </c>
    </row>
    <row r="3987" spans="1:14" ht="15" customHeight="1" x14ac:dyDescent="0.2">
      <c r="A3987" t="s">
        <v>231</v>
      </c>
      <c r="B3987" t="s">
        <v>341</v>
      </c>
      <c r="C3987">
        <v>3</v>
      </c>
      <c r="D3987" t="s">
        <v>1981</v>
      </c>
      <c r="E3987">
        <v>4</v>
      </c>
      <c r="F3987">
        <v>33</v>
      </c>
      <c r="G3987">
        <v>38</v>
      </c>
      <c r="H3987">
        <v>41</v>
      </c>
      <c r="I3987">
        <v>21</v>
      </c>
      <c r="J3987">
        <v>26</v>
      </c>
      <c r="K3987">
        <v>29</v>
      </c>
      <c r="L3987">
        <v>0</v>
      </c>
      <c r="M3987" s="1">
        <v>45.064999999999998</v>
      </c>
      <c r="N3987" s="1">
        <v>67.033000000000001</v>
      </c>
    </row>
    <row r="3988" spans="1:14" ht="15" customHeight="1" x14ac:dyDescent="0.2">
      <c r="A3988" t="s">
        <v>231</v>
      </c>
      <c r="B3988" t="s">
        <v>201</v>
      </c>
      <c r="C3988">
        <v>3</v>
      </c>
      <c r="D3988" t="s">
        <v>2666</v>
      </c>
      <c r="E3988">
        <v>4</v>
      </c>
      <c r="F3988">
        <v>27</v>
      </c>
      <c r="G3988">
        <v>32</v>
      </c>
      <c r="H3988">
        <v>35</v>
      </c>
      <c r="I3988">
        <v>27</v>
      </c>
      <c r="J3988">
        <v>32</v>
      </c>
      <c r="K3988">
        <v>35</v>
      </c>
      <c r="L3988">
        <v>0</v>
      </c>
      <c r="M3988" s="1">
        <v>45.066000000000003</v>
      </c>
      <c r="N3988" s="1">
        <v>68.043999999999997</v>
      </c>
    </row>
    <row r="3989" spans="1:14" ht="15" customHeight="1" x14ac:dyDescent="0.2">
      <c r="A3989" t="s">
        <v>231</v>
      </c>
      <c r="B3989" t="s">
        <v>352</v>
      </c>
      <c r="C3989">
        <v>3</v>
      </c>
      <c r="D3989" t="s">
        <v>1849</v>
      </c>
      <c r="E3989">
        <v>4</v>
      </c>
      <c r="F3989">
        <v>28</v>
      </c>
      <c r="G3989">
        <v>33</v>
      </c>
      <c r="H3989">
        <v>36</v>
      </c>
      <c r="I3989">
        <v>25</v>
      </c>
      <c r="J3989">
        <v>30</v>
      </c>
      <c r="K3989">
        <v>33</v>
      </c>
      <c r="L3989">
        <v>0</v>
      </c>
      <c r="M3989" s="1">
        <v>45.067</v>
      </c>
      <c r="N3989" s="1">
        <v>69.040999999999997</v>
      </c>
    </row>
    <row r="3990" spans="1:14" ht="15" customHeight="1" x14ac:dyDescent="0.2">
      <c r="A3990" t="s">
        <v>231</v>
      </c>
      <c r="B3990" t="s">
        <v>356</v>
      </c>
      <c r="C3990">
        <v>3</v>
      </c>
      <c r="D3990" t="s">
        <v>2434</v>
      </c>
      <c r="E3990">
        <v>3</v>
      </c>
      <c r="F3990">
        <v>26</v>
      </c>
      <c r="G3990">
        <v>34</v>
      </c>
      <c r="H3990">
        <v>36</v>
      </c>
      <c r="I3990">
        <v>20</v>
      </c>
      <c r="J3990">
        <v>28</v>
      </c>
      <c r="K3990">
        <v>30</v>
      </c>
      <c r="L3990">
        <v>0</v>
      </c>
      <c r="M3990" s="1">
        <v>45.067999999999998</v>
      </c>
      <c r="N3990" s="1">
        <v>70.043000000000006</v>
      </c>
    </row>
    <row r="3991" spans="1:14" ht="15" customHeight="1" x14ac:dyDescent="0.2">
      <c r="A3991" t="s">
        <v>231</v>
      </c>
      <c r="B3991" t="s">
        <v>359</v>
      </c>
      <c r="C3991">
        <v>3</v>
      </c>
      <c r="D3991" t="s">
        <v>819</v>
      </c>
      <c r="E3991">
        <v>4</v>
      </c>
      <c r="F3991">
        <v>31</v>
      </c>
      <c r="G3991">
        <v>36</v>
      </c>
      <c r="H3991">
        <v>39</v>
      </c>
      <c r="I3991">
        <v>22</v>
      </c>
      <c r="J3991">
        <v>27</v>
      </c>
      <c r="K3991">
        <v>30</v>
      </c>
      <c r="L3991">
        <v>0</v>
      </c>
      <c r="M3991" s="1">
        <v>45.069000000000003</v>
      </c>
      <c r="N3991" s="1">
        <v>71.034000000000006</v>
      </c>
    </row>
    <row r="3992" spans="1:14" ht="15" customHeight="1" x14ac:dyDescent="0.2">
      <c r="A3992" t="s">
        <v>231</v>
      </c>
      <c r="B3992" t="s">
        <v>363</v>
      </c>
      <c r="C3992">
        <v>3</v>
      </c>
      <c r="D3992" t="s">
        <v>299</v>
      </c>
      <c r="E3992">
        <v>3</v>
      </c>
      <c r="F3992">
        <v>30</v>
      </c>
      <c r="G3992">
        <v>38</v>
      </c>
      <c r="H3992">
        <v>40</v>
      </c>
      <c r="I3992">
        <v>20</v>
      </c>
      <c r="J3992">
        <v>28</v>
      </c>
      <c r="K3992">
        <v>30</v>
      </c>
      <c r="L3992">
        <v>0</v>
      </c>
      <c r="M3992" s="1">
        <v>45.07</v>
      </c>
      <c r="N3992" s="1">
        <v>72.037000000000006</v>
      </c>
    </row>
    <row r="3993" spans="1:14" ht="15" customHeight="1" x14ac:dyDescent="0.2">
      <c r="A3993" t="s">
        <v>231</v>
      </c>
      <c r="B3993" t="s">
        <v>367</v>
      </c>
      <c r="C3993">
        <v>3</v>
      </c>
      <c r="D3993" t="s">
        <v>1583</v>
      </c>
      <c r="E3993">
        <v>3</v>
      </c>
      <c r="F3993">
        <v>24</v>
      </c>
      <c r="G3993">
        <v>32</v>
      </c>
      <c r="H3993">
        <v>34</v>
      </c>
      <c r="I3993">
        <v>24</v>
      </c>
      <c r="J3993">
        <v>32</v>
      </c>
      <c r="K3993">
        <v>34</v>
      </c>
      <c r="L3993">
        <v>0</v>
      </c>
      <c r="M3993" s="1">
        <v>45.070999999999998</v>
      </c>
      <c r="N3993" s="1">
        <v>73.042000000000002</v>
      </c>
    </row>
    <row r="3994" spans="1:14" ht="15" customHeight="1" x14ac:dyDescent="0.2">
      <c r="A3994" t="s">
        <v>231</v>
      </c>
      <c r="B3994" t="s">
        <v>371</v>
      </c>
      <c r="C3994">
        <v>3</v>
      </c>
      <c r="D3994" t="s">
        <v>1306</v>
      </c>
      <c r="E3994">
        <v>4</v>
      </c>
      <c r="F3994">
        <v>30</v>
      </c>
      <c r="G3994">
        <v>35</v>
      </c>
      <c r="H3994">
        <v>38</v>
      </c>
      <c r="I3994">
        <v>25</v>
      </c>
      <c r="J3994">
        <v>30</v>
      </c>
      <c r="K3994">
        <v>33</v>
      </c>
      <c r="L3994">
        <v>0</v>
      </c>
      <c r="M3994" s="1">
        <v>45.072000000000003</v>
      </c>
      <c r="N3994" s="1">
        <v>74.040000000000006</v>
      </c>
    </row>
    <row r="3995" spans="1:14" ht="15" customHeight="1" x14ac:dyDescent="0.2">
      <c r="A3995" t="s">
        <v>231</v>
      </c>
      <c r="B3995" t="s">
        <v>378</v>
      </c>
      <c r="C3995">
        <v>3</v>
      </c>
      <c r="D3995" t="s">
        <v>1324</v>
      </c>
      <c r="E3995">
        <v>4</v>
      </c>
      <c r="F3995">
        <v>28</v>
      </c>
      <c r="G3995">
        <v>33</v>
      </c>
      <c r="H3995">
        <v>36</v>
      </c>
      <c r="I3995">
        <v>25</v>
      </c>
      <c r="J3995">
        <v>30</v>
      </c>
      <c r="K3995">
        <v>33</v>
      </c>
      <c r="L3995">
        <v>0</v>
      </c>
      <c r="M3995" s="1">
        <v>45.073</v>
      </c>
      <c r="N3995" s="1">
        <v>75.036000000000001</v>
      </c>
    </row>
    <row r="3996" spans="1:14" ht="15" customHeight="1" x14ac:dyDescent="0.2">
      <c r="A3996" t="s">
        <v>231</v>
      </c>
      <c r="B3996" t="s">
        <v>381</v>
      </c>
      <c r="C3996">
        <v>3</v>
      </c>
      <c r="D3996" t="s">
        <v>2769</v>
      </c>
      <c r="E3996">
        <v>3</v>
      </c>
      <c r="F3996">
        <v>26</v>
      </c>
      <c r="G3996">
        <v>34</v>
      </c>
      <c r="H3996">
        <v>36</v>
      </c>
      <c r="I3996">
        <v>23</v>
      </c>
      <c r="J3996">
        <v>31</v>
      </c>
      <c r="K3996">
        <v>33</v>
      </c>
      <c r="L3996">
        <v>0</v>
      </c>
      <c r="M3996" s="1">
        <v>45.073999999999998</v>
      </c>
      <c r="N3996" s="1">
        <v>76.036000000000001</v>
      </c>
    </row>
    <row r="3997" spans="1:14" ht="15" customHeight="1" x14ac:dyDescent="0.2">
      <c r="A3997" t="s">
        <v>231</v>
      </c>
      <c r="B3997" t="s">
        <v>207</v>
      </c>
      <c r="C3997">
        <v>3</v>
      </c>
      <c r="D3997" t="s">
        <v>2488</v>
      </c>
      <c r="E3997">
        <v>3</v>
      </c>
      <c r="F3997">
        <v>21</v>
      </c>
      <c r="G3997">
        <v>29</v>
      </c>
      <c r="H3997">
        <v>31</v>
      </c>
      <c r="I3997">
        <v>24</v>
      </c>
      <c r="J3997">
        <v>32</v>
      </c>
      <c r="K3997">
        <v>34</v>
      </c>
      <c r="L3997">
        <v>0</v>
      </c>
      <c r="M3997" s="1">
        <v>45.075000000000003</v>
      </c>
      <c r="N3997" s="1">
        <v>77.031999999999996</v>
      </c>
    </row>
    <row r="3998" spans="1:14" ht="15" customHeight="1" x14ac:dyDescent="0.2">
      <c r="A3998" t="s">
        <v>231</v>
      </c>
      <c r="B3998" t="s">
        <v>386</v>
      </c>
      <c r="C3998">
        <v>3</v>
      </c>
      <c r="D3998" t="s">
        <v>232</v>
      </c>
      <c r="E3998">
        <v>4</v>
      </c>
      <c r="F3998">
        <v>23</v>
      </c>
      <c r="G3998">
        <v>28</v>
      </c>
      <c r="H3998">
        <v>31</v>
      </c>
      <c r="I3998">
        <v>31</v>
      </c>
      <c r="J3998">
        <v>36</v>
      </c>
      <c r="K3998">
        <v>39</v>
      </c>
      <c r="L3998">
        <v>0</v>
      </c>
      <c r="M3998" s="1">
        <v>45.076000000000001</v>
      </c>
      <c r="N3998" s="1">
        <v>78.037000000000006</v>
      </c>
    </row>
    <row r="3999" spans="1:14" ht="15" customHeight="1" x14ac:dyDescent="0.2">
      <c r="A3999" t="s">
        <v>231</v>
      </c>
      <c r="B3999" t="s">
        <v>212</v>
      </c>
      <c r="C3999">
        <v>3</v>
      </c>
      <c r="D3999" t="s">
        <v>743</v>
      </c>
      <c r="E3999">
        <v>3</v>
      </c>
      <c r="F3999">
        <v>24</v>
      </c>
      <c r="G3999">
        <v>32</v>
      </c>
      <c r="H3999">
        <v>34</v>
      </c>
      <c r="I3999">
        <v>23</v>
      </c>
      <c r="J3999">
        <v>31</v>
      </c>
      <c r="K3999">
        <v>33</v>
      </c>
      <c r="L3999">
        <v>0</v>
      </c>
      <c r="M3999" s="1">
        <v>45.076999999999998</v>
      </c>
      <c r="N3999" s="1">
        <v>79.040000000000006</v>
      </c>
    </row>
    <row r="4000" spans="1:14" ht="15" customHeight="1" x14ac:dyDescent="0.2">
      <c r="A4000" t="s">
        <v>231</v>
      </c>
      <c r="B4000" t="s">
        <v>395</v>
      </c>
      <c r="C4000">
        <v>3</v>
      </c>
      <c r="D4000" t="s">
        <v>2434</v>
      </c>
      <c r="E4000">
        <v>3</v>
      </c>
      <c r="F4000">
        <v>26</v>
      </c>
      <c r="G4000">
        <v>34</v>
      </c>
      <c r="H4000">
        <v>36</v>
      </c>
      <c r="I4000">
        <v>20</v>
      </c>
      <c r="J4000">
        <v>28</v>
      </c>
      <c r="K4000">
        <v>30</v>
      </c>
      <c r="L4000">
        <v>0</v>
      </c>
      <c r="M4000" s="1">
        <v>45.078000000000003</v>
      </c>
      <c r="N4000" s="1">
        <v>80.040000000000006</v>
      </c>
    </row>
    <row r="4001" spans="1:14" ht="15" customHeight="1" x14ac:dyDescent="0.2">
      <c r="A4001" t="s">
        <v>231</v>
      </c>
      <c r="B4001" t="s">
        <v>218</v>
      </c>
      <c r="C4001">
        <v>3</v>
      </c>
      <c r="D4001" t="s">
        <v>1176</v>
      </c>
      <c r="E4001">
        <v>3</v>
      </c>
      <c r="F4001">
        <v>27</v>
      </c>
      <c r="G4001">
        <v>35</v>
      </c>
      <c r="H4001">
        <v>37</v>
      </c>
      <c r="I4001">
        <v>18</v>
      </c>
      <c r="J4001">
        <v>26</v>
      </c>
      <c r="K4001">
        <v>28</v>
      </c>
      <c r="L4001">
        <v>0</v>
      </c>
      <c r="M4001" s="1">
        <v>45.079000000000001</v>
      </c>
      <c r="N4001" s="1">
        <v>81.03</v>
      </c>
    </row>
    <row r="4002" spans="1:14" ht="15" customHeight="1" x14ac:dyDescent="0.2">
      <c r="A4002" t="s">
        <v>231</v>
      </c>
      <c r="B4002" t="s">
        <v>225</v>
      </c>
      <c r="C4002">
        <v>3</v>
      </c>
      <c r="D4002" t="s">
        <v>1786</v>
      </c>
      <c r="E4002">
        <v>4</v>
      </c>
      <c r="F4002">
        <v>26</v>
      </c>
      <c r="G4002">
        <v>31</v>
      </c>
      <c r="H4002">
        <v>34</v>
      </c>
      <c r="I4002">
        <v>26</v>
      </c>
      <c r="J4002">
        <v>31</v>
      </c>
      <c r="K4002">
        <v>34</v>
      </c>
      <c r="L4002">
        <v>0</v>
      </c>
      <c r="M4002" s="1">
        <v>45.08</v>
      </c>
      <c r="N4002" s="1">
        <v>82.033000000000001</v>
      </c>
    </row>
    <row r="4003" spans="1:14" ht="15" customHeight="1" x14ac:dyDescent="0.2">
      <c r="A4003" t="s">
        <v>231</v>
      </c>
      <c r="B4003" t="s">
        <v>402</v>
      </c>
      <c r="C4003">
        <v>3</v>
      </c>
      <c r="D4003" t="s">
        <v>1145</v>
      </c>
      <c r="E4003">
        <v>4</v>
      </c>
      <c r="F4003">
        <v>31</v>
      </c>
      <c r="G4003">
        <v>36</v>
      </c>
      <c r="H4003">
        <v>39</v>
      </c>
      <c r="I4003">
        <v>24</v>
      </c>
      <c r="J4003">
        <v>29</v>
      </c>
      <c r="K4003">
        <v>32</v>
      </c>
      <c r="L4003">
        <v>0</v>
      </c>
      <c r="M4003" s="1">
        <v>45.081000000000003</v>
      </c>
      <c r="N4003" s="1">
        <v>83.039000000000001</v>
      </c>
    </row>
    <row r="4004" spans="1:14" ht="15" customHeight="1" x14ac:dyDescent="0.2">
      <c r="A4004" t="s">
        <v>231</v>
      </c>
      <c r="B4004" t="s">
        <v>405</v>
      </c>
      <c r="C4004">
        <v>3</v>
      </c>
      <c r="D4004" t="s">
        <v>1102</v>
      </c>
      <c r="E4004">
        <v>4</v>
      </c>
      <c r="F4004">
        <v>29</v>
      </c>
      <c r="G4004">
        <v>34</v>
      </c>
      <c r="H4004">
        <v>37</v>
      </c>
      <c r="I4004">
        <v>25</v>
      </c>
      <c r="J4004">
        <v>30</v>
      </c>
      <c r="K4004">
        <v>33</v>
      </c>
      <c r="L4004">
        <v>0</v>
      </c>
      <c r="M4004" s="1">
        <v>45.082000000000001</v>
      </c>
      <c r="N4004" s="1">
        <v>84.037000000000006</v>
      </c>
    </row>
    <row r="4005" spans="1:14" ht="15" customHeight="1" x14ac:dyDescent="0.2">
      <c r="A4005" t="s">
        <v>231</v>
      </c>
      <c r="B4005" t="s">
        <v>408</v>
      </c>
      <c r="C4005">
        <v>3</v>
      </c>
      <c r="D4005" t="s">
        <v>1591</v>
      </c>
      <c r="E4005">
        <v>3</v>
      </c>
      <c r="F4005">
        <v>29</v>
      </c>
      <c r="G4005">
        <v>37</v>
      </c>
      <c r="H4005">
        <v>39</v>
      </c>
      <c r="I4005">
        <v>21</v>
      </c>
      <c r="J4005">
        <v>29</v>
      </c>
      <c r="K4005">
        <v>31</v>
      </c>
      <c r="L4005">
        <v>0</v>
      </c>
      <c r="M4005" s="1">
        <v>45.082999999999998</v>
      </c>
      <c r="N4005" s="1">
        <v>85.037000000000006</v>
      </c>
    </row>
    <row r="4006" spans="1:14" ht="15" customHeight="1" x14ac:dyDescent="0.2">
      <c r="A4006" t="s">
        <v>231</v>
      </c>
      <c r="B4006" t="s">
        <v>411</v>
      </c>
      <c r="C4006">
        <v>3</v>
      </c>
      <c r="D4006" t="s">
        <v>2457</v>
      </c>
      <c r="E4006">
        <v>4</v>
      </c>
      <c r="F4006">
        <v>31</v>
      </c>
      <c r="G4006">
        <v>36</v>
      </c>
      <c r="H4006">
        <v>39</v>
      </c>
      <c r="I4006">
        <v>22</v>
      </c>
      <c r="J4006">
        <v>27</v>
      </c>
      <c r="K4006">
        <v>30</v>
      </c>
      <c r="L4006">
        <v>0</v>
      </c>
      <c r="M4006" s="1">
        <v>45.084000000000003</v>
      </c>
      <c r="N4006" s="1">
        <v>86.034000000000006</v>
      </c>
    </row>
    <row r="4007" spans="1:14" ht="15" customHeight="1" x14ac:dyDescent="0.2">
      <c r="A4007" t="s">
        <v>231</v>
      </c>
      <c r="B4007" t="s">
        <v>414</v>
      </c>
      <c r="C4007">
        <v>3</v>
      </c>
      <c r="D4007" t="s">
        <v>1947</v>
      </c>
      <c r="E4007">
        <v>4</v>
      </c>
      <c r="F4007">
        <v>30</v>
      </c>
      <c r="G4007">
        <v>35</v>
      </c>
      <c r="H4007">
        <v>38</v>
      </c>
      <c r="I4007">
        <v>22</v>
      </c>
      <c r="J4007">
        <v>27</v>
      </c>
      <c r="K4007">
        <v>30</v>
      </c>
      <c r="L4007">
        <v>0</v>
      </c>
      <c r="M4007" s="1">
        <v>45.085000000000001</v>
      </c>
      <c r="N4007" s="1">
        <v>87.037999999999997</v>
      </c>
    </row>
    <row r="4008" spans="1:14" ht="15" customHeight="1" x14ac:dyDescent="0.2">
      <c r="A4008" t="s">
        <v>231</v>
      </c>
      <c r="B4008" t="s">
        <v>416</v>
      </c>
      <c r="C4008">
        <v>3</v>
      </c>
      <c r="D4008" t="s">
        <v>2160</v>
      </c>
      <c r="E4008">
        <v>4</v>
      </c>
      <c r="F4008">
        <v>32</v>
      </c>
      <c r="G4008">
        <v>37</v>
      </c>
      <c r="H4008">
        <v>40</v>
      </c>
      <c r="I4008">
        <v>23</v>
      </c>
      <c r="J4008">
        <v>28</v>
      </c>
      <c r="K4008">
        <v>31</v>
      </c>
      <c r="L4008">
        <v>0</v>
      </c>
      <c r="M4008" s="1">
        <v>45.085999999999999</v>
      </c>
      <c r="N4008" s="1">
        <v>88.042000000000002</v>
      </c>
    </row>
    <row r="4009" spans="1:14" ht="15" customHeight="1" x14ac:dyDescent="0.2">
      <c r="A4009" t="s">
        <v>231</v>
      </c>
      <c r="B4009" t="s">
        <v>230</v>
      </c>
      <c r="C4009">
        <v>3</v>
      </c>
      <c r="D4009" t="s">
        <v>1591</v>
      </c>
      <c r="E4009">
        <v>3</v>
      </c>
      <c r="F4009">
        <v>29</v>
      </c>
      <c r="G4009">
        <v>37</v>
      </c>
      <c r="H4009">
        <v>39</v>
      </c>
      <c r="I4009">
        <v>21</v>
      </c>
      <c r="J4009">
        <v>29</v>
      </c>
      <c r="K4009">
        <v>31</v>
      </c>
      <c r="L4009">
        <v>0</v>
      </c>
      <c r="M4009" s="1">
        <v>45.087000000000003</v>
      </c>
      <c r="N4009" s="1">
        <v>89.042000000000002</v>
      </c>
    </row>
    <row r="4010" spans="1:14" ht="15" customHeight="1" x14ac:dyDescent="0.2">
      <c r="A4010" t="s">
        <v>231</v>
      </c>
      <c r="B4010" t="s">
        <v>236</v>
      </c>
      <c r="C4010">
        <v>3</v>
      </c>
      <c r="D4010" t="s">
        <v>2488</v>
      </c>
      <c r="E4010">
        <v>3</v>
      </c>
      <c r="F4010">
        <v>21</v>
      </c>
      <c r="G4010">
        <v>29</v>
      </c>
      <c r="H4010">
        <v>31</v>
      </c>
      <c r="I4010">
        <v>24</v>
      </c>
      <c r="J4010">
        <v>32</v>
      </c>
      <c r="K4010">
        <v>34</v>
      </c>
      <c r="L4010">
        <v>0</v>
      </c>
      <c r="M4010" s="1">
        <v>45.088000000000001</v>
      </c>
      <c r="N4010" s="1">
        <v>90.037999999999997</v>
      </c>
    </row>
    <row r="4011" spans="1:14" ht="15" customHeight="1" x14ac:dyDescent="0.2">
      <c r="A4011" t="s">
        <v>231</v>
      </c>
      <c r="B4011" t="s">
        <v>425</v>
      </c>
      <c r="C4011">
        <v>3</v>
      </c>
      <c r="D4011" t="s">
        <v>198</v>
      </c>
      <c r="E4011">
        <v>4</v>
      </c>
      <c r="F4011">
        <v>34</v>
      </c>
      <c r="G4011">
        <v>39</v>
      </c>
      <c r="H4011">
        <v>42</v>
      </c>
      <c r="I4011">
        <v>20</v>
      </c>
      <c r="J4011">
        <v>25</v>
      </c>
      <c r="K4011">
        <v>28</v>
      </c>
      <c r="L4011">
        <v>0</v>
      </c>
      <c r="M4011" s="1">
        <v>45.088999999999999</v>
      </c>
      <c r="N4011" s="1">
        <v>91.040999999999997</v>
      </c>
    </row>
    <row r="4012" spans="1:14" ht="15" customHeight="1" x14ac:dyDescent="0.2">
      <c r="A4012" t="s">
        <v>231</v>
      </c>
      <c r="B4012" t="s">
        <v>668</v>
      </c>
      <c r="C4012">
        <v>3</v>
      </c>
      <c r="D4012" t="s">
        <v>232</v>
      </c>
      <c r="E4012">
        <v>4</v>
      </c>
      <c r="F4012">
        <v>23</v>
      </c>
      <c r="G4012">
        <v>28</v>
      </c>
      <c r="H4012">
        <v>31</v>
      </c>
      <c r="I4012">
        <v>31</v>
      </c>
      <c r="J4012">
        <v>36</v>
      </c>
      <c r="K4012">
        <v>39</v>
      </c>
      <c r="L4012">
        <v>0</v>
      </c>
      <c r="M4012" s="1">
        <v>45.09</v>
      </c>
      <c r="N4012" s="1">
        <v>92.040999999999997</v>
      </c>
    </row>
    <row r="4013" spans="1:14" ht="15" customHeight="1" x14ac:dyDescent="0.2">
      <c r="A4013" t="s">
        <v>231</v>
      </c>
      <c r="B4013" t="s">
        <v>429</v>
      </c>
      <c r="C4013">
        <v>3</v>
      </c>
      <c r="D4013" t="s">
        <v>2850</v>
      </c>
      <c r="E4013">
        <v>4</v>
      </c>
      <c r="F4013">
        <v>31</v>
      </c>
      <c r="G4013">
        <v>36</v>
      </c>
      <c r="H4013">
        <v>39</v>
      </c>
      <c r="I4013">
        <v>20</v>
      </c>
      <c r="J4013">
        <v>25</v>
      </c>
      <c r="K4013">
        <v>28</v>
      </c>
      <c r="L4013">
        <v>0</v>
      </c>
      <c r="M4013" s="1">
        <v>45.091000000000001</v>
      </c>
      <c r="N4013" s="1">
        <v>93.039000000000001</v>
      </c>
    </row>
    <row r="4014" spans="1:14" ht="15" customHeight="1" x14ac:dyDescent="0.2">
      <c r="A4014" t="s">
        <v>231</v>
      </c>
      <c r="B4014" t="s">
        <v>241</v>
      </c>
      <c r="C4014">
        <v>3</v>
      </c>
      <c r="D4014" t="s">
        <v>2537</v>
      </c>
      <c r="E4014">
        <v>3</v>
      </c>
      <c r="F4014">
        <v>24</v>
      </c>
      <c r="G4014">
        <v>32</v>
      </c>
      <c r="H4014">
        <v>34</v>
      </c>
      <c r="I4014">
        <v>23</v>
      </c>
      <c r="J4014">
        <v>31</v>
      </c>
      <c r="K4014">
        <v>33</v>
      </c>
      <c r="L4014">
        <v>0</v>
      </c>
      <c r="M4014" s="1">
        <v>45.091999999999999</v>
      </c>
      <c r="N4014" s="1">
        <v>94.036000000000001</v>
      </c>
    </row>
    <row r="4015" spans="1:14" ht="15" customHeight="1" x14ac:dyDescent="0.2">
      <c r="A4015" t="s">
        <v>231</v>
      </c>
      <c r="B4015" t="s">
        <v>246</v>
      </c>
      <c r="C4015">
        <v>3</v>
      </c>
      <c r="D4015" t="s">
        <v>1591</v>
      </c>
      <c r="E4015">
        <v>3</v>
      </c>
      <c r="F4015">
        <v>29</v>
      </c>
      <c r="G4015">
        <v>37</v>
      </c>
      <c r="H4015">
        <v>39</v>
      </c>
      <c r="I4015">
        <v>21</v>
      </c>
      <c r="J4015">
        <v>29</v>
      </c>
      <c r="K4015">
        <v>31</v>
      </c>
      <c r="L4015">
        <v>0</v>
      </c>
      <c r="M4015" s="1">
        <v>45.093000000000004</v>
      </c>
      <c r="N4015" s="1">
        <v>95.040999999999997</v>
      </c>
    </row>
    <row r="4016" spans="1:14" ht="15" customHeight="1" x14ac:dyDescent="0.2">
      <c r="A4016" t="s">
        <v>231</v>
      </c>
      <c r="B4016" t="s">
        <v>436</v>
      </c>
      <c r="C4016">
        <v>3</v>
      </c>
      <c r="D4016" t="s">
        <v>1275</v>
      </c>
      <c r="E4016">
        <v>3</v>
      </c>
      <c r="F4016">
        <v>29</v>
      </c>
      <c r="G4016">
        <v>37</v>
      </c>
      <c r="H4016">
        <v>39</v>
      </c>
      <c r="I4016">
        <v>19</v>
      </c>
      <c r="J4016">
        <v>27</v>
      </c>
      <c r="K4016">
        <v>29</v>
      </c>
      <c r="L4016">
        <v>0</v>
      </c>
      <c r="M4016" s="1">
        <v>45.094000000000001</v>
      </c>
      <c r="N4016" s="1">
        <v>96.040999999999997</v>
      </c>
    </row>
    <row r="4017" spans="1:14" ht="15" customHeight="1" x14ac:dyDescent="0.2">
      <c r="A4017" t="s">
        <v>231</v>
      </c>
      <c r="B4017" t="s">
        <v>250</v>
      </c>
      <c r="C4017">
        <v>3</v>
      </c>
      <c r="D4017" t="s">
        <v>583</v>
      </c>
      <c r="E4017">
        <v>4</v>
      </c>
      <c r="F4017">
        <v>32</v>
      </c>
      <c r="G4017">
        <v>37</v>
      </c>
      <c r="H4017">
        <v>40</v>
      </c>
      <c r="I4017">
        <v>22</v>
      </c>
      <c r="J4017">
        <v>27</v>
      </c>
      <c r="K4017">
        <v>30</v>
      </c>
      <c r="L4017">
        <v>0</v>
      </c>
      <c r="M4017" s="1">
        <v>45.094999999999999</v>
      </c>
      <c r="N4017" s="1">
        <v>97.037999999999997</v>
      </c>
    </row>
    <row r="4018" spans="1:14" ht="15" customHeight="1" x14ac:dyDescent="0.2">
      <c r="A4018" t="s">
        <v>231</v>
      </c>
      <c r="B4018" t="s">
        <v>258</v>
      </c>
      <c r="C4018">
        <v>3</v>
      </c>
      <c r="D4018" t="s">
        <v>1252</v>
      </c>
      <c r="E4018">
        <v>4</v>
      </c>
      <c r="F4018">
        <v>34</v>
      </c>
      <c r="G4018">
        <v>39</v>
      </c>
      <c r="H4018">
        <v>42</v>
      </c>
      <c r="I4018">
        <v>21</v>
      </c>
      <c r="J4018">
        <v>26</v>
      </c>
      <c r="K4018">
        <v>29</v>
      </c>
      <c r="L4018">
        <v>0</v>
      </c>
      <c r="M4018" s="1">
        <v>45.095999999999997</v>
      </c>
      <c r="N4018" s="1">
        <v>98.043999999999997</v>
      </c>
    </row>
    <row r="4019" spans="1:14" ht="15" customHeight="1" x14ac:dyDescent="0.2">
      <c r="A4019" t="s">
        <v>231</v>
      </c>
      <c r="B4019" t="s">
        <v>263</v>
      </c>
      <c r="C4019">
        <v>3</v>
      </c>
      <c r="D4019" t="s">
        <v>2850</v>
      </c>
      <c r="E4019">
        <v>4</v>
      </c>
      <c r="F4019">
        <v>31</v>
      </c>
      <c r="G4019">
        <v>36</v>
      </c>
      <c r="H4019">
        <v>39</v>
      </c>
      <c r="I4019">
        <v>20</v>
      </c>
      <c r="J4019">
        <v>25</v>
      </c>
      <c r="K4019">
        <v>28</v>
      </c>
      <c r="L4019">
        <v>0</v>
      </c>
      <c r="M4019" s="1">
        <v>45.097000000000001</v>
      </c>
      <c r="N4019" s="1">
        <v>99.036000000000001</v>
      </c>
    </row>
    <row r="4020" spans="1:14" ht="15" customHeight="1" x14ac:dyDescent="0.2">
      <c r="A4020" t="s">
        <v>231</v>
      </c>
      <c r="B4020" t="s">
        <v>269</v>
      </c>
      <c r="C4020">
        <v>3</v>
      </c>
      <c r="D4020" t="s">
        <v>819</v>
      </c>
      <c r="E4020">
        <v>4</v>
      </c>
      <c r="F4020">
        <v>31</v>
      </c>
      <c r="G4020">
        <v>36</v>
      </c>
      <c r="H4020">
        <v>39</v>
      </c>
      <c r="I4020">
        <v>22</v>
      </c>
      <c r="J4020">
        <v>27</v>
      </c>
      <c r="K4020">
        <v>30</v>
      </c>
      <c r="L4020">
        <v>0</v>
      </c>
      <c r="M4020" s="1">
        <v>45.097999999999999</v>
      </c>
      <c r="N4020" s="1">
        <v>100.04300000000001</v>
      </c>
    </row>
    <row r="4021" spans="1:14" ht="15" customHeight="1" x14ac:dyDescent="0.2">
      <c r="A4021" t="s">
        <v>231</v>
      </c>
      <c r="B4021" t="s">
        <v>279</v>
      </c>
      <c r="C4021">
        <v>3</v>
      </c>
      <c r="D4021" t="s">
        <v>266</v>
      </c>
      <c r="E4021">
        <v>3</v>
      </c>
      <c r="F4021">
        <v>26</v>
      </c>
      <c r="G4021">
        <v>34</v>
      </c>
      <c r="H4021">
        <v>36</v>
      </c>
      <c r="I4021">
        <v>19</v>
      </c>
      <c r="J4021">
        <v>27</v>
      </c>
      <c r="K4021">
        <v>29</v>
      </c>
      <c r="L4021">
        <v>0</v>
      </c>
      <c r="M4021" s="1">
        <v>45.098999999999997</v>
      </c>
      <c r="N4021" s="1">
        <v>101.035</v>
      </c>
    </row>
    <row r="4022" spans="1:14" ht="15" customHeight="1" x14ac:dyDescent="0.2">
      <c r="A4022" t="s">
        <v>231</v>
      </c>
      <c r="B4022" t="s">
        <v>274</v>
      </c>
      <c r="C4022">
        <v>3</v>
      </c>
      <c r="D4022" t="s">
        <v>1518</v>
      </c>
      <c r="E4022">
        <v>4</v>
      </c>
      <c r="F4022">
        <v>32</v>
      </c>
      <c r="G4022">
        <v>37</v>
      </c>
      <c r="H4022">
        <v>40</v>
      </c>
      <c r="I4022">
        <v>19</v>
      </c>
      <c r="J4022">
        <v>24</v>
      </c>
      <c r="K4022">
        <v>27</v>
      </c>
      <c r="L4022">
        <v>0</v>
      </c>
      <c r="M4022" s="1">
        <v>45.1</v>
      </c>
      <c r="N4022" s="1">
        <v>102.041</v>
      </c>
    </row>
    <row r="4023" spans="1:14" ht="15" customHeight="1" x14ac:dyDescent="0.2">
      <c r="A4023" t="s">
        <v>231</v>
      </c>
      <c r="B4023" t="s">
        <v>285</v>
      </c>
      <c r="C4023">
        <v>3</v>
      </c>
      <c r="D4023" t="s">
        <v>819</v>
      </c>
      <c r="E4023">
        <v>4</v>
      </c>
      <c r="F4023">
        <v>31</v>
      </c>
      <c r="G4023">
        <v>36</v>
      </c>
      <c r="H4023">
        <v>39</v>
      </c>
      <c r="I4023">
        <v>22</v>
      </c>
      <c r="J4023">
        <v>27</v>
      </c>
      <c r="K4023">
        <v>30</v>
      </c>
      <c r="L4023">
        <v>0</v>
      </c>
      <c r="M4023" s="1">
        <v>45.100999999999999</v>
      </c>
      <c r="N4023" s="1">
        <v>103.04</v>
      </c>
    </row>
    <row r="4024" spans="1:14" ht="15" customHeight="1" x14ac:dyDescent="0.2">
      <c r="A4024" t="s">
        <v>231</v>
      </c>
      <c r="B4024" t="s">
        <v>290</v>
      </c>
      <c r="C4024">
        <v>3</v>
      </c>
      <c r="D4024" t="s">
        <v>583</v>
      </c>
      <c r="E4024">
        <v>4</v>
      </c>
      <c r="F4024">
        <v>32</v>
      </c>
      <c r="G4024">
        <v>37</v>
      </c>
      <c r="H4024">
        <v>40</v>
      </c>
      <c r="I4024">
        <v>22</v>
      </c>
      <c r="J4024">
        <v>27</v>
      </c>
      <c r="K4024">
        <v>30</v>
      </c>
      <c r="L4024">
        <v>0</v>
      </c>
      <c r="M4024" s="1">
        <v>45.101999999999997</v>
      </c>
      <c r="N4024" s="1">
        <v>104.036</v>
      </c>
    </row>
    <row r="4025" spans="1:14" ht="15" customHeight="1" x14ac:dyDescent="0.2">
      <c r="A4025" t="s">
        <v>231</v>
      </c>
      <c r="B4025" t="s">
        <v>294</v>
      </c>
      <c r="C4025">
        <v>3</v>
      </c>
      <c r="D4025" t="s">
        <v>660</v>
      </c>
      <c r="E4025">
        <v>3</v>
      </c>
      <c r="F4025">
        <v>24</v>
      </c>
      <c r="G4025">
        <v>32</v>
      </c>
      <c r="H4025">
        <v>34</v>
      </c>
      <c r="I4025">
        <v>23</v>
      </c>
      <c r="J4025">
        <v>31</v>
      </c>
      <c r="K4025">
        <v>33</v>
      </c>
      <c r="L4025">
        <v>0</v>
      </c>
      <c r="M4025" s="1">
        <v>45.103000000000002</v>
      </c>
      <c r="N4025" s="1">
        <v>105.03700000000001</v>
      </c>
    </row>
    <row r="4026" spans="1:14" ht="15" customHeight="1" x14ac:dyDescent="0.2">
      <c r="A4026" t="s">
        <v>231</v>
      </c>
      <c r="B4026" t="s">
        <v>298</v>
      </c>
      <c r="C4026">
        <v>3</v>
      </c>
      <c r="D4026" t="s">
        <v>2207</v>
      </c>
      <c r="E4026">
        <v>3</v>
      </c>
      <c r="F4026">
        <v>27</v>
      </c>
      <c r="G4026">
        <v>35</v>
      </c>
      <c r="H4026">
        <v>37</v>
      </c>
      <c r="I4026">
        <v>19</v>
      </c>
      <c r="J4026">
        <v>27</v>
      </c>
      <c r="K4026">
        <v>29</v>
      </c>
      <c r="L4026">
        <v>0</v>
      </c>
      <c r="M4026" s="1">
        <v>45.103999999999999</v>
      </c>
      <c r="N4026" s="1">
        <v>106.032</v>
      </c>
    </row>
    <row r="4027" spans="1:14" ht="15" customHeight="1" x14ac:dyDescent="0.2">
      <c r="A4027" t="s">
        <v>231</v>
      </c>
      <c r="B4027" t="s">
        <v>302</v>
      </c>
      <c r="C4027">
        <v>3</v>
      </c>
      <c r="D4027" t="s">
        <v>1518</v>
      </c>
      <c r="E4027">
        <v>4</v>
      </c>
      <c r="F4027">
        <v>32</v>
      </c>
      <c r="G4027">
        <v>37</v>
      </c>
      <c r="H4027">
        <v>40</v>
      </c>
      <c r="I4027">
        <v>19</v>
      </c>
      <c r="J4027">
        <v>24</v>
      </c>
      <c r="K4027">
        <v>27</v>
      </c>
      <c r="L4027">
        <v>0</v>
      </c>
      <c r="M4027" s="1">
        <v>45.104999999999997</v>
      </c>
      <c r="N4027" s="1">
        <v>107.03</v>
      </c>
    </row>
    <row r="4028" spans="1:14" ht="15" customHeight="1" x14ac:dyDescent="0.2">
      <c r="A4028" t="s">
        <v>231</v>
      </c>
      <c r="B4028" t="s">
        <v>464</v>
      </c>
      <c r="C4028">
        <v>3</v>
      </c>
      <c r="D4028" t="s">
        <v>2850</v>
      </c>
      <c r="E4028">
        <v>4</v>
      </c>
      <c r="F4028">
        <v>31</v>
      </c>
      <c r="G4028">
        <v>36</v>
      </c>
      <c r="H4028">
        <v>39</v>
      </c>
      <c r="I4028">
        <v>20</v>
      </c>
      <c r="J4028">
        <v>25</v>
      </c>
      <c r="K4028">
        <v>28</v>
      </c>
      <c r="L4028">
        <v>0</v>
      </c>
      <c r="M4028" s="1">
        <v>45.106000000000002</v>
      </c>
      <c r="N4028" s="1">
        <v>108.03700000000001</v>
      </c>
    </row>
    <row r="4029" spans="1:14" ht="15" customHeight="1" x14ac:dyDescent="0.2">
      <c r="A4029" t="s">
        <v>231</v>
      </c>
      <c r="B4029" t="s">
        <v>699</v>
      </c>
      <c r="C4029">
        <v>3</v>
      </c>
      <c r="D4029" t="s">
        <v>842</v>
      </c>
      <c r="E4029">
        <v>4</v>
      </c>
      <c r="F4029">
        <v>28</v>
      </c>
      <c r="G4029">
        <v>33</v>
      </c>
      <c r="H4029">
        <v>36</v>
      </c>
      <c r="I4029">
        <v>23</v>
      </c>
      <c r="J4029">
        <v>28</v>
      </c>
      <c r="K4029">
        <v>31</v>
      </c>
      <c r="L4029">
        <v>0</v>
      </c>
      <c r="M4029" s="1">
        <v>45.106999999999999</v>
      </c>
      <c r="N4029" s="1">
        <v>109.03100000000001</v>
      </c>
    </row>
    <row r="4030" spans="1:14" ht="15" customHeight="1" x14ac:dyDescent="0.2">
      <c r="A4030" t="s">
        <v>231</v>
      </c>
      <c r="B4030" t="s">
        <v>124</v>
      </c>
      <c r="C4030">
        <v>3</v>
      </c>
      <c r="D4030" t="s">
        <v>1928</v>
      </c>
      <c r="E4030">
        <v>4</v>
      </c>
      <c r="F4030">
        <v>28</v>
      </c>
      <c r="G4030">
        <v>33</v>
      </c>
      <c r="H4030">
        <v>36</v>
      </c>
      <c r="I4030">
        <v>25</v>
      </c>
      <c r="J4030">
        <v>30</v>
      </c>
      <c r="K4030">
        <v>33</v>
      </c>
      <c r="L4030">
        <v>0</v>
      </c>
      <c r="M4030" s="1">
        <v>45.107999999999997</v>
      </c>
      <c r="N4030" s="1">
        <v>110.036</v>
      </c>
    </row>
    <row r="4031" spans="1:14" ht="15" customHeight="1" x14ac:dyDescent="0.2">
      <c r="A4031" t="s">
        <v>231</v>
      </c>
      <c r="B4031" t="s">
        <v>703</v>
      </c>
      <c r="C4031">
        <v>3</v>
      </c>
      <c r="D4031" t="s">
        <v>1183</v>
      </c>
      <c r="E4031">
        <v>3</v>
      </c>
      <c r="F4031">
        <v>27</v>
      </c>
      <c r="G4031">
        <v>35</v>
      </c>
      <c r="H4031">
        <v>37</v>
      </c>
      <c r="I4031">
        <v>20</v>
      </c>
      <c r="J4031">
        <v>28</v>
      </c>
      <c r="K4031">
        <v>30</v>
      </c>
      <c r="L4031">
        <v>0</v>
      </c>
      <c r="M4031" s="1">
        <v>45.109000000000002</v>
      </c>
      <c r="N4031" s="1">
        <v>111.036</v>
      </c>
    </row>
    <row r="4032" spans="1:14" ht="15" customHeight="1" x14ac:dyDescent="0.2">
      <c r="A4032" t="s">
        <v>231</v>
      </c>
      <c r="B4032" t="s">
        <v>470</v>
      </c>
      <c r="C4032">
        <v>3</v>
      </c>
      <c r="D4032" t="s">
        <v>432</v>
      </c>
      <c r="E4032">
        <v>4</v>
      </c>
      <c r="F4032">
        <v>27</v>
      </c>
      <c r="G4032">
        <v>32</v>
      </c>
      <c r="H4032">
        <v>35</v>
      </c>
      <c r="I4032">
        <v>27</v>
      </c>
      <c r="J4032">
        <v>32</v>
      </c>
      <c r="K4032">
        <v>35</v>
      </c>
      <c r="L4032">
        <v>0</v>
      </c>
      <c r="M4032" s="1">
        <v>45.11</v>
      </c>
      <c r="N4032" s="1">
        <v>112.041</v>
      </c>
    </row>
    <row r="4033" spans="1:14" ht="15" customHeight="1" x14ac:dyDescent="0.2">
      <c r="A4033" t="s">
        <v>231</v>
      </c>
      <c r="B4033" t="s">
        <v>53</v>
      </c>
      <c r="C4033">
        <v>3</v>
      </c>
      <c r="D4033" t="s">
        <v>2518</v>
      </c>
      <c r="E4033">
        <v>3</v>
      </c>
      <c r="F4033">
        <v>26</v>
      </c>
      <c r="G4033">
        <v>34</v>
      </c>
      <c r="H4033">
        <v>36</v>
      </c>
      <c r="I4033">
        <v>20</v>
      </c>
      <c r="J4033">
        <v>28</v>
      </c>
      <c r="K4033">
        <v>30</v>
      </c>
      <c r="L4033">
        <v>0</v>
      </c>
      <c r="M4033" s="1">
        <v>45.110999999999997</v>
      </c>
      <c r="N4033" s="1">
        <v>113.02800000000001</v>
      </c>
    </row>
    <row r="4034" spans="1:14" ht="15" customHeight="1" x14ac:dyDescent="0.2">
      <c r="A4034" t="s">
        <v>231</v>
      </c>
      <c r="B4034" t="s">
        <v>476</v>
      </c>
      <c r="C4034">
        <v>3</v>
      </c>
      <c r="D4034" t="s">
        <v>1275</v>
      </c>
      <c r="E4034">
        <v>3</v>
      </c>
      <c r="F4034">
        <v>29</v>
      </c>
      <c r="G4034">
        <v>37</v>
      </c>
      <c r="H4034">
        <v>39</v>
      </c>
      <c r="I4034">
        <v>19</v>
      </c>
      <c r="J4034">
        <v>27</v>
      </c>
      <c r="K4034">
        <v>29</v>
      </c>
      <c r="L4034">
        <v>0</v>
      </c>
      <c r="M4034" s="1">
        <v>45.112000000000002</v>
      </c>
      <c r="N4034" s="1">
        <v>114.036</v>
      </c>
    </row>
    <row r="4035" spans="1:14" ht="15" customHeight="1" x14ac:dyDescent="0.2">
      <c r="A4035" t="s">
        <v>231</v>
      </c>
      <c r="B4035" t="s">
        <v>321</v>
      </c>
      <c r="C4035">
        <v>3</v>
      </c>
      <c r="D4035" t="s">
        <v>1183</v>
      </c>
      <c r="E4035">
        <v>3</v>
      </c>
      <c r="F4035">
        <v>27</v>
      </c>
      <c r="G4035">
        <v>35</v>
      </c>
      <c r="H4035">
        <v>37</v>
      </c>
      <c r="I4035">
        <v>20</v>
      </c>
      <c r="J4035">
        <v>28</v>
      </c>
      <c r="K4035">
        <v>30</v>
      </c>
      <c r="L4035">
        <v>0</v>
      </c>
      <c r="M4035" s="1">
        <v>45.113</v>
      </c>
      <c r="N4035" s="1">
        <v>116.04</v>
      </c>
    </row>
    <row r="4036" spans="1:14" ht="15" customHeight="1" x14ac:dyDescent="0.2">
      <c r="A4036" t="s">
        <v>231</v>
      </c>
      <c r="B4036" t="s">
        <v>483</v>
      </c>
      <c r="C4036">
        <v>3</v>
      </c>
      <c r="D4036" t="s">
        <v>1249</v>
      </c>
      <c r="E4036">
        <v>4</v>
      </c>
      <c r="F4036">
        <v>18</v>
      </c>
      <c r="G4036">
        <v>23</v>
      </c>
      <c r="H4036">
        <v>26</v>
      </c>
      <c r="I4036">
        <v>34</v>
      </c>
      <c r="J4036">
        <v>39</v>
      </c>
      <c r="K4036">
        <v>42</v>
      </c>
      <c r="L4036">
        <v>0</v>
      </c>
      <c r="M4036" s="1">
        <v>45.113999999999997</v>
      </c>
      <c r="N4036" s="1">
        <v>117.042</v>
      </c>
    </row>
    <row r="4037" spans="1:14" ht="15" customHeight="1" x14ac:dyDescent="0.2">
      <c r="A4037" t="s">
        <v>231</v>
      </c>
      <c r="B4037" t="s">
        <v>326</v>
      </c>
      <c r="C4037">
        <v>3</v>
      </c>
      <c r="D4037" t="s">
        <v>2850</v>
      </c>
      <c r="E4037">
        <v>4</v>
      </c>
      <c r="F4037">
        <v>31</v>
      </c>
      <c r="G4037">
        <v>36</v>
      </c>
      <c r="H4037">
        <v>39</v>
      </c>
      <c r="I4037">
        <v>20</v>
      </c>
      <c r="J4037">
        <v>25</v>
      </c>
      <c r="K4037">
        <v>28</v>
      </c>
      <c r="L4037">
        <v>0</v>
      </c>
      <c r="M4037" s="1">
        <v>45.115000000000002</v>
      </c>
      <c r="N4037" s="1">
        <v>118.04300000000001</v>
      </c>
    </row>
    <row r="4038" spans="1:14" ht="15" customHeight="1" x14ac:dyDescent="0.2">
      <c r="A4038" t="s">
        <v>231</v>
      </c>
      <c r="B4038" t="s">
        <v>488</v>
      </c>
      <c r="C4038">
        <v>3</v>
      </c>
      <c r="D4038" t="s">
        <v>2434</v>
      </c>
      <c r="E4038">
        <v>3</v>
      </c>
      <c r="F4038">
        <v>26</v>
      </c>
      <c r="G4038">
        <v>34</v>
      </c>
      <c r="H4038">
        <v>36</v>
      </c>
      <c r="I4038">
        <v>20</v>
      </c>
      <c r="J4038">
        <v>28</v>
      </c>
      <c r="K4038">
        <v>30</v>
      </c>
      <c r="L4038">
        <v>0</v>
      </c>
      <c r="M4038" s="1">
        <v>45.116</v>
      </c>
      <c r="N4038" s="1">
        <v>120.03400000000001</v>
      </c>
    </row>
    <row r="4039" spans="1:14" ht="15" customHeight="1" x14ac:dyDescent="0.2">
      <c r="A4039" t="s">
        <v>231</v>
      </c>
      <c r="B4039" t="s">
        <v>492</v>
      </c>
      <c r="C4039">
        <v>3</v>
      </c>
      <c r="D4039" t="s">
        <v>2488</v>
      </c>
      <c r="E4039">
        <v>3</v>
      </c>
      <c r="F4039">
        <v>21</v>
      </c>
      <c r="G4039">
        <v>29</v>
      </c>
      <c r="H4039">
        <v>31</v>
      </c>
      <c r="I4039">
        <v>24</v>
      </c>
      <c r="J4039">
        <v>32</v>
      </c>
      <c r="K4039">
        <v>34</v>
      </c>
      <c r="L4039">
        <v>0</v>
      </c>
      <c r="M4039" s="1">
        <v>45.116999999999997</v>
      </c>
      <c r="N4039" s="1">
        <v>121.044</v>
      </c>
    </row>
    <row r="4040" spans="1:14" ht="15" customHeight="1" x14ac:dyDescent="0.2">
      <c r="A4040" t="s">
        <v>231</v>
      </c>
      <c r="B4040" t="s">
        <v>335</v>
      </c>
      <c r="C4040">
        <v>3</v>
      </c>
      <c r="D4040" t="s">
        <v>2275</v>
      </c>
      <c r="E4040">
        <v>4</v>
      </c>
      <c r="F4040">
        <v>26</v>
      </c>
      <c r="G4040">
        <v>31</v>
      </c>
      <c r="H4040">
        <v>34</v>
      </c>
      <c r="I4040">
        <v>27</v>
      </c>
      <c r="J4040">
        <v>32</v>
      </c>
      <c r="K4040">
        <v>35</v>
      </c>
      <c r="L4040">
        <v>0</v>
      </c>
      <c r="M4040" s="1">
        <v>45.118000000000002</v>
      </c>
      <c r="N4040" s="1">
        <v>122.029</v>
      </c>
    </row>
    <row r="4041" spans="1:14" ht="15" customHeight="1" x14ac:dyDescent="0.2">
      <c r="A4041" t="s">
        <v>231</v>
      </c>
      <c r="B4041" t="s">
        <v>340</v>
      </c>
      <c r="C4041">
        <v>3</v>
      </c>
      <c r="D4041" t="s">
        <v>2948</v>
      </c>
      <c r="E4041">
        <v>4</v>
      </c>
      <c r="F4041">
        <v>23</v>
      </c>
      <c r="G4041">
        <v>28</v>
      </c>
      <c r="H4041">
        <v>31</v>
      </c>
      <c r="I4041">
        <v>31</v>
      </c>
      <c r="J4041">
        <v>36</v>
      </c>
      <c r="K4041">
        <v>39</v>
      </c>
      <c r="L4041">
        <v>0</v>
      </c>
      <c r="M4041" s="1">
        <v>45.119</v>
      </c>
      <c r="N4041" s="1">
        <v>123.038</v>
      </c>
    </row>
    <row r="4042" spans="1:14" ht="15" customHeight="1" x14ac:dyDescent="0.2">
      <c r="A4042" t="s">
        <v>231</v>
      </c>
      <c r="B4042" t="s">
        <v>346</v>
      </c>
      <c r="C4042">
        <v>3</v>
      </c>
      <c r="D4042" t="s">
        <v>1129</v>
      </c>
      <c r="E4042">
        <v>4</v>
      </c>
      <c r="F4042">
        <v>30</v>
      </c>
      <c r="G4042">
        <v>35</v>
      </c>
      <c r="H4042">
        <v>38</v>
      </c>
      <c r="I4042">
        <v>24</v>
      </c>
      <c r="J4042">
        <v>29</v>
      </c>
      <c r="K4042">
        <v>32</v>
      </c>
      <c r="L4042">
        <v>0</v>
      </c>
      <c r="M4042" s="1">
        <v>45.12</v>
      </c>
      <c r="N4042" s="1">
        <v>124.038</v>
      </c>
    </row>
    <row r="4043" spans="1:14" ht="15" customHeight="1" x14ac:dyDescent="0.2">
      <c r="A4043" t="s">
        <v>231</v>
      </c>
      <c r="B4043" t="s">
        <v>498</v>
      </c>
      <c r="C4043">
        <v>3</v>
      </c>
      <c r="D4043" t="s">
        <v>524</v>
      </c>
      <c r="E4043">
        <v>3</v>
      </c>
      <c r="F4043">
        <v>21</v>
      </c>
      <c r="G4043">
        <v>29</v>
      </c>
      <c r="H4043">
        <v>31</v>
      </c>
      <c r="I4043">
        <v>24</v>
      </c>
      <c r="J4043">
        <v>32</v>
      </c>
      <c r="K4043">
        <v>34</v>
      </c>
      <c r="L4043">
        <v>0</v>
      </c>
      <c r="M4043" s="1">
        <v>45.121000000000002</v>
      </c>
      <c r="N4043" s="1">
        <v>125.042</v>
      </c>
    </row>
    <row r="4044" spans="1:14" ht="15" customHeight="1" x14ac:dyDescent="0.2">
      <c r="A4044" t="s">
        <v>231</v>
      </c>
      <c r="B4044" t="s">
        <v>351</v>
      </c>
      <c r="C4044">
        <v>3</v>
      </c>
      <c r="D4044" t="s">
        <v>840</v>
      </c>
      <c r="E4044">
        <v>3</v>
      </c>
      <c r="F4044">
        <v>21</v>
      </c>
      <c r="G4044">
        <v>29</v>
      </c>
      <c r="H4044">
        <v>31</v>
      </c>
      <c r="I4044">
        <v>26</v>
      </c>
      <c r="J4044">
        <v>34</v>
      </c>
      <c r="K4044">
        <v>36</v>
      </c>
      <c r="L4044">
        <v>0</v>
      </c>
      <c r="M4044" s="1">
        <v>45.122</v>
      </c>
      <c r="N4044" s="1">
        <v>126.04300000000001</v>
      </c>
    </row>
    <row r="4045" spans="1:14" ht="15" customHeight="1" x14ac:dyDescent="0.2">
      <c r="A4045" t="s">
        <v>231</v>
      </c>
      <c r="B4045" t="s">
        <v>504</v>
      </c>
      <c r="C4045">
        <v>3</v>
      </c>
      <c r="D4045" t="s">
        <v>1588</v>
      </c>
      <c r="E4045">
        <v>3</v>
      </c>
      <c r="F4045">
        <v>29</v>
      </c>
      <c r="G4045">
        <v>37</v>
      </c>
      <c r="H4045">
        <v>39</v>
      </c>
      <c r="I4045">
        <v>20</v>
      </c>
      <c r="J4045">
        <v>28</v>
      </c>
      <c r="K4045">
        <v>30</v>
      </c>
      <c r="L4045">
        <v>0</v>
      </c>
      <c r="M4045" s="1">
        <v>45.122999999999998</v>
      </c>
      <c r="N4045" s="1">
        <v>127.039</v>
      </c>
    </row>
    <row r="4046" spans="1:14" ht="15" customHeight="1" x14ac:dyDescent="0.2">
      <c r="A4046" t="s">
        <v>231</v>
      </c>
      <c r="B4046" t="s">
        <v>355</v>
      </c>
      <c r="C4046">
        <v>3</v>
      </c>
      <c r="D4046" t="s">
        <v>583</v>
      </c>
      <c r="E4046">
        <v>4</v>
      </c>
      <c r="F4046">
        <v>32</v>
      </c>
      <c r="G4046">
        <v>37</v>
      </c>
      <c r="H4046">
        <v>40</v>
      </c>
      <c r="I4046">
        <v>22</v>
      </c>
      <c r="J4046">
        <v>27</v>
      </c>
      <c r="K4046">
        <v>30</v>
      </c>
      <c r="L4046">
        <v>0</v>
      </c>
      <c r="M4046" s="1">
        <v>45.124000000000002</v>
      </c>
      <c r="N4046" s="1">
        <v>128.03299999999999</v>
      </c>
    </row>
    <row r="4047" spans="1:14" ht="15" customHeight="1" x14ac:dyDescent="0.2">
      <c r="A4047" t="s">
        <v>237</v>
      </c>
      <c r="B4047" t="s">
        <v>143</v>
      </c>
      <c r="C4047">
        <v>3</v>
      </c>
      <c r="D4047" t="s">
        <v>2843</v>
      </c>
      <c r="E4047">
        <v>3</v>
      </c>
      <c r="F4047">
        <v>24</v>
      </c>
      <c r="G4047">
        <v>32</v>
      </c>
      <c r="H4047">
        <v>34</v>
      </c>
      <c r="I4047">
        <v>22</v>
      </c>
      <c r="J4047">
        <v>30</v>
      </c>
      <c r="K4047">
        <v>32</v>
      </c>
      <c r="L4047">
        <v>0</v>
      </c>
      <c r="M4047" s="1">
        <v>46.042999999999999</v>
      </c>
      <c r="N4047" s="1">
        <v>47.033999999999999</v>
      </c>
    </row>
    <row r="4048" spans="1:14" ht="15" customHeight="1" x14ac:dyDescent="0.2">
      <c r="A4048" t="s">
        <v>237</v>
      </c>
      <c r="B4048" t="s">
        <v>148</v>
      </c>
      <c r="C4048">
        <v>3</v>
      </c>
      <c r="D4048" t="s">
        <v>1601</v>
      </c>
      <c r="E4048">
        <v>4</v>
      </c>
      <c r="F4048">
        <v>28</v>
      </c>
      <c r="G4048">
        <v>33</v>
      </c>
      <c r="H4048">
        <v>36</v>
      </c>
      <c r="I4048">
        <v>26</v>
      </c>
      <c r="J4048">
        <v>31</v>
      </c>
      <c r="K4048">
        <v>34</v>
      </c>
      <c r="L4048">
        <v>0</v>
      </c>
      <c r="M4048" s="1">
        <v>46.043999999999997</v>
      </c>
      <c r="N4048" s="1">
        <v>48.042000000000002</v>
      </c>
    </row>
    <row r="4049" spans="1:14" ht="15" customHeight="1" x14ac:dyDescent="0.2">
      <c r="A4049" t="s">
        <v>237</v>
      </c>
      <c r="B4049" t="s">
        <v>251</v>
      </c>
      <c r="C4049">
        <v>3</v>
      </c>
      <c r="D4049" t="s">
        <v>2375</v>
      </c>
      <c r="E4049">
        <v>3</v>
      </c>
      <c r="F4049">
        <v>23</v>
      </c>
      <c r="G4049">
        <v>31</v>
      </c>
      <c r="H4049">
        <v>33</v>
      </c>
      <c r="I4049">
        <v>23</v>
      </c>
      <c r="J4049">
        <v>31</v>
      </c>
      <c r="K4049">
        <v>33</v>
      </c>
      <c r="L4049">
        <v>0</v>
      </c>
      <c r="M4049" s="1">
        <v>46.045000000000002</v>
      </c>
      <c r="N4049" s="1">
        <v>49.045999999999999</v>
      </c>
    </row>
    <row r="4050" spans="1:14" ht="15" customHeight="1" x14ac:dyDescent="0.2">
      <c r="A4050" t="s">
        <v>237</v>
      </c>
      <c r="B4050" t="s">
        <v>259</v>
      </c>
      <c r="C4050">
        <v>3</v>
      </c>
      <c r="D4050" t="s">
        <v>1345</v>
      </c>
      <c r="E4050">
        <v>4</v>
      </c>
      <c r="F4050">
        <v>30</v>
      </c>
      <c r="G4050">
        <v>35</v>
      </c>
      <c r="H4050">
        <v>38</v>
      </c>
      <c r="I4050">
        <v>25</v>
      </c>
      <c r="J4050">
        <v>30</v>
      </c>
      <c r="K4050">
        <v>33</v>
      </c>
      <c r="L4050">
        <v>0</v>
      </c>
      <c r="M4050" s="1">
        <v>46.045999999999999</v>
      </c>
      <c r="N4050" s="1">
        <v>50.045999999999999</v>
      </c>
    </row>
    <row r="4051" spans="1:14" ht="15" customHeight="1" x14ac:dyDescent="0.2">
      <c r="A4051" t="s">
        <v>237</v>
      </c>
      <c r="B4051" t="s">
        <v>264</v>
      </c>
      <c r="C4051">
        <v>3</v>
      </c>
      <c r="D4051" t="s">
        <v>1187</v>
      </c>
      <c r="E4051">
        <v>3</v>
      </c>
      <c r="F4051">
        <v>18</v>
      </c>
      <c r="G4051">
        <v>26</v>
      </c>
      <c r="H4051">
        <v>28</v>
      </c>
      <c r="I4051">
        <v>31</v>
      </c>
      <c r="J4051">
        <v>39</v>
      </c>
      <c r="K4051">
        <v>41</v>
      </c>
      <c r="L4051">
        <v>0</v>
      </c>
      <c r="M4051" s="1">
        <v>46.046999999999997</v>
      </c>
      <c r="N4051" s="1">
        <v>51.040999999999997</v>
      </c>
    </row>
    <row r="4052" spans="1:14" ht="15" customHeight="1" x14ac:dyDescent="0.2">
      <c r="A4052" t="s">
        <v>237</v>
      </c>
      <c r="B4052" t="s">
        <v>153</v>
      </c>
      <c r="C4052">
        <v>3</v>
      </c>
      <c r="D4052" t="s">
        <v>2375</v>
      </c>
      <c r="E4052">
        <v>3</v>
      </c>
      <c r="F4052">
        <v>23</v>
      </c>
      <c r="G4052">
        <v>31</v>
      </c>
      <c r="H4052">
        <v>33</v>
      </c>
      <c r="I4052">
        <v>23</v>
      </c>
      <c r="J4052">
        <v>31</v>
      </c>
      <c r="K4052">
        <v>33</v>
      </c>
      <c r="L4052">
        <v>0</v>
      </c>
      <c r="M4052" s="1">
        <v>46.048000000000002</v>
      </c>
      <c r="N4052" s="1">
        <v>52.042000000000002</v>
      </c>
    </row>
    <row r="4053" spans="1:14" ht="15" customHeight="1" x14ac:dyDescent="0.2">
      <c r="A4053" t="s">
        <v>237</v>
      </c>
      <c r="B4053" t="s">
        <v>158</v>
      </c>
      <c r="C4053">
        <v>3</v>
      </c>
      <c r="D4053" t="s">
        <v>513</v>
      </c>
      <c r="E4053">
        <v>4</v>
      </c>
      <c r="F4053">
        <v>29</v>
      </c>
      <c r="G4053">
        <v>34</v>
      </c>
      <c r="H4053">
        <v>37</v>
      </c>
      <c r="I4053">
        <v>23</v>
      </c>
      <c r="J4053">
        <v>28</v>
      </c>
      <c r="K4053">
        <v>31</v>
      </c>
      <c r="L4053">
        <v>0</v>
      </c>
      <c r="M4053" s="1">
        <v>46.048999999999999</v>
      </c>
      <c r="N4053" s="1">
        <v>53.045000000000002</v>
      </c>
    </row>
    <row r="4054" spans="1:14" ht="15" customHeight="1" x14ac:dyDescent="0.2">
      <c r="A4054" t="s">
        <v>237</v>
      </c>
      <c r="B4054" t="s">
        <v>280</v>
      </c>
      <c r="C4054">
        <v>3</v>
      </c>
      <c r="D4054" t="s">
        <v>2375</v>
      </c>
      <c r="E4054">
        <v>3</v>
      </c>
      <c r="F4054">
        <v>23</v>
      </c>
      <c r="G4054">
        <v>31</v>
      </c>
      <c r="H4054">
        <v>33</v>
      </c>
      <c r="I4054">
        <v>23</v>
      </c>
      <c r="J4054">
        <v>31</v>
      </c>
      <c r="K4054">
        <v>33</v>
      </c>
      <c r="L4054">
        <v>0</v>
      </c>
      <c r="M4054" s="1">
        <v>46.05</v>
      </c>
      <c r="N4054" s="1">
        <v>54.040999999999997</v>
      </c>
    </row>
    <row r="4055" spans="1:14" ht="15" customHeight="1" x14ac:dyDescent="0.2">
      <c r="A4055" t="s">
        <v>237</v>
      </c>
      <c r="B4055" t="s">
        <v>164</v>
      </c>
      <c r="C4055">
        <v>3</v>
      </c>
      <c r="D4055" t="s">
        <v>1601</v>
      </c>
      <c r="E4055">
        <v>4</v>
      </c>
      <c r="F4055">
        <v>28</v>
      </c>
      <c r="G4055">
        <v>33</v>
      </c>
      <c r="H4055">
        <v>36</v>
      </c>
      <c r="I4055">
        <v>26</v>
      </c>
      <c r="J4055">
        <v>31</v>
      </c>
      <c r="K4055">
        <v>34</v>
      </c>
      <c r="L4055">
        <v>0</v>
      </c>
      <c r="M4055" s="1">
        <v>46.051000000000002</v>
      </c>
      <c r="N4055" s="1">
        <v>55.045000000000002</v>
      </c>
    </row>
    <row r="4056" spans="1:14" ht="15" customHeight="1" x14ac:dyDescent="0.2">
      <c r="A4056" t="s">
        <v>237</v>
      </c>
      <c r="B4056" t="s">
        <v>169</v>
      </c>
      <c r="C4056">
        <v>3</v>
      </c>
      <c r="D4056" t="s">
        <v>586</v>
      </c>
      <c r="E4056">
        <v>3</v>
      </c>
      <c r="F4056">
        <v>17</v>
      </c>
      <c r="G4056">
        <v>25</v>
      </c>
      <c r="H4056">
        <v>27</v>
      </c>
      <c r="I4056">
        <v>31</v>
      </c>
      <c r="J4056">
        <v>39</v>
      </c>
      <c r="K4056">
        <v>41</v>
      </c>
      <c r="L4056">
        <v>0</v>
      </c>
      <c r="M4056" s="1">
        <v>46.052</v>
      </c>
      <c r="N4056" s="1">
        <v>56.045999999999999</v>
      </c>
    </row>
    <row r="4057" spans="1:14" ht="15" customHeight="1" x14ac:dyDescent="0.2">
      <c r="A4057" t="s">
        <v>237</v>
      </c>
      <c r="B4057" t="s">
        <v>174</v>
      </c>
      <c r="C4057">
        <v>3</v>
      </c>
      <c r="D4057" t="s">
        <v>2153</v>
      </c>
      <c r="E4057">
        <v>4</v>
      </c>
      <c r="F4057">
        <v>27</v>
      </c>
      <c r="G4057">
        <v>32</v>
      </c>
      <c r="H4057">
        <v>35</v>
      </c>
      <c r="I4057">
        <v>23</v>
      </c>
      <c r="J4057">
        <v>28</v>
      </c>
      <c r="K4057">
        <v>31</v>
      </c>
      <c r="L4057">
        <v>0</v>
      </c>
      <c r="M4057" s="1">
        <v>46.052999999999997</v>
      </c>
      <c r="N4057" s="1">
        <v>57.042000000000002</v>
      </c>
    </row>
    <row r="4058" spans="1:14" ht="15" customHeight="1" x14ac:dyDescent="0.2">
      <c r="A4058" t="s">
        <v>237</v>
      </c>
      <c r="B4058" t="s">
        <v>180</v>
      </c>
      <c r="C4058">
        <v>3</v>
      </c>
      <c r="D4058" t="s">
        <v>1254</v>
      </c>
      <c r="E4058">
        <v>3</v>
      </c>
      <c r="F4058">
        <v>15</v>
      </c>
      <c r="G4058">
        <v>23</v>
      </c>
      <c r="H4058">
        <v>25</v>
      </c>
      <c r="I4058">
        <v>35</v>
      </c>
      <c r="J4058">
        <v>43</v>
      </c>
      <c r="K4058">
        <v>45</v>
      </c>
      <c r="L4058">
        <v>0</v>
      </c>
      <c r="M4058" s="1">
        <v>46.054000000000002</v>
      </c>
      <c r="N4058" s="1">
        <v>58.04</v>
      </c>
    </row>
    <row r="4059" spans="1:14" ht="15" customHeight="1" x14ac:dyDescent="0.2">
      <c r="A4059" t="s">
        <v>237</v>
      </c>
      <c r="B4059" t="s">
        <v>303</v>
      </c>
      <c r="C4059">
        <v>3</v>
      </c>
      <c r="D4059" t="s">
        <v>875</v>
      </c>
      <c r="E4059">
        <v>4</v>
      </c>
      <c r="F4059">
        <v>30</v>
      </c>
      <c r="G4059">
        <v>35</v>
      </c>
      <c r="H4059">
        <v>38</v>
      </c>
      <c r="I4059">
        <v>24</v>
      </c>
      <c r="J4059">
        <v>29</v>
      </c>
      <c r="K4059">
        <v>32</v>
      </c>
      <c r="L4059">
        <v>0</v>
      </c>
      <c r="M4059" s="1">
        <v>46.055</v>
      </c>
      <c r="N4059" s="1">
        <v>59.042000000000002</v>
      </c>
    </row>
    <row r="4060" spans="1:14" ht="15" customHeight="1" x14ac:dyDescent="0.2">
      <c r="A4060" t="s">
        <v>237</v>
      </c>
      <c r="B4060" t="s">
        <v>185</v>
      </c>
      <c r="C4060">
        <v>3</v>
      </c>
      <c r="D4060" t="s">
        <v>203</v>
      </c>
      <c r="E4060">
        <v>4</v>
      </c>
      <c r="F4060">
        <v>33</v>
      </c>
      <c r="G4060">
        <v>38</v>
      </c>
      <c r="H4060">
        <v>41</v>
      </c>
      <c r="I4060">
        <v>22</v>
      </c>
      <c r="J4060">
        <v>27</v>
      </c>
      <c r="K4060">
        <v>30</v>
      </c>
      <c r="L4060">
        <v>0</v>
      </c>
      <c r="M4060" s="1">
        <v>46.055999999999997</v>
      </c>
      <c r="N4060" s="1">
        <v>60.040999999999997</v>
      </c>
    </row>
    <row r="4061" spans="1:14" ht="15" customHeight="1" x14ac:dyDescent="0.2">
      <c r="A4061" t="s">
        <v>237</v>
      </c>
      <c r="B4061" t="s">
        <v>191</v>
      </c>
      <c r="C4061">
        <v>3</v>
      </c>
      <c r="D4061" t="s">
        <v>1604</v>
      </c>
      <c r="E4061">
        <v>4</v>
      </c>
      <c r="F4061">
        <v>28</v>
      </c>
      <c r="G4061">
        <v>33</v>
      </c>
      <c r="H4061">
        <v>36</v>
      </c>
      <c r="I4061">
        <v>23</v>
      </c>
      <c r="J4061">
        <v>28</v>
      </c>
      <c r="K4061">
        <v>31</v>
      </c>
      <c r="L4061">
        <v>0</v>
      </c>
      <c r="M4061" s="1">
        <v>46.057000000000002</v>
      </c>
      <c r="N4061" s="1">
        <v>61.042999999999999</v>
      </c>
    </row>
    <row r="4062" spans="1:14" ht="15" customHeight="1" x14ac:dyDescent="0.2">
      <c r="A4062" t="s">
        <v>237</v>
      </c>
      <c r="B4062" t="s">
        <v>316</v>
      </c>
      <c r="C4062">
        <v>3</v>
      </c>
      <c r="D4062" t="s">
        <v>2723</v>
      </c>
      <c r="E4062">
        <v>4</v>
      </c>
      <c r="F4062">
        <v>24</v>
      </c>
      <c r="G4062">
        <v>29</v>
      </c>
      <c r="H4062">
        <v>32</v>
      </c>
      <c r="I4062">
        <v>28</v>
      </c>
      <c r="J4062">
        <v>33</v>
      </c>
      <c r="K4062">
        <v>36</v>
      </c>
      <c r="L4062">
        <v>0</v>
      </c>
      <c r="M4062" s="1">
        <v>46.058</v>
      </c>
      <c r="N4062" s="1">
        <v>62.037999999999997</v>
      </c>
    </row>
    <row r="4063" spans="1:14" ht="15" customHeight="1" x14ac:dyDescent="0.2">
      <c r="A4063" t="s">
        <v>237</v>
      </c>
      <c r="B4063" t="s">
        <v>322</v>
      </c>
      <c r="C4063">
        <v>3</v>
      </c>
      <c r="D4063" t="s">
        <v>2345</v>
      </c>
      <c r="E4063">
        <v>4</v>
      </c>
      <c r="F4063">
        <v>28</v>
      </c>
      <c r="G4063">
        <v>33</v>
      </c>
      <c r="H4063">
        <v>36</v>
      </c>
      <c r="I4063">
        <v>25</v>
      </c>
      <c r="J4063">
        <v>30</v>
      </c>
      <c r="K4063">
        <v>33</v>
      </c>
      <c r="L4063">
        <v>0</v>
      </c>
      <c r="M4063" s="1">
        <v>46.058999999999997</v>
      </c>
      <c r="N4063" s="1">
        <v>63.039000000000001</v>
      </c>
    </row>
    <row r="4064" spans="1:14" ht="15" customHeight="1" x14ac:dyDescent="0.2">
      <c r="A4064" t="s">
        <v>237</v>
      </c>
      <c r="B4064" t="s">
        <v>197</v>
      </c>
      <c r="C4064">
        <v>3</v>
      </c>
      <c r="D4064" t="s">
        <v>528</v>
      </c>
      <c r="E4064">
        <v>4</v>
      </c>
      <c r="F4064">
        <v>27</v>
      </c>
      <c r="G4064">
        <v>32</v>
      </c>
      <c r="H4064">
        <v>35</v>
      </c>
      <c r="I4064">
        <v>25</v>
      </c>
      <c r="J4064">
        <v>30</v>
      </c>
      <c r="K4064">
        <v>33</v>
      </c>
      <c r="L4064">
        <v>0</v>
      </c>
      <c r="M4064" s="1">
        <v>46.06</v>
      </c>
      <c r="N4064" s="1">
        <v>64.043000000000006</v>
      </c>
    </row>
    <row r="4065" spans="1:14" ht="15" customHeight="1" x14ac:dyDescent="0.2">
      <c r="A4065" t="s">
        <v>237</v>
      </c>
      <c r="B4065" t="s">
        <v>332</v>
      </c>
      <c r="C4065">
        <v>3</v>
      </c>
      <c r="D4065" t="s">
        <v>1604</v>
      </c>
      <c r="E4065">
        <v>4</v>
      </c>
      <c r="F4065">
        <v>28</v>
      </c>
      <c r="G4065">
        <v>33</v>
      </c>
      <c r="H4065">
        <v>36</v>
      </c>
      <c r="I4065">
        <v>23</v>
      </c>
      <c r="J4065">
        <v>28</v>
      </c>
      <c r="K4065">
        <v>31</v>
      </c>
      <c r="L4065">
        <v>0</v>
      </c>
      <c r="M4065" s="1">
        <v>46.061</v>
      </c>
      <c r="N4065" s="1">
        <v>65.040000000000006</v>
      </c>
    </row>
    <row r="4066" spans="1:14" ht="15" customHeight="1" x14ac:dyDescent="0.2">
      <c r="A4066" t="s">
        <v>237</v>
      </c>
      <c r="B4066" t="s">
        <v>336</v>
      </c>
      <c r="C4066">
        <v>3</v>
      </c>
      <c r="D4066" t="s">
        <v>2375</v>
      </c>
      <c r="E4066">
        <v>3</v>
      </c>
      <c r="F4066">
        <v>23</v>
      </c>
      <c r="G4066">
        <v>31</v>
      </c>
      <c r="H4066">
        <v>33</v>
      </c>
      <c r="I4066">
        <v>23</v>
      </c>
      <c r="J4066">
        <v>31</v>
      </c>
      <c r="K4066">
        <v>33</v>
      </c>
      <c r="L4066">
        <v>0</v>
      </c>
      <c r="M4066" s="1">
        <v>46.061999999999998</v>
      </c>
      <c r="N4066" s="1">
        <v>66.043000000000006</v>
      </c>
    </row>
    <row r="4067" spans="1:14" ht="15" customHeight="1" x14ac:dyDescent="0.2">
      <c r="A4067" t="s">
        <v>237</v>
      </c>
      <c r="B4067" t="s">
        <v>201</v>
      </c>
      <c r="C4067">
        <v>3</v>
      </c>
      <c r="D4067" t="s">
        <v>457</v>
      </c>
      <c r="E4067">
        <v>4</v>
      </c>
      <c r="F4067">
        <v>22</v>
      </c>
      <c r="G4067">
        <v>27</v>
      </c>
      <c r="H4067">
        <v>30</v>
      </c>
      <c r="I4067">
        <v>29</v>
      </c>
      <c r="J4067">
        <v>34</v>
      </c>
      <c r="K4067">
        <v>37</v>
      </c>
      <c r="L4067">
        <v>0</v>
      </c>
      <c r="M4067" s="1">
        <v>46.063000000000002</v>
      </c>
      <c r="N4067" s="1">
        <v>68.045000000000002</v>
      </c>
    </row>
    <row r="4068" spans="1:14" ht="15" customHeight="1" x14ac:dyDescent="0.2">
      <c r="A4068" t="s">
        <v>237</v>
      </c>
      <c r="B4068" t="s">
        <v>352</v>
      </c>
      <c r="C4068">
        <v>3</v>
      </c>
      <c r="D4068" t="s">
        <v>1369</v>
      </c>
      <c r="E4068">
        <v>4</v>
      </c>
      <c r="F4068">
        <v>27</v>
      </c>
      <c r="G4068">
        <v>32</v>
      </c>
      <c r="H4068">
        <v>35</v>
      </c>
      <c r="I4068">
        <v>26</v>
      </c>
      <c r="J4068">
        <v>31</v>
      </c>
      <c r="K4068">
        <v>34</v>
      </c>
      <c r="L4068">
        <v>0</v>
      </c>
      <c r="M4068" s="1">
        <v>46.064</v>
      </c>
      <c r="N4068" s="1">
        <v>69.042000000000002</v>
      </c>
    </row>
    <row r="4069" spans="1:14" ht="15" customHeight="1" x14ac:dyDescent="0.2">
      <c r="A4069" t="s">
        <v>237</v>
      </c>
      <c r="B4069" t="s">
        <v>356</v>
      </c>
      <c r="C4069">
        <v>3</v>
      </c>
      <c r="D4069" t="s">
        <v>1639</v>
      </c>
      <c r="E4069">
        <v>3</v>
      </c>
      <c r="F4069">
        <v>24</v>
      </c>
      <c r="G4069">
        <v>32</v>
      </c>
      <c r="H4069">
        <v>34</v>
      </c>
      <c r="I4069">
        <v>22</v>
      </c>
      <c r="J4069">
        <v>30</v>
      </c>
      <c r="K4069">
        <v>32</v>
      </c>
      <c r="L4069">
        <v>0</v>
      </c>
      <c r="M4069" s="1">
        <v>46.064999999999998</v>
      </c>
      <c r="N4069" s="1">
        <v>70.043999999999997</v>
      </c>
    </row>
    <row r="4070" spans="1:14" ht="15" customHeight="1" x14ac:dyDescent="0.2">
      <c r="A4070" t="s">
        <v>237</v>
      </c>
      <c r="B4070" t="s">
        <v>359</v>
      </c>
      <c r="C4070">
        <v>3</v>
      </c>
      <c r="D4070" t="s">
        <v>2155</v>
      </c>
      <c r="E4070">
        <v>4</v>
      </c>
      <c r="F4070">
        <v>29</v>
      </c>
      <c r="G4070">
        <v>34</v>
      </c>
      <c r="H4070">
        <v>37</v>
      </c>
      <c r="I4070">
        <v>25</v>
      </c>
      <c r="J4070">
        <v>30</v>
      </c>
      <c r="K4070">
        <v>33</v>
      </c>
      <c r="L4070">
        <v>0</v>
      </c>
      <c r="M4070" s="1">
        <v>46.066000000000003</v>
      </c>
      <c r="N4070" s="1">
        <v>71.034999999999997</v>
      </c>
    </row>
    <row r="4071" spans="1:14" ht="15" customHeight="1" x14ac:dyDescent="0.2">
      <c r="A4071" t="s">
        <v>237</v>
      </c>
      <c r="B4071" t="s">
        <v>363</v>
      </c>
      <c r="C4071">
        <v>3</v>
      </c>
      <c r="D4071" t="s">
        <v>2059</v>
      </c>
      <c r="E4071">
        <v>4</v>
      </c>
      <c r="F4071">
        <v>27</v>
      </c>
      <c r="G4071">
        <v>32</v>
      </c>
      <c r="H4071">
        <v>35</v>
      </c>
      <c r="I4071">
        <v>26</v>
      </c>
      <c r="J4071">
        <v>31</v>
      </c>
      <c r="K4071">
        <v>34</v>
      </c>
      <c r="L4071">
        <v>0</v>
      </c>
      <c r="M4071" s="1">
        <v>46.067</v>
      </c>
      <c r="N4071" s="1">
        <v>72.037999999999997</v>
      </c>
    </row>
    <row r="4072" spans="1:14" ht="15" customHeight="1" x14ac:dyDescent="0.2">
      <c r="A4072" t="s">
        <v>237</v>
      </c>
      <c r="B4072" t="s">
        <v>367</v>
      </c>
      <c r="C4072">
        <v>3</v>
      </c>
      <c r="D4072" t="s">
        <v>942</v>
      </c>
      <c r="E4072">
        <v>4</v>
      </c>
      <c r="F4072">
        <v>30</v>
      </c>
      <c r="G4072">
        <v>35</v>
      </c>
      <c r="H4072">
        <v>38</v>
      </c>
      <c r="I4072">
        <v>25</v>
      </c>
      <c r="J4072">
        <v>30</v>
      </c>
      <c r="K4072">
        <v>33</v>
      </c>
      <c r="L4072">
        <v>0</v>
      </c>
      <c r="M4072" s="1">
        <v>46.067999999999998</v>
      </c>
      <c r="N4072" s="1">
        <v>73.043000000000006</v>
      </c>
    </row>
    <row r="4073" spans="1:14" ht="15" customHeight="1" x14ac:dyDescent="0.2">
      <c r="A4073" t="s">
        <v>237</v>
      </c>
      <c r="B4073" t="s">
        <v>378</v>
      </c>
      <c r="C4073">
        <v>3</v>
      </c>
      <c r="D4073" t="s">
        <v>2231</v>
      </c>
      <c r="E4073">
        <v>4</v>
      </c>
      <c r="F4073">
        <v>31</v>
      </c>
      <c r="G4073">
        <v>36</v>
      </c>
      <c r="H4073">
        <v>39</v>
      </c>
      <c r="I4073">
        <v>24</v>
      </c>
      <c r="J4073">
        <v>29</v>
      </c>
      <c r="K4073">
        <v>32</v>
      </c>
      <c r="L4073">
        <v>0</v>
      </c>
      <c r="M4073" s="1">
        <v>46.069000000000003</v>
      </c>
      <c r="N4073" s="1">
        <v>75.037000000000006</v>
      </c>
    </row>
    <row r="4074" spans="1:14" ht="15" customHeight="1" x14ac:dyDescent="0.2">
      <c r="A4074" t="s">
        <v>237</v>
      </c>
      <c r="B4074" t="s">
        <v>381</v>
      </c>
      <c r="C4074">
        <v>3</v>
      </c>
      <c r="D4074" t="s">
        <v>2325</v>
      </c>
      <c r="E4074">
        <v>4</v>
      </c>
      <c r="F4074">
        <v>28</v>
      </c>
      <c r="G4074">
        <v>33</v>
      </c>
      <c r="H4074">
        <v>36</v>
      </c>
      <c r="I4074">
        <v>25</v>
      </c>
      <c r="J4074">
        <v>30</v>
      </c>
      <c r="K4074">
        <v>33</v>
      </c>
      <c r="L4074">
        <v>0</v>
      </c>
      <c r="M4074" s="1">
        <v>46.07</v>
      </c>
      <c r="N4074" s="1">
        <v>76.037000000000006</v>
      </c>
    </row>
    <row r="4075" spans="1:14" ht="15" customHeight="1" x14ac:dyDescent="0.2">
      <c r="A4075" t="s">
        <v>237</v>
      </c>
      <c r="B4075" t="s">
        <v>207</v>
      </c>
      <c r="C4075">
        <v>3</v>
      </c>
      <c r="D4075" t="s">
        <v>2244</v>
      </c>
      <c r="E4075">
        <v>3</v>
      </c>
      <c r="F4075">
        <v>27</v>
      </c>
      <c r="G4075">
        <v>35</v>
      </c>
      <c r="H4075">
        <v>37</v>
      </c>
      <c r="I4075">
        <v>20</v>
      </c>
      <c r="J4075">
        <v>28</v>
      </c>
      <c r="K4075">
        <v>30</v>
      </c>
      <c r="L4075">
        <v>0</v>
      </c>
      <c r="M4075" s="1">
        <v>46.070999999999998</v>
      </c>
      <c r="N4075" s="1">
        <v>77.033000000000001</v>
      </c>
    </row>
    <row r="4076" spans="1:14" ht="15" customHeight="1" x14ac:dyDescent="0.2">
      <c r="A4076" t="s">
        <v>237</v>
      </c>
      <c r="B4076" t="s">
        <v>386</v>
      </c>
      <c r="C4076">
        <v>3</v>
      </c>
      <c r="D4076" t="s">
        <v>1601</v>
      </c>
      <c r="E4076">
        <v>4</v>
      </c>
      <c r="F4076">
        <v>28</v>
      </c>
      <c r="G4076">
        <v>33</v>
      </c>
      <c r="H4076">
        <v>36</v>
      </c>
      <c r="I4076">
        <v>26</v>
      </c>
      <c r="J4076">
        <v>31</v>
      </c>
      <c r="K4076">
        <v>34</v>
      </c>
      <c r="L4076">
        <v>0</v>
      </c>
      <c r="M4076" s="1">
        <v>46.072000000000003</v>
      </c>
      <c r="N4076" s="1">
        <v>78.037999999999997</v>
      </c>
    </row>
    <row r="4077" spans="1:14" ht="15" customHeight="1" x14ac:dyDescent="0.2">
      <c r="A4077" t="s">
        <v>237</v>
      </c>
      <c r="B4077" t="s">
        <v>212</v>
      </c>
      <c r="C4077">
        <v>3</v>
      </c>
      <c r="D4077" t="s">
        <v>2803</v>
      </c>
      <c r="E4077">
        <v>3</v>
      </c>
      <c r="F4077">
        <v>22</v>
      </c>
      <c r="G4077">
        <v>30</v>
      </c>
      <c r="H4077">
        <v>32</v>
      </c>
      <c r="I4077">
        <v>22</v>
      </c>
      <c r="J4077">
        <v>30</v>
      </c>
      <c r="K4077">
        <v>32</v>
      </c>
      <c r="L4077">
        <v>0</v>
      </c>
      <c r="M4077" s="1">
        <v>46.073</v>
      </c>
      <c r="N4077" s="1">
        <v>79.040999999999997</v>
      </c>
    </row>
    <row r="4078" spans="1:14" ht="15" customHeight="1" x14ac:dyDescent="0.2">
      <c r="A4078" t="s">
        <v>237</v>
      </c>
      <c r="B4078" t="s">
        <v>395</v>
      </c>
      <c r="C4078">
        <v>3</v>
      </c>
      <c r="D4078" t="s">
        <v>188</v>
      </c>
      <c r="E4078">
        <v>4</v>
      </c>
      <c r="F4078">
        <v>28</v>
      </c>
      <c r="G4078">
        <v>33</v>
      </c>
      <c r="H4078">
        <v>36</v>
      </c>
      <c r="I4078">
        <v>27</v>
      </c>
      <c r="J4078">
        <v>32</v>
      </c>
      <c r="K4078">
        <v>35</v>
      </c>
      <c r="L4078">
        <v>0</v>
      </c>
      <c r="M4078" s="1">
        <v>46.073999999999998</v>
      </c>
      <c r="N4078" s="1">
        <v>80.040999999999997</v>
      </c>
    </row>
    <row r="4079" spans="1:14" ht="15" customHeight="1" x14ac:dyDescent="0.2">
      <c r="A4079" t="s">
        <v>237</v>
      </c>
      <c r="B4079" t="s">
        <v>225</v>
      </c>
      <c r="C4079">
        <v>3</v>
      </c>
      <c r="D4079" t="s">
        <v>2843</v>
      </c>
      <c r="E4079">
        <v>3</v>
      </c>
      <c r="F4079">
        <v>24</v>
      </c>
      <c r="G4079">
        <v>32</v>
      </c>
      <c r="H4079">
        <v>34</v>
      </c>
      <c r="I4079">
        <v>22</v>
      </c>
      <c r="J4079">
        <v>30</v>
      </c>
      <c r="K4079">
        <v>32</v>
      </c>
      <c r="L4079">
        <v>0</v>
      </c>
      <c r="M4079" s="1">
        <v>46.075000000000003</v>
      </c>
      <c r="N4079" s="1">
        <v>82.034000000000006</v>
      </c>
    </row>
    <row r="4080" spans="1:14" ht="15" customHeight="1" x14ac:dyDescent="0.2">
      <c r="A4080" t="s">
        <v>237</v>
      </c>
      <c r="B4080" t="s">
        <v>402</v>
      </c>
      <c r="C4080">
        <v>3</v>
      </c>
      <c r="D4080" t="s">
        <v>1601</v>
      </c>
      <c r="E4080">
        <v>4</v>
      </c>
      <c r="F4080">
        <v>28</v>
      </c>
      <c r="G4080">
        <v>33</v>
      </c>
      <c r="H4080">
        <v>36</v>
      </c>
      <c r="I4080">
        <v>26</v>
      </c>
      <c r="J4080">
        <v>31</v>
      </c>
      <c r="K4080">
        <v>34</v>
      </c>
      <c r="L4080">
        <v>0</v>
      </c>
      <c r="M4080" s="1">
        <v>46.076000000000001</v>
      </c>
      <c r="N4080" s="1">
        <v>83.04</v>
      </c>
    </row>
    <row r="4081" spans="1:14" ht="15" customHeight="1" x14ac:dyDescent="0.2">
      <c r="A4081" t="s">
        <v>237</v>
      </c>
      <c r="B4081" t="s">
        <v>405</v>
      </c>
      <c r="C4081">
        <v>3</v>
      </c>
      <c r="D4081" t="s">
        <v>215</v>
      </c>
      <c r="E4081">
        <v>4</v>
      </c>
      <c r="F4081">
        <v>31</v>
      </c>
      <c r="G4081">
        <v>36</v>
      </c>
      <c r="H4081">
        <v>39</v>
      </c>
      <c r="I4081">
        <v>23</v>
      </c>
      <c r="J4081">
        <v>28</v>
      </c>
      <c r="K4081">
        <v>31</v>
      </c>
      <c r="L4081">
        <v>0</v>
      </c>
      <c r="M4081" s="1">
        <v>46.076999999999998</v>
      </c>
      <c r="N4081" s="1">
        <v>84.037999999999997</v>
      </c>
    </row>
    <row r="4082" spans="1:14" ht="15" customHeight="1" x14ac:dyDescent="0.2">
      <c r="A4082" t="s">
        <v>237</v>
      </c>
      <c r="B4082" t="s">
        <v>408</v>
      </c>
      <c r="C4082">
        <v>3</v>
      </c>
      <c r="D4082" t="s">
        <v>2390</v>
      </c>
      <c r="E4082">
        <v>3</v>
      </c>
      <c r="F4082">
        <v>26</v>
      </c>
      <c r="G4082">
        <v>34</v>
      </c>
      <c r="H4082">
        <v>36</v>
      </c>
      <c r="I4082">
        <v>22</v>
      </c>
      <c r="J4082">
        <v>30</v>
      </c>
      <c r="K4082">
        <v>32</v>
      </c>
      <c r="L4082">
        <v>0</v>
      </c>
      <c r="M4082" s="1">
        <v>46.078000000000003</v>
      </c>
      <c r="N4082" s="1">
        <v>85.037999999999997</v>
      </c>
    </row>
    <row r="4083" spans="1:14" ht="15" customHeight="1" x14ac:dyDescent="0.2">
      <c r="A4083" t="s">
        <v>237</v>
      </c>
      <c r="B4083" t="s">
        <v>411</v>
      </c>
      <c r="C4083">
        <v>3</v>
      </c>
      <c r="D4083" t="s">
        <v>2195</v>
      </c>
      <c r="E4083">
        <v>4</v>
      </c>
      <c r="F4083">
        <v>32</v>
      </c>
      <c r="G4083">
        <v>37</v>
      </c>
      <c r="H4083">
        <v>40</v>
      </c>
      <c r="I4083">
        <v>23</v>
      </c>
      <c r="J4083">
        <v>28</v>
      </c>
      <c r="K4083">
        <v>31</v>
      </c>
      <c r="L4083">
        <v>0</v>
      </c>
      <c r="M4083" s="1">
        <v>46.079000000000001</v>
      </c>
      <c r="N4083" s="1">
        <v>86.034999999999997</v>
      </c>
    </row>
    <row r="4084" spans="1:14" ht="15" customHeight="1" x14ac:dyDescent="0.2">
      <c r="A4084" t="s">
        <v>237</v>
      </c>
      <c r="B4084" t="s">
        <v>414</v>
      </c>
      <c r="C4084">
        <v>3</v>
      </c>
      <c r="D4084" t="s">
        <v>891</v>
      </c>
      <c r="E4084">
        <v>3</v>
      </c>
      <c r="F4084">
        <v>28</v>
      </c>
      <c r="G4084">
        <v>36</v>
      </c>
      <c r="H4084">
        <v>38</v>
      </c>
      <c r="I4084">
        <v>19</v>
      </c>
      <c r="J4084">
        <v>27</v>
      </c>
      <c r="K4084">
        <v>29</v>
      </c>
      <c r="L4084">
        <v>0</v>
      </c>
      <c r="M4084" s="1">
        <v>46.08</v>
      </c>
      <c r="N4084" s="1">
        <v>87.039000000000001</v>
      </c>
    </row>
    <row r="4085" spans="1:14" ht="15" customHeight="1" x14ac:dyDescent="0.2">
      <c r="A4085" t="s">
        <v>237</v>
      </c>
      <c r="B4085" t="s">
        <v>416</v>
      </c>
      <c r="C4085">
        <v>3</v>
      </c>
      <c r="D4085" t="s">
        <v>1092</v>
      </c>
      <c r="E4085">
        <v>4</v>
      </c>
      <c r="F4085">
        <v>22</v>
      </c>
      <c r="G4085">
        <v>27</v>
      </c>
      <c r="H4085">
        <v>30</v>
      </c>
      <c r="I4085">
        <v>29</v>
      </c>
      <c r="J4085">
        <v>34</v>
      </c>
      <c r="K4085">
        <v>37</v>
      </c>
      <c r="L4085">
        <v>0</v>
      </c>
      <c r="M4085" s="1">
        <v>46.081000000000003</v>
      </c>
      <c r="N4085" s="1">
        <v>88.043000000000006</v>
      </c>
    </row>
    <row r="4086" spans="1:14" ht="15" customHeight="1" x14ac:dyDescent="0.2">
      <c r="A4086" t="s">
        <v>237</v>
      </c>
      <c r="B4086" t="s">
        <v>230</v>
      </c>
      <c r="C4086">
        <v>3</v>
      </c>
      <c r="D4086" t="s">
        <v>2687</v>
      </c>
      <c r="E4086">
        <v>3</v>
      </c>
      <c r="F4086">
        <v>17</v>
      </c>
      <c r="G4086">
        <v>25</v>
      </c>
      <c r="H4086">
        <v>27</v>
      </c>
      <c r="I4086">
        <v>31</v>
      </c>
      <c r="J4086">
        <v>39</v>
      </c>
      <c r="K4086">
        <v>41</v>
      </c>
      <c r="L4086">
        <v>0</v>
      </c>
      <c r="M4086" s="1">
        <v>46.082000000000001</v>
      </c>
      <c r="N4086" s="1">
        <v>89.043000000000006</v>
      </c>
    </row>
    <row r="4087" spans="1:14" ht="15" customHeight="1" x14ac:dyDescent="0.2">
      <c r="A4087" t="s">
        <v>237</v>
      </c>
      <c r="B4087" t="s">
        <v>236</v>
      </c>
      <c r="C4087">
        <v>3</v>
      </c>
      <c r="D4087" t="s">
        <v>586</v>
      </c>
      <c r="E4087">
        <v>3</v>
      </c>
      <c r="F4087">
        <v>17</v>
      </c>
      <c r="G4087">
        <v>25</v>
      </c>
      <c r="H4087">
        <v>27</v>
      </c>
      <c r="I4087">
        <v>31</v>
      </c>
      <c r="J4087">
        <v>39</v>
      </c>
      <c r="K4087">
        <v>41</v>
      </c>
      <c r="L4087">
        <v>0</v>
      </c>
      <c r="M4087" s="1">
        <v>46.082999999999998</v>
      </c>
      <c r="N4087" s="1">
        <v>90.039000000000001</v>
      </c>
    </row>
    <row r="4088" spans="1:14" ht="15" customHeight="1" x14ac:dyDescent="0.2">
      <c r="A4088" t="s">
        <v>237</v>
      </c>
      <c r="B4088" t="s">
        <v>425</v>
      </c>
      <c r="C4088">
        <v>3</v>
      </c>
      <c r="D4088" t="s">
        <v>2375</v>
      </c>
      <c r="E4088">
        <v>3</v>
      </c>
      <c r="F4088">
        <v>23</v>
      </c>
      <c r="G4088">
        <v>31</v>
      </c>
      <c r="H4088">
        <v>33</v>
      </c>
      <c r="I4088">
        <v>23</v>
      </c>
      <c r="J4088">
        <v>31</v>
      </c>
      <c r="K4088">
        <v>33</v>
      </c>
      <c r="L4088">
        <v>0</v>
      </c>
      <c r="M4088" s="1">
        <v>46.084000000000003</v>
      </c>
      <c r="N4088" s="1">
        <v>91.042000000000002</v>
      </c>
    </row>
    <row r="4089" spans="1:14" ht="15" customHeight="1" x14ac:dyDescent="0.2">
      <c r="A4089" t="s">
        <v>237</v>
      </c>
      <c r="B4089" t="s">
        <v>429</v>
      </c>
      <c r="C4089">
        <v>3</v>
      </c>
      <c r="D4089" t="s">
        <v>2791</v>
      </c>
      <c r="E4089">
        <v>3</v>
      </c>
      <c r="F4089">
        <v>28</v>
      </c>
      <c r="G4089">
        <v>36</v>
      </c>
      <c r="H4089">
        <v>38</v>
      </c>
      <c r="I4089">
        <v>20</v>
      </c>
      <c r="J4089">
        <v>28</v>
      </c>
      <c r="K4089">
        <v>30</v>
      </c>
      <c r="L4089">
        <v>0</v>
      </c>
      <c r="M4089" s="1">
        <v>46.085000000000001</v>
      </c>
      <c r="N4089" s="1">
        <v>93.04</v>
      </c>
    </row>
    <row r="4090" spans="1:14" ht="15" customHeight="1" x14ac:dyDescent="0.2">
      <c r="A4090" t="s">
        <v>237</v>
      </c>
      <c r="B4090" t="s">
        <v>241</v>
      </c>
      <c r="C4090">
        <v>3</v>
      </c>
      <c r="D4090" t="s">
        <v>2537</v>
      </c>
      <c r="E4090">
        <v>3</v>
      </c>
      <c r="F4090">
        <v>24</v>
      </c>
      <c r="G4090">
        <v>32</v>
      </c>
      <c r="H4090">
        <v>34</v>
      </c>
      <c r="I4090">
        <v>23</v>
      </c>
      <c r="J4090">
        <v>31</v>
      </c>
      <c r="K4090">
        <v>33</v>
      </c>
      <c r="L4090">
        <v>0</v>
      </c>
      <c r="M4090" s="1">
        <v>46.085999999999999</v>
      </c>
      <c r="N4090" s="1">
        <v>94.037000000000006</v>
      </c>
    </row>
    <row r="4091" spans="1:14" ht="15" customHeight="1" x14ac:dyDescent="0.2">
      <c r="A4091" t="s">
        <v>237</v>
      </c>
      <c r="B4091" t="s">
        <v>246</v>
      </c>
      <c r="C4091">
        <v>3</v>
      </c>
      <c r="D4091" t="s">
        <v>1369</v>
      </c>
      <c r="E4091">
        <v>4</v>
      </c>
      <c r="F4091">
        <v>27</v>
      </c>
      <c r="G4091">
        <v>32</v>
      </c>
      <c r="H4091">
        <v>35</v>
      </c>
      <c r="I4091">
        <v>26</v>
      </c>
      <c r="J4091">
        <v>31</v>
      </c>
      <c r="K4091">
        <v>34</v>
      </c>
      <c r="L4091">
        <v>0</v>
      </c>
      <c r="M4091" s="1">
        <v>46.087000000000003</v>
      </c>
      <c r="N4091" s="1">
        <v>95.042000000000002</v>
      </c>
    </row>
    <row r="4092" spans="1:14" ht="15" customHeight="1" x14ac:dyDescent="0.2">
      <c r="A4092" t="s">
        <v>237</v>
      </c>
      <c r="B4092" t="s">
        <v>436</v>
      </c>
      <c r="C4092">
        <v>3</v>
      </c>
      <c r="D4092" t="s">
        <v>758</v>
      </c>
      <c r="E4092">
        <v>4</v>
      </c>
      <c r="F4092">
        <v>29</v>
      </c>
      <c r="G4092">
        <v>34</v>
      </c>
      <c r="H4092">
        <v>37</v>
      </c>
      <c r="I4092">
        <v>22</v>
      </c>
      <c r="J4092">
        <v>27</v>
      </c>
      <c r="K4092">
        <v>30</v>
      </c>
      <c r="L4092">
        <v>0</v>
      </c>
      <c r="M4092" s="1">
        <v>46.088000000000001</v>
      </c>
      <c r="N4092" s="1">
        <v>96.042000000000002</v>
      </c>
    </row>
    <row r="4093" spans="1:14" ht="15" customHeight="1" x14ac:dyDescent="0.2">
      <c r="A4093" t="s">
        <v>237</v>
      </c>
      <c r="B4093" t="s">
        <v>250</v>
      </c>
      <c r="C4093">
        <v>3</v>
      </c>
      <c r="D4093" t="s">
        <v>2584</v>
      </c>
      <c r="E4093">
        <v>4</v>
      </c>
      <c r="F4093">
        <v>28</v>
      </c>
      <c r="G4093">
        <v>33</v>
      </c>
      <c r="H4093">
        <v>36</v>
      </c>
      <c r="I4093">
        <v>24</v>
      </c>
      <c r="J4093">
        <v>29</v>
      </c>
      <c r="K4093">
        <v>32</v>
      </c>
      <c r="L4093">
        <v>0</v>
      </c>
      <c r="M4093" s="1">
        <v>46.088999999999999</v>
      </c>
      <c r="N4093" s="1">
        <v>97.039000000000001</v>
      </c>
    </row>
    <row r="4094" spans="1:14" ht="15" customHeight="1" x14ac:dyDescent="0.2">
      <c r="A4094" t="s">
        <v>237</v>
      </c>
      <c r="B4094" t="s">
        <v>258</v>
      </c>
      <c r="C4094">
        <v>3</v>
      </c>
      <c r="D4094" t="s">
        <v>2685</v>
      </c>
      <c r="E4094">
        <v>4</v>
      </c>
      <c r="F4094">
        <v>31</v>
      </c>
      <c r="G4094">
        <v>36</v>
      </c>
      <c r="H4094">
        <v>39</v>
      </c>
      <c r="I4094">
        <v>24</v>
      </c>
      <c r="J4094">
        <v>29</v>
      </c>
      <c r="K4094">
        <v>32</v>
      </c>
      <c r="L4094">
        <v>0</v>
      </c>
      <c r="M4094" s="1">
        <v>46.09</v>
      </c>
      <c r="N4094" s="1">
        <v>98.045000000000002</v>
      </c>
    </row>
    <row r="4095" spans="1:14" ht="15" customHeight="1" x14ac:dyDescent="0.2">
      <c r="A4095" t="s">
        <v>237</v>
      </c>
      <c r="B4095" t="s">
        <v>263</v>
      </c>
      <c r="C4095">
        <v>3</v>
      </c>
      <c r="D4095" t="s">
        <v>1369</v>
      </c>
      <c r="E4095">
        <v>4</v>
      </c>
      <c r="F4095">
        <v>27</v>
      </c>
      <c r="G4095">
        <v>32</v>
      </c>
      <c r="H4095">
        <v>35</v>
      </c>
      <c r="I4095">
        <v>26</v>
      </c>
      <c r="J4095">
        <v>31</v>
      </c>
      <c r="K4095">
        <v>34</v>
      </c>
      <c r="L4095">
        <v>0</v>
      </c>
      <c r="M4095" s="1">
        <v>46.091000000000001</v>
      </c>
      <c r="N4095" s="1">
        <v>99.037000000000006</v>
      </c>
    </row>
    <row r="4096" spans="1:14" ht="15" customHeight="1" x14ac:dyDescent="0.2">
      <c r="A4096" t="s">
        <v>237</v>
      </c>
      <c r="B4096" t="s">
        <v>269</v>
      </c>
      <c r="C4096">
        <v>3</v>
      </c>
      <c r="D4096" t="s">
        <v>1557</v>
      </c>
      <c r="E4096">
        <v>3</v>
      </c>
      <c r="F4096">
        <v>22</v>
      </c>
      <c r="G4096">
        <v>30</v>
      </c>
      <c r="H4096">
        <v>32</v>
      </c>
      <c r="I4096">
        <v>23</v>
      </c>
      <c r="J4096">
        <v>31</v>
      </c>
      <c r="K4096">
        <v>33</v>
      </c>
      <c r="L4096">
        <v>0</v>
      </c>
      <c r="M4096" s="1">
        <v>46.091999999999999</v>
      </c>
      <c r="N4096" s="1">
        <v>100.044</v>
      </c>
    </row>
    <row r="4097" spans="1:14" ht="15" customHeight="1" x14ac:dyDescent="0.2">
      <c r="A4097" t="s">
        <v>237</v>
      </c>
      <c r="B4097" t="s">
        <v>279</v>
      </c>
      <c r="C4097">
        <v>3</v>
      </c>
      <c r="D4097" t="s">
        <v>1247</v>
      </c>
      <c r="E4097">
        <v>4</v>
      </c>
      <c r="F4097">
        <v>33</v>
      </c>
      <c r="G4097">
        <v>38</v>
      </c>
      <c r="H4097">
        <v>41</v>
      </c>
      <c r="I4097">
        <v>19</v>
      </c>
      <c r="J4097">
        <v>24</v>
      </c>
      <c r="K4097">
        <v>27</v>
      </c>
      <c r="L4097">
        <v>0</v>
      </c>
      <c r="M4097" s="1">
        <v>46.093000000000004</v>
      </c>
      <c r="N4097" s="1">
        <v>101.036</v>
      </c>
    </row>
    <row r="4098" spans="1:14" ht="15" customHeight="1" x14ac:dyDescent="0.2">
      <c r="A4098" t="s">
        <v>237</v>
      </c>
      <c r="B4098" t="s">
        <v>274</v>
      </c>
      <c r="C4098">
        <v>3</v>
      </c>
      <c r="D4098" t="s">
        <v>1596</v>
      </c>
      <c r="E4098">
        <v>3</v>
      </c>
      <c r="F4098">
        <v>32</v>
      </c>
      <c r="G4098">
        <v>40</v>
      </c>
      <c r="H4098">
        <v>42</v>
      </c>
      <c r="I4098">
        <v>15</v>
      </c>
      <c r="J4098">
        <v>23</v>
      </c>
      <c r="K4098">
        <v>25</v>
      </c>
      <c r="L4098">
        <v>0</v>
      </c>
      <c r="M4098" s="1">
        <v>46.094000000000001</v>
      </c>
      <c r="N4098" s="1">
        <v>102.042</v>
      </c>
    </row>
    <row r="4099" spans="1:14" ht="15" customHeight="1" x14ac:dyDescent="0.2">
      <c r="A4099" t="s">
        <v>237</v>
      </c>
      <c r="B4099" t="s">
        <v>285</v>
      </c>
      <c r="C4099">
        <v>3</v>
      </c>
      <c r="D4099" t="s">
        <v>1601</v>
      </c>
      <c r="E4099">
        <v>4</v>
      </c>
      <c r="F4099">
        <v>28</v>
      </c>
      <c r="G4099">
        <v>33</v>
      </c>
      <c r="H4099">
        <v>36</v>
      </c>
      <c r="I4099">
        <v>26</v>
      </c>
      <c r="J4099">
        <v>31</v>
      </c>
      <c r="K4099">
        <v>34</v>
      </c>
      <c r="L4099">
        <v>0</v>
      </c>
      <c r="M4099" s="1">
        <v>46.094999999999999</v>
      </c>
      <c r="N4099" s="1">
        <v>103.041</v>
      </c>
    </row>
    <row r="4100" spans="1:14" ht="15" customHeight="1" x14ac:dyDescent="0.2">
      <c r="A4100" t="s">
        <v>237</v>
      </c>
      <c r="B4100" t="s">
        <v>290</v>
      </c>
      <c r="C4100">
        <v>3</v>
      </c>
      <c r="D4100" t="s">
        <v>238</v>
      </c>
      <c r="E4100">
        <v>4</v>
      </c>
      <c r="F4100">
        <v>28</v>
      </c>
      <c r="G4100">
        <v>33</v>
      </c>
      <c r="H4100">
        <v>36</v>
      </c>
      <c r="I4100">
        <v>27</v>
      </c>
      <c r="J4100">
        <v>32</v>
      </c>
      <c r="K4100">
        <v>35</v>
      </c>
      <c r="L4100">
        <v>0</v>
      </c>
      <c r="M4100" s="1">
        <v>46.095999999999997</v>
      </c>
      <c r="N4100" s="1">
        <v>104.03700000000001</v>
      </c>
    </row>
    <row r="4101" spans="1:14" ht="15" customHeight="1" x14ac:dyDescent="0.2">
      <c r="A4101" t="s">
        <v>237</v>
      </c>
      <c r="B4101" t="s">
        <v>298</v>
      </c>
      <c r="C4101">
        <v>3</v>
      </c>
      <c r="D4101" t="s">
        <v>2231</v>
      </c>
      <c r="E4101">
        <v>4</v>
      </c>
      <c r="F4101">
        <v>31</v>
      </c>
      <c r="G4101">
        <v>36</v>
      </c>
      <c r="H4101">
        <v>39</v>
      </c>
      <c r="I4101">
        <v>24</v>
      </c>
      <c r="J4101">
        <v>29</v>
      </c>
      <c r="K4101">
        <v>32</v>
      </c>
      <c r="L4101">
        <v>0</v>
      </c>
      <c r="M4101" s="1">
        <v>46.097000000000001</v>
      </c>
      <c r="N4101" s="1">
        <v>106.033</v>
      </c>
    </row>
    <row r="4102" spans="1:14" ht="15" customHeight="1" x14ac:dyDescent="0.2">
      <c r="A4102" t="s">
        <v>237</v>
      </c>
      <c r="B4102" t="s">
        <v>302</v>
      </c>
      <c r="C4102">
        <v>3</v>
      </c>
      <c r="D4102" t="s">
        <v>2803</v>
      </c>
      <c r="E4102">
        <v>3</v>
      </c>
      <c r="F4102">
        <v>22</v>
      </c>
      <c r="G4102">
        <v>30</v>
      </c>
      <c r="H4102">
        <v>32</v>
      </c>
      <c r="I4102">
        <v>22</v>
      </c>
      <c r="J4102">
        <v>30</v>
      </c>
      <c r="K4102">
        <v>32</v>
      </c>
      <c r="L4102">
        <v>0</v>
      </c>
      <c r="M4102" s="1">
        <v>46.097999999999999</v>
      </c>
      <c r="N4102" s="1">
        <v>107.03100000000001</v>
      </c>
    </row>
    <row r="4103" spans="1:14" ht="15" customHeight="1" x14ac:dyDescent="0.2">
      <c r="A4103" t="s">
        <v>237</v>
      </c>
      <c r="B4103" t="s">
        <v>464</v>
      </c>
      <c r="C4103">
        <v>3</v>
      </c>
      <c r="D4103" t="s">
        <v>1535</v>
      </c>
      <c r="E4103">
        <v>4</v>
      </c>
      <c r="F4103">
        <v>28</v>
      </c>
      <c r="G4103">
        <v>33</v>
      </c>
      <c r="H4103">
        <v>36</v>
      </c>
      <c r="I4103">
        <v>25</v>
      </c>
      <c r="J4103">
        <v>30</v>
      </c>
      <c r="K4103">
        <v>33</v>
      </c>
      <c r="L4103">
        <v>0</v>
      </c>
      <c r="M4103" s="1">
        <v>46.098999999999997</v>
      </c>
      <c r="N4103" s="1">
        <v>108.038</v>
      </c>
    </row>
    <row r="4104" spans="1:14" ht="15" customHeight="1" x14ac:dyDescent="0.2">
      <c r="A4104" t="s">
        <v>237</v>
      </c>
      <c r="B4104" t="s">
        <v>699</v>
      </c>
      <c r="C4104">
        <v>3</v>
      </c>
      <c r="D4104" t="s">
        <v>1097</v>
      </c>
      <c r="E4104">
        <v>4</v>
      </c>
      <c r="F4104">
        <v>30</v>
      </c>
      <c r="G4104">
        <v>35</v>
      </c>
      <c r="H4104">
        <v>38</v>
      </c>
      <c r="I4104">
        <v>23</v>
      </c>
      <c r="J4104">
        <v>28</v>
      </c>
      <c r="K4104">
        <v>31</v>
      </c>
      <c r="L4104">
        <v>0</v>
      </c>
      <c r="M4104" s="1">
        <v>46.1</v>
      </c>
      <c r="N4104" s="1">
        <v>109.032</v>
      </c>
    </row>
    <row r="4105" spans="1:14" ht="15" customHeight="1" x14ac:dyDescent="0.2">
      <c r="A4105" t="s">
        <v>237</v>
      </c>
      <c r="B4105" t="s">
        <v>124</v>
      </c>
      <c r="C4105">
        <v>3</v>
      </c>
      <c r="D4105" t="s">
        <v>2514</v>
      </c>
      <c r="E4105">
        <v>4</v>
      </c>
      <c r="F4105">
        <v>31</v>
      </c>
      <c r="G4105">
        <v>36</v>
      </c>
      <c r="H4105">
        <v>39</v>
      </c>
      <c r="I4105">
        <v>23</v>
      </c>
      <c r="J4105">
        <v>28</v>
      </c>
      <c r="K4105">
        <v>31</v>
      </c>
      <c r="L4105">
        <v>0</v>
      </c>
      <c r="M4105" s="1">
        <v>46.100999999999999</v>
      </c>
      <c r="N4105" s="1">
        <v>110.03700000000001</v>
      </c>
    </row>
    <row r="4106" spans="1:14" ht="15" customHeight="1" x14ac:dyDescent="0.2">
      <c r="A4106" t="s">
        <v>237</v>
      </c>
      <c r="B4106" t="s">
        <v>703</v>
      </c>
      <c r="C4106">
        <v>3</v>
      </c>
      <c r="D4106" t="s">
        <v>1672</v>
      </c>
      <c r="E4106">
        <v>4</v>
      </c>
      <c r="F4106">
        <v>26</v>
      </c>
      <c r="G4106">
        <v>31</v>
      </c>
      <c r="H4106">
        <v>34</v>
      </c>
      <c r="I4106">
        <v>26</v>
      </c>
      <c r="J4106">
        <v>31</v>
      </c>
      <c r="K4106">
        <v>34</v>
      </c>
      <c r="L4106">
        <v>0</v>
      </c>
      <c r="M4106" s="1">
        <v>46.101999999999997</v>
      </c>
      <c r="N4106" s="1">
        <v>111.03700000000001</v>
      </c>
    </row>
    <row r="4107" spans="1:14" ht="15" customHeight="1" x14ac:dyDescent="0.2">
      <c r="A4107" t="s">
        <v>237</v>
      </c>
      <c r="B4107" t="s">
        <v>470</v>
      </c>
      <c r="C4107">
        <v>3</v>
      </c>
      <c r="D4107" t="s">
        <v>2073</v>
      </c>
      <c r="E4107">
        <v>4</v>
      </c>
      <c r="F4107">
        <v>32</v>
      </c>
      <c r="G4107">
        <v>37</v>
      </c>
      <c r="H4107">
        <v>40</v>
      </c>
      <c r="I4107">
        <v>23</v>
      </c>
      <c r="J4107">
        <v>28</v>
      </c>
      <c r="K4107">
        <v>31</v>
      </c>
      <c r="L4107">
        <v>0</v>
      </c>
      <c r="M4107" s="1">
        <v>46.103000000000002</v>
      </c>
      <c r="N4107" s="1">
        <v>112.042</v>
      </c>
    </row>
    <row r="4108" spans="1:14" ht="15" customHeight="1" x14ac:dyDescent="0.2">
      <c r="A4108" t="s">
        <v>237</v>
      </c>
      <c r="B4108" t="s">
        <v>53</v>
      </c>
      <c r="C4108">
        <v>3</v>
      </c>
      <c r="D4108" t="s">
        <v>1627</v>
      </c>
      <c r="E4108">
        <v>3</v>
      </c>
      <c r="F4108">
        <v>29</v>
      </c>
      <c r="G4108">
        <v>37</v>
      </c>
      <c r="H4108">
        <v>39</v>
      </c>
      <c r="I4108">
        <v>20</v>
      </c>
      <c r="J4108">
        <v>28</v>
      </c>
      <c r="K4108">
        <v>30</v>
      </c>
      <c r="L4108">
        <v>0</v>
      </c>
      <c r="M4108" s="1">
        <v>46.103999999999999</v>
      </c>
      <c r="N4108" s="1">
        <v>113.029</v>
      </c>
    </row>
    <row r="4109" spans="1:14" ht="15" customHeight="1" x14ac:dyDescent="0.2">
      <c r="A4109" t="s">
        <v>237</v>
      </c>
      <c r="B4109" t="s">
        <v>476</v>
      </c>
      <c r="C4109">
        <v>3</v>
      </c>
      <c r="D4109" t="s">
        <v>1094</v>
      </c>
      <c r="E4109">
        <v>3</v>
      </c>
      <c r="F4109">
        <v>26</v>
      </c>
      <c r="G4109">
        <v>34</v>
      </c>
      <c r="H4109">
        <v>36</v>
      </c>
      <c r="I4109">
        <v>21</v>
      </c>
      <c r="J4109">
        <v>29</v>
      </c>
      <c r="K4109">
        <v>31</v>
      </c>
      <c r="L4109">
        <v>0</v>
      </c>
      <c r="M4109" s="1">
        <v>46.104999999999997</v>
      </c>
      <c r="N4109" s="1">
        <v>114.03700000000001</v>
      </c>
    </row>
    <row r="4110" spans="1:14" ht="15" customHeight="1" x14ac:dyDescent="0.2">
      <c r="A4110" t="s">
        <v>237</v>
      </c>
      <c r="B4110" t="s">
        <v>315</v>
      </c>
      <c r="C4110">
        <v>3</v>
      </c>
      <c r="D4110" t="s">
        <v>864</v>
      </c>
      <c r="E4110">
        <v>3</v>
      </c>
      <c r="F4110">
        <v>25</v>
      </c>
      <c r="G4110">
        <v>33</v>
      </c>
      <c r="H4110">
        <v>35</v>
      </c>
      <c r="I4110">
        <v>21</v>
      </c>
      <c r="J4110">
        <v>29</v>
      </c>
      <c r="K4110">
        <v>31</v>
      </c>
      <c r="L4110">
        <v>0</v>
      </c>
      <c r="M4110" s="1">
        <v>46.106000000000002</v>
      </c>
      <c r="N4110" s="1">
        <v>115.04300000000001</v>
      </c>
    </row>
    <row r="4111" spans="1:14" ht="15" customHeight="1" x14ac:dyDescent="0.2">
      <c r="A4111" t="s">
        <v>237</v>
      </c>
      <c r="B4111" t="s">
        <v>321</v>
      </c>
      <c r="C4111">
        <v>3</v>
      </c>
      <c r="D4111" t="s">
        <v>2888</v>
      </c>
      <c r="E4111">
        <v>3</v>
      </c>
      <c r="F4111">
        <v>29</v>
      </c>
      <c r="G4111">
        <v>37</v>
      </c>
      <c r="H4111">
        <v>39</v>
      </c>
      <c r="I4111">
        <v>19</v>
      </c>
      <c r="J4111">
        <v>27</v>
      </c>
      <c r="K4111">
        <v>29</v>
      </c>
      <c r="L4111">
        <v>0</v>
      </c>
      <c r="M4111" s="1">
        <v>46.106999999999999</v>
      </c>
      <c r="N4111" s="1">
        <v>116.041</v>
      </c>
    </row>
    <row r="4112" spans="1:14" ht="15" customHeight="1" x14ac:dyDescent="0.2">
      <c r="A4112" t="s">
        <v>237</v>
      </c>
      <c r="B4112" t="s">
        <v>483</v>
      </c>
      <c r="C4112">
        <v>3</v>
      </c>
      <c r="D4112" t="s">
        <v>2345</v>
      </c>
      <c r="E4112">
        <v>4</v>
      </c>
      <c r="F4112">
        <v>28</v>
      </c>
      <c r="G4112">
        <v>33</v>
      </c>
      <c r="H4112">
        <v>36</v>
      </c>
      <c r="I4112">
        <v>25</v>
      </c>
      <c r="J4112">
        <v>30</v>
      </c>
      <c r="K4112">
        <v>33</v>
      </c>
      <c r="L4112">
        <v>0</v>
      </c>
      <c r="M4112" s="1">
        <v>46.107999999999997</v>
      </c>
      <c r="N4112" s="1">
        <v>117.04300000000001</v>
      </c>
    </row>
    <row r="4113" spans="1:14" ht="15" customHeight="1" x14ac:dyDescent="0.2">
      <c r="A4113" t="s">
        <v>237</v>
      </c>
      <c r="B4113" t="s">
        <v>326</v>
      </c>
      <c r="C4113">
        <v>3</v>
      </c>
      <c r="D4113" t="s">
        <v>2073</v>
      </c>
      <c r="E4113">
        <v>4</v>
      </c>
      <c r="F4113">
        <v>32</v>
      </c>
      <c r="G4113">
        <v>37</v>
      </c>
      <c r="H4113">
        <v>40</v>
      </c>
      <c r="I4113">
        <v>23</v>
      </c>
      <c r="J4113">
        <v>28</v>
      </c>
      <c r="K4113">
        <v>31</v>
      </c>
      <c r="L4113">
        <v>0</v>
      </c>
      <c r="M4113" s="1">
        <v>46.109000000000002</v>
      </c>
      <c r="N4113" s="1">
        <v>118.044</v>
      </c>
    </row>
    <row r="4114" spans="1:14" ht="15" customHeight="1" x14ac:dyDescent="0.2">
      <c r="A4114" t="s">
        <v>237</v>
      </c>
      <c r="B4114" t="s">
        <v>331</v>
      </c>
      <c r="C4114">
        <v>3</v>
      </c>
      <c r="D4114" t="s">
        <v>2073</v>
      </c>
      <c r="E4114">
        <v>4</v>
      </c>
      <c r="F4114">
        <v>32</v>
      </c>
      <c r="G4114">
        <v>37</v>
      </c>
      <c r="H4114">
        <v>40</v>
      </c>
      <c r="I4114">
        <v>23</v>
      </c>
      <c r="J4114">
        <v>28</v>
      </c>
      <c r="K4114">
        <v>31</v>
      </c>
      <c r="L4114">
        <v>0</v>
      </c>
      <c r="M4114" s="1">
        <v>46.11</v>
      </c>
      <c r="N4114" s="1">
        <v>119.02800000000001</v>
      </c>
    </row>
    <row r="4115" spans="1:14" ht="15" customHeight="1" x14ac:dyDescent="0.2">
      <c r="A4115" t="s">
        <v>237</v>
      </c>
      <c r="B4115" t="s">
        <v>488</v>
      </c>
      <c r="C4115">
        <v>3</v>
      </c>
      <c r="D4115" t="s">
        <v>2534</v>
      </c>
      <c r="E4115">
        <v>4</v>
      </c>
      <c r="F4115">
        <v>30</v>
      </c>
      <c r="G4115">
        <v>35</v>
      </c>
      <c r="H4115">
        <v>38</v>
      </c>
      <c r="I4115">
        <v>25</v>
      </c>
      <c r="J4115">
        <v>30</v>
      </c>
      <c r="K4115">
        <v>33</v>
      </c>
      <c r="L4115">
        <v>0</v>
      </c>
      <c r="M4115" s="1">
        <v>46.110999999999997</v>
      </c>
      <c r="N4115" s="1">
        <v>120.035</v>
      </c>
    </row>
    <row r="4116" spans="1:14" ht="15" customHeight="1" x14ac:dyDescent="0.2">
      <c r="A4116" t="s">
        <v>237</v>
      </c>
      <c r="B4116" t="s">
        <v>492</v>
      </c>
      <c r="C4116">
        <v>3</v>
      </c>
      <c r="D4116" t="s">
        <v>1596</v>
      </c>
      <c r="E4116">
        <v>3</v>
      </c>
      <c r="F4116">
        <v>32</v>
      </c>
      <c r="G4116">
        <v>40</v>
      </c>
      <c r="H4116">
        <v>42</v>
      </c>
      <c r="I4116">
        <v>15</v>
      </c>
      <c r="J4116">
        <v>23</v>
      </c>
      <c r="K4116">
        <v>25</v>
      </c>
      <c r="L4116">
        <v>0</v>
      </c>
      <c r="M4116" s="1">
        <v>46.112000000000002</v>
      </c>
      <c r="N4116" s="1">
        <v>121.045</v>
      </c>
    </row>
    <row r="4117" spans="1:14" ht="15" customHeight="1" x14ac:dyDescent="0.2">
      <c r="A4117" t="s">
        <v>237</v>
      </c>
      <c r="B4117" t="s">
        <v>335</v>
      </c>
      <c r="C4117">
        <v>3</v>
      </c>
      <c r="D4117" t="s">
        <v>2979</v>
      </c>
      <c r="E4117">
        <v>4</v>
      </c>
      <c r="F4117">
        <v>37</v>
      </c>
      <c r="G4117">
        <v>42</v>
      </c>
      <c r="H4117">
        <v>45</v>
      </c>
      <c r="I4117">
        <v>15</v>
      </c>
      <c r="J4117">
        <v>20</v>
      </c>
      <c r="K4117">
        <v>23</v>
      </c>
      <c r="L4117">
        <v>0</v>
      </c>
      <c r="M4117" s="1">
        <v>46.113</v>
      </c>
      <c r="N4117" s="1">
        <v>122.03</v>
      </c>
    </row>
    <row r="4118" spans="1:14" ht="15" customHeight="1" x14ac:dyDescent="0.2">
      <c r="A4118" t="s">
        <v>237</v>
      </c>
      <c r="B4118" t="s">
        <v>340</v>
      </c>
      <c r="C4118">
        <v>3</v>
      </c>
      <c r="D4118" t="s">
        <v>1176</v>
      </c>
      <c r="E4118">
        <v>3</v>
      </c>
      <c r="F4118">
        <v>27</v>
      </c>
      <c r="G4118">
        <v>35</v>
      </c>
      <c r="H4118">
        <v>37</v>
      </c>
      <c r="I4118">
        <v>18</v>
      </c>
      <c r="J4118">
        <v>26</v>
      </c>
      <c r="K4118">
        <v>28</v>
      </c>
      <c r="L4118">
        <v>0</v>
      </c>
      <c r="M4118" s="1">
        <v>46.113999999999997</v>
      </c>
      <c r="N4118" s="1">
        <v>123.039</v>
      </c>
    </row>
    <row r="4119" spans="1:14" ht="15" customHeight="1" x14ac:dyDescent="0.2">
      <c r="A4119" t="s">
        <v>237</v>
      </c>
      <c r="B4119" t="s">
        <v>346</v>
      </c>
      <c r="C4119">
        <v>3</v>
      </c>
      <c r="D4119" t="s">
        <v>2397</v>
      </c>
      <c r="E4119">
        <v>4</v>
      </c>
      <c r="F4119">
        <v>27</v>
      </c>
      <c r="G4119">
        <v>32</v>
      </c>
      <c r="H4119">
        <v>35</v>
      </c>
      <c r="I4119">
        <v>27</v>
      </c>
      <c r="J4119">
        <v>32</v>
      </c>
      <c r="K4119">
        <v>35</v>
      </c>
      <c r="L4119">
        <v>0</v>
      </c>
      <c r="M4119" s="1">
        <v>46.115000000000002</v>
      </c>
      <c r="N4119" s="1">
        <v>124.039</v>
      </c>
    </row>
    <row r="4120" spans="1:14" ht="15" customHeight="1" x14ac:dyDescent="0.2">
      <c r="A4120" t="s">
        <v>237</v>
      </c>
      <c r="B4120" t="s">
        <v>498</v>
      </c>
      <c r="C4120">
        <v>3</v>
      </c>
      <c r="D4120" t="s">
        <v>1773</v>
      </c>
      <c r="E4120">
        <v>4</v>
      </c>
      <c r="F4120">
        <v>38</v>
      </c>
      <c r="G4120">
        <v>43</v>
      </c>
      <c r="H4120">
        <v>46</v>
      </c>
      <c r="I4120">
        <v>18</v>
      </c>
      <c r="J4120">
        <v>23</v>
      </c>
      <c r="K4120">
        <v>26</v>
      </c>
      <c r="L4120">
        <v>0</v>
      </c>
      <c r="M4120" s="1">
        <v>46.116</v>
      </c>
      <c r="N4120" s="1">
        <v>125.04300000000001</v>
      </c>
    </row>
    <row r="4121" spans="1:14" ht="15" customHeight="1" x14ac:dyDescent="0.2">
      <c r="A4121" t="s">
        <v>237</v>
      </c>
      <c r="B4121" t="s">
        <v>351</v>
      </c>
      <c r="C4121">
        <v>3</v>
      </c>
      <c r="D4121" t="s">
        <v>1369</v>
      </c>
      <c r="E4121">
        <v>4</v>
      </c>
      <c r="F4121">
        <v>27</v>
      </c>
      <c r="G4121">
        <v>32</v>
      </c>
      <c r="H4121">
        <v>35</v>
      </c>
      <c r="I4121">
        <v>26</v>
      </c>
      <c r="J4121">
        <v>31</v>
      </c>
      <c r="K4121">
        <v>34</v>
      </c>
      <c r="L4121">
        <v>0</v>
      </c>
      <c r="M4121" s="1">
        <v>46.116999999999997</v>
      </c>
      <c r="N4121" s="1">
        <v>126.044</v>
      </c>
    </row>
    <row r="4122" spans="1:14" ht="15" customHeight="1" x14ac:dyDescent="0.2">
      <c r="A4122" t="s">
        <v>237</v>
      </c>
      <c r="B4122" t="s">
        <v>504</v>
      </c>
      <c r="C4122">
        <v>3</v>
      </c>
      <c r="D4122" t="s">
        <v>1604</v>
      </c>
      <c r="E4122">
        <v>4</v>
      </c>
      <c r="F4122">
        <v>28</v>
      </c>
      <c r="G4122">
        <v>33</v>
      </c>
      <c r="H4122">
        <v>36</v>
      </c>
      <c r="I4122">
        <v>23</v>
      </c>
      <c r="J4122">
        <v>28</v>
      </c>
      <c r="K4122">
        <v>31</v>
      </c>
      <c r="L4122">
        <v>0</v>
      </c>
      <c r="M4122" s="1">
        <v>46.118000000000002</v>
      </c>
      <c r="N4122" s="1">
        <v>127.04</v>
      </c>
    </row>
    <row r="4123" spans="1:14" ht="15" customHeight="1" x14ac:dyDescent="0.2">
      <c r="A4123" t="s">
        <v>237</v>
      </c>
      <c r="B4123" t="s">
        <v>355</v>
      </c>
      <c r="C4123">
        <v>3</v>
      </c>
      <c r="D4123" t="s">
        <v>2979</v>
      </c>
      <c r="E4123">
        <v>4</v>
      </c>
      <c r="F4123">
        <v>37</v>
      </c>
      <c r="G4123">
        <v>42</v>
      </c>
      <c r="H4123">
        <v>45</v>
      </c>
      <c r="I4123">
        <v>15</v>
      </c>
      <c r="J4123">
        <v>20</v>
      </c>
      <c r="K4123">
        <v>23</v>
      </c>
      <c r="L4123">
        <v>0</v>
      </c>
      <c r="M4123" s="1">
        <v>46.119</v>
      </c>
      <c r="N4123" s="1">
        <v>128.03399999999999</v>
      </c>
    </row>
    <row r="4124" spans="1:14" ht="15" customHeight="1" x14ac:dyDescent="0.2">
      <c r="A4124" t="s">
        <v>143</v>
      </c>
      <c r="B4124" t="s">
        <v>148</v>
      </c>
      <c r="C4124">
        <v>2</v>
      </c>
      <c r="D4124" t="s">
        <v>751</v>
      </c>
      <c r="E4124">
        <v>1</v>
      </c>
      <c r="F4124">
        <v>13</v>
      </c>
      <c r="G4124">
        <v>32</v>
      </c>
      <c r="H4124">
        <v>34</v>
      </c>
      <c r="I4124">
        <v>12</v>
      </c>
      <c r="J4124">
        <v>31</v>
      </c>
      <c r="K4124">
        <v>33</v>
      </c>
      <c r="L4124">
        <v>0</v>
      </c>
      <c r="M4124" s="1">
        <v>47.034999999999997</v>
      </c>
      <c r="N4124" s="1">
        <v>48.042999999999999</v>
      </c>
    </row>
    <row r="4125" spans="1:14" ht="15" customHeight="1" x14ac:dyDescent="0.2">
      <c r="A4125" t="s">
        <v>143</v>
      </c>
      <c r="B4125" t="s">
        <v>251</v>
      </c>
      <c r="C4125">
        <v>3</v>
      </c>
      <c r="D4125" t="s">
        <v>751</v>
      </c>
      <c r="E4125">
        <v>1</v>
      </c>
      <c r="F4125">
        <v>17</v>
      </c>
      <c r="G4125">
        <v>32</v>
      </c>
      <c r="H4125">
        <v>34</v>
      </c>
      <c r="I4125">
        <v>16</v>
      </c>
      <c r="J4125">
        <v>31</v>
      </c>
      <c r="K4125">
        <v>33</v>
      </c>
      <c r="L4125">
        <v>0</v>
      </c>
      <c r="M4125" s="1">
        <v>47.036000000000001</v>
      </c>
      <c r="N4125" s="1">
        <v>49.046999999999997</v>
      </c>
    </row>
    <row r="4126" spans="1:14" ht="15" customHeight="1" x14ac:dyDescent="0.2">
      <c r="A4126" t="s">
        <v>143</v>
      </c>
      <c r="B4126" t="s">
        <v>259</v>
      </c>
      <c r="C4126">
        <v>3</v>
      </c>
      <c r="D4126" t="s">
        <v>2402</v>
      </c>
      <c r="E4126">
        <v>4</v>
      </c>
      <c r="F4126">
        <v>27</v>
      </c>
      <c r="G4126">
        <v>32</v>
      </c>
      <c r="H4126">
        <v>35</v>
      </c>
      <c r="I4126">
        <v>24</v>
      </c>
      <c r="J4126">
        <v>29</v>
      </c>
      <c r="K4126">
        <v>32</v>
      </c>
      <c r="L4126">
        <v>0</v>
      </c>
      <c r="M4126" s="1">
        <v>47.036999999999999</v>
      </c>
      <c r="N4126" s="1">
        <v>50.046999999999997</v>
      </c>
    </row>
    <row r="4127" spans="1:14" ht="15" customHeight="1" x14ac:dyDescent="0.2">
      <c r="A4127" t="s">
        <v>143</v>
      </c>
      <c r="B4127" t="s">
        <v>264</v>
      </c>
      <c r="C4127">
        <v>3</v>
      </c>
      <c r="D4127" t="s">
        <v>589</v>
      </c>
      <c r="E4127">
        <v>1</v>
      </c>
      <c r="F4127">
        <v>16</v>
      </c>
      <c r="G4127">
        <v>31</v>
      </c>
      <c r="H4127">
        <v>33</v>
      </c>
      <c r="I4127">
        <v>16</v>
      </c>
      <c r="J4127">
        <v>31</v>
      </c>
      <c r="K4127">
        <v>33</v>
      </c>
      <c r="L4127">
        <v>0</v>
      </c>
      <c r="M4127" s="1">
        <v>47.037999999999997</v>
      </c>
      <c r="N4127" s="1">
        <v>51.042000000000002</v>
      </c>
    </row>
    <row r="4128" spans="1:14" ht="15" customHeight="1" x14ac:dyDescent="0.2">
      <c r="A4128" t="s">
        <v>143</v>
      </c>
      <c r="B4128" t="s">
        <v>158</v>
      </c>
      <c r="C4128">
        <v>3</v>
      </c>
      <c r="D4128" t="s">
        <v>2808</v>
      </c>
      <c r="E4128">
        <v>4</v>
      </c>
      <c r="F4128">
        <v>29</v>
      </c>
      <c r="G4128">
        <v>34</v>
      </c>
      <c r="H4128">
        <v>37</v>
      </c>
      <c r="I4128">
        <v>24</v>
      </c>
      <c r="J4128">
        <v>29</v>
      </c>
      <c r="K4128">
        <v>32</v>
      </c>
      <c r="L4128">
        <v>0</v>
      </c>
      <c r="M4128" s="1">
        <v>47.039000000000001</v>
      </c>
      <c r="N4128" s="1">
        <v>53.045999999999999</v>
      </c>
    </row>
    <row r="4129" spans="1:14" ht="15" customHeight="1" x14ac:dyDescent="0.2">
      <c r="A4129" t="s">
        <v>143</v>
      </c>
      <c r="B4129" t="s">
        <v>280</v>
      </c>
      <c r="C4129">
        <v>3</v>
      </c>
      <c r="D4129" t="s">
        <v>2162</v>
      </c>
      <c r="E4129">
        <v>3</v>
      </c>
      <c r="F4129">
        <v>30</v>
      </c>
      <c r="G4129">
        <v>38</v>
      </c>
      <c r="H4129">
        <v>40</v>
      </c>
      <c r="I4129">
        <v>16</v>
      </c>
      <c r="J4129">
        <v>24</v>
      </c>
      <c r="K4129">
        <v>26</v>
      </c>
      <c r="L4129">
        <v>0</v>
      </c>
      <c r="M4129" s="1">
        <v>47.04</v>
      </c>
      <c r="N4129" s="1">
        <v>54.042000000000002</v>
      </c>
    </row>
    <row r="4130" spans="1:14" ht="15" customHeight="1" x14ac:dyDescent="0.2">
      <c r="A4130" t="s">
        <v>143</v>
      </c>
      <c r="B4130" t="s">
        <v>164</v>
      </c>
      <c r="C4130">
        <v>2</v>
      </c>
      <c r="D4130" t="s">
        <v>735</v>
      </c>
      <c r="E4130">
        <v>2</v>
      </c>
      <c r="F4130">
        <v>13</v>
      </c>
      <c r="G4130">
        <v>30</v>
      </c>
      <c r="H4130">
        <v>32</v>
      </c>
      <c r="I4130">
        <v>13</v>
      </c>
      <c r="J4130">
        <v>30</v>
      </c>
      <c r="K4130">
        <v>32</v>
      </c>
      <c r="L4130">
        <v>0</v>
      </c>
      <c r="M4130" s="1">
        <v>47.040999999999997</v>
      </c>
      <c r="N4130" s="1">
        <v>55.045999999999999</v>
      </c>
    </row>
    <row r="4131" spans="1:14" ht="15" customHeight="1" x14ac:dyDescent="0.2">
      <c r="A4131" t="s">
        <v>143</v>
      </c>
      <c r="B4131" t="s">
        <v>169</v>
      </c>
      <c r="C4131">
        <v>2</v>
      </c>
      <c r="D4131" t="s">
        <v>2035</v>
      </c>
      <c r="E4131">
        <v>2</v>
      </c>
      <c r="F4131">
        <v>16</v>
      </c>
      <c r="G4131">
        <v>33</v>
      </c>
      <c r="H4131">
        <v>35</v>
      </c>
      <c r="I4131">
        <v>13</v>
      </c>
      <c r="J4131">
        <v>30</v>
      </c>
      <c r="K4131">
        <v>32</v>
      </c>
      <c r="L4131">
        <v>0</v>
      </c>
      <c r="M4131" s="1">
        <v>47.042000000000002</v>
      </c>
      <c r="N4131" s="1">
        <v>56.046999999999997</v>
      </c>
    </row>
    <row r="4132" spans="1:14" ht="15" customHeight="1" x14ac:dyDescent="0.2">
      <c r="A4132" t="s">
        <v>143</v>
      </c>
      <c r="B4132" t="s">
        <v>174</v>
      </c>
      <c r="C4132">
        <v>3</v>
      </c>
      <c r="D4132" t="s">
        <v>2402</v>
      </c>
      <c r="E4132">
        <v>4</v>
      </c>
      <c r="F4132">
        <v>27</v>
      </c>
      <c r="G4132">
        <v>32</v>
      </c>
      <c r="H4132">
        <v>35</v>
      </c>
      <c r="I4132">
        <v>24</v>
      </c>
      <c r="J4132">
        <v>29</v>
      </c>
      <c r="K4132">
        <v>32</v>
      </c>
      <c r="L4132">
        <v>0</v>
      </c>
      <c r="M4132" s="1">
        <v>47.042999999999999</v>
      </c>
      <c r="N4132" s="1">
        <v>57.042999999999999</v>
      </c>
    </row>
    <row r="4133" spans="1:14" ht="15" customHeight="1" x14ac:dyDescent="0.2">
      <c r="A4133" t="s">
        <v>143</v>
      </c>
      <c r="B4133" t="s">
        <v>180</v>
      </c>
      <c r="C4133">
        <v>3</v>
      </c>
      <c r="D4133" t="s">
        <v>2843</v>
      </c>
      <c r="E4133">
        <v>3</v>
      </c>
      <c r="F4133">
        <v>24</v>
      </c>
      <c r="G4133">
        <v>32</v>
      </c>
      <c r="H4133">
        <v>34</v>
      </c>
      <c r="I4133">
        <v>22</v>
      </c>
      <c r="J4133">
        <v>30</v>
      </c>
      <c r="K4133">
        <v>32</v>
      </c>
      <c r="L4133">
        <v>0</v>
      </c>
      <c r="M4133" s="1">
        <v>47.043999999999997</v>
      </c>
      <c r="N4133" s="1">
        <v>58.040999999999997</v>
      </c>
    </row>
    <row r="4134" spans="1:14" ht="15" customHeight="1" x14ac:dyDescent="0.2">
      <c r="A4134" t="s">
        <v>143</v>
      </c>
      <c r="B4134" t="s">
        <v>303</v>
      </c>
      <c r="C4134">
        <v>3</v>
      </c>
      <c r="D4134" t="s">
        <v>2062</v>
      </c>
      <c r="E4134">
        <v>4</v>
      </c>
      <c r="F4134">
        <v>29</v>
      </c>
      <c r="G4134">
        <v>34</v>
      </c>
      <c r="H4134">
        <v>37</v>
      </c>
      <c r="I4134">
        <v>25</v>
      </c>
      <c r="J4134">
        <v>30</v>
      </c>
      <c r="K4134">
        <v>33</v>
      </c>
      <c r="L4134">
        <v>0</v>
      </c>
      <c r="M4134" s="1">
        <v>47.045000000000002</v>
      </c>
      <c r="N4134" s="1">
        <v>59.042999999999999</v>
      </c>
    </row>
    <row r="4135" spans="1:14" ht="15" customHeight="1" x14ac:dyDescent="0.2">
      <c r="A4135" t="s">
        <v>143</v>
      </c>
      <c r="B4135" t="s">
        <v>185</v>
      </c>
      <c r="C4135">
        <v>3</v>
      </c>
      <c r="D4135" t="s">
        <v>2455</v>
      </c>
      <c r="E4135">
        <v>4</v>
      </c>
      <c r="F4135">
        <v>31</v>
      </c>
      <c r="G4135">
        <v>36</v>
      </c>
      <c r="H4135">
        <v>39</v>
      </c>
      <c r="I4135">
        <v>23</v>
      </c>
      <c r="J4135">
        <v>28</v>
      </c>
      <c r="K4135">
        <v>31</v>
      </c>
      <c r="L4135">
        <v>0</v>
      </c>
      <c r="M4135" s="1">
        <v>47.045999999999999</v>
      </c>
      <c r="N4135" s="1">
        <v>60.042000000000002</v>
      </c>
    </row>
    <row r="4136" spans="1:14" ht="15" customHeight="1" x14ac:dyDescent="0.2">
      <c r="A4136" t="s">
        <v>143</v>
      </c>
      <c r="B4136" t="s">
        <v>191</v>
      </c>
      <c r="C4136">
        <v>2</v>
      </c>
      <c r="D4136" t="s">
        <v>2843</v>
      </c>
      <c r="E4136">
        <v>3</v>
      </c>
      <c r="F4136">
        <v>19</v>
      </c>
      <c r="G4136">
        <v>32</v>
      </c>
      <c r="H4136">
        <v>34</v>
      </c>
      <c r="I4136">
        <v>17</v>
      </c>
      <c r="J4136">
        <v>30</v>
      </c>
      <c r="K4136">
        <v>32</v>
      </c>
      <c r="L4136">
        <v>0</v>
      </c>
      <c r="M4136" s="1">
        <v>47.046999999999997</v>
      </c>
      <c r="N4136" s="1">
        <v>61.043999999999997</v>
      </c>
    </row>
    <row r="4137" spans="1:14" ht="15" customHeight="1" x14ac:dyDescent="0.2">
      <c r="A4137" t="s">
        <v>143</v>
      </c>
      <c r="B4137" t="s">
        <v>322</v>
      </c>
      <c r="C4137">
        <v>3</v>
      </c>
      <c r="D4137" t="s">
        <v>2843</v>
      </c>
      <c r="E4137">
        <v>3</v>
      </c>
      <c r="F4137">
        <v>24</v>
      </c>
      <c r="G4137">
        <v>32</v>
      </c>
      <c r="H4137">
        <v>34</v>
      </c>
      <c r="I4137">
        <v>22</v>
      </c>
      <c r="J4137">
        <v>30</v>
      </c>
      <c r="K4137">
        <v>32</v>
      </c>
      <c r="L4137">
        <v>0</v>
      </c>
      <c r="M4137" s="1">
        <v>47.048000000000002</v>
      </c>
      <c r="N4137" s="1">
        <v>63.04</v>
      </c>
    </row>
    <row r="4138" spans="1:14" ht="15" customHeight="1" x14ac:dyDescent="0.2">
      <c r="A4138" t="s">
        <v>143</v>
      </c>
      <c r="B4138" t="s">
        <v>197</v>
      </c>
      <c r="C4138">
        <v>1</v>
      </c>
      <c r="D4138" t="s">
        <v>707</v>
      </c>
      <c r="E4138">
        <v>1</v>
      </c>
      <c r="F4138">
        <v>7</v>
      </c>
      <c r="G4138">
        <v>30</v>
      </c>
      <c r="H4138">
        <v>32</v>
      </c>
      <c r="I4138">
        <v>8</v>
      </c>
      <c r="J4138">
        <v>31</v>
      </c>
      <c r="K4138">
        <v>33</v>
      </c>
      <c r="L4138">
        <v>0</v>
      </c>
      <c r="M4138" s="1">
        <v>47.048999999999999</v>
      </c>
      <c r="N4138" s="1">
        <v>64.043999999999997</v>
      </c>
    </row>
    <row r="4139" spans="1:14" ht="15" customHeight="1" x14ac:dyDescent="0.2">
      <c r="A4139" t="s">
        <v>143</v>
      </c>
      <c r="B4139" t="s">
        <v>336</v>
      </c>
      <c r="C4139">
        <v>3</v>
      </c>
      <c r="D4139" t="s">
        <v>2062</v>
      </c>
      <c r="E4139">
        <v>4</v>
      </c>
      <c r="F4139">
        <v>29</v>
      </c>
      <c r="G4139">
        <v>34</v>
      </c>
      <c r="H4139">
        <v>37</v>
      </c>
      <c r="I4139">
        <v>25</v>
      </c>
      <c r="J4139">
        <v>30</v>
      </c>
      <c r="K4139">
        <v>33</v>
      </c>
      <c r="L4139">
        <v>0</v>
      </c>
      <c r="M4139" s="1">
        <v>47.05</v>
      </c>
      <c r="N4139" s="1">
        <v>66.043999999999997</v>
      </c>
    </row>
    <row r="4140" spans="1:14" ht="15" customHeight="1" x14ac:dyDescent="0.2">
      <c r="A4140" t="s">
        <v>143</v>
      </c>
      <c r="B4140" t="s">
        <v>341</v>
      </c>
      <c r="C4140">
        <v>3</v>
      </c>
      <c r="D4140" t="s">
        <v>342</v>
      </c>
      <c r="E4140">
        <v>4</v>
      </c>
      <c r="F4140">
        <v>22</v>
      </c>
      <c r="G4140">
        <v>27</v>
      </c>
      <c r="H4140">
        <v>30</v>
      </c>
      <c r="I4140">
        <v>29</v>
      </c>
      <c r="J4140">
        <v>34</v>
      </c>
      <c r="K4140">
        <v>37</v>
      </c>
      <c r="L4140">
        <v>0</v>
      </c>
      <c r="M4140" s="1">
        <v>47.051000000000002</v>
      </c>
      <c r="N4140" s="1">
        <v>67.034000000000006</v>
      </c>
    </row>
    <row r="4141" spans="1:14" ht="15" customHeight="1" x14ac:dyDescent="0.2">
      <c r="A4141" t="s">
        <v>143</v>
      </c>
      <c r="B4141" t="s">
        <v>201</v>
      </c>
      <c r="C4141">
        <v>3</v>
      </c>
      <c r="D4141" t="s">
        <v>1545</v>
      </c>
      <c r="E4141">
        <v>2</v>
      </c>
      <c r="F4141">
        <v>19</v>
      </c>
      <c r="G4141">
        <v>32</v>
      </c>
      <c r="H4141">
        <v>34</v>
      </c>
      <c r="I4141">
        <v>17</v>
      </c>
      <c r="J4141">
        <v>30</v>
      </c>
      <c r="K4141">
        <v>32</v>
      </c>
      <c r="L4141">
        <v>0</v>
      </c>
      <c r="M4141" s="1">
        <v>47.052</v>
      </c>
      <c r="N4141" s="1">
        <v>68.046000000000006</v>
      </c>
    </row>
    <row r="4142" spans="1:14" ht="15" customHeight="1" x14ac:dyDescent="0.2">
      <c r="A4142" t="s">
        <v>143</v>
      </c>
      <c r="B4142" t="s">
        <v>352</v>
      </c>
      <c r="C4142">
        <v>3</v>
      </c>
      <c r="D4142" t="s">
        <v>1462</v>
      </c>
      <c r="E4142">
        <v>3</v>
      </c>
      <c r="F4142">
        <v>23</v>
      </c>
      <c r="G4142">
        <v>31</v>
      </c>
      <c r="H4142">
        <v>33</v>
      </c>
      <c r="I4142">
        <v>22</v>
      </c>
      <c r="J4142">
        <v>30</v>
      </c>
      <c r="K4142">
        <v>32</v>
      </c>
      <c r="L4142">
        <v>0</v>
      </c>
      <c r="M4142" s="1">
        <v>47.052999999999997</v>
      </c>
      <c r="N4142" s="1">
        <v>69.043000000000006</v>
      </c>
    </row>
    <row r="4143" spans="1:14" ht="15" customHeight="1" x14ac:dyDescent="0.2">
      <c r="A4143" t="s">
        <v>143</v>
      </c>
      <c r="B4143" t="s">
        <v>356</v>
      </c>
      <c r="C4143">
        <v>3</v>
      </c>
      <c r="D4143" t="s">
        <v>2527</v>
      </c>
      <c r="E4143">
        <v>3</v>
      </c>
      <c r="F4143">
        <v>16</v>
      </c>
      <c r="G4143">
        <v>24</v>
      </c>
      <c r="H4143">
        <v>26</v>
      </c>
      <c r="I4143">
        <v>29</v>
      </c>
      <c r="J4143">
        <v>37</v>
      </c>
      <c r="K4143">
        <v>39</v>
      </c>
      <c r="L4143">
        <v>0</v>
      </c>
      <c r="M4143" s="1">
        <v>47.054000000000002</v>
      </c>
      <c r="N4143" s="1">
        <v>70.045000000000002</v>
      </c>
    </row>
    <row r="4144" spans="1:14" ht="15" customHeight="1" x14ac:dyDescent="0.2">
      <c r="A4144" t="s">
        <v>143</v>
      </c>
      <c r="B4144" t="s">
        <v>359</v>
      </c>
      <c r="C4144">
        <v>3</v>
      </c>
      <c r="D4144" t="s">
        <v>2155</v>
      </c>
      <c r="E4144">
        <v>4</v>
      </c>
      <c r="F4144">
        <v>29</v>
      </c>
      <c r="G4144">
        <v>34</v>
      </c>
      <c r="H4144">
        <v>37</v>
      </c>
      <c r="I4144">
        <v>25</v>
      </c>
      <c r="J4144">
        <v>30</v>
      </c>
      <c r="K4144">
        <v>33</v>
      </c>
      <c r="L4144">
        <v>0</v>
      </c>
      <c r="M4144" s="1">
        <v>47.055</v>
      </c>
      <c r="N4144" s="1">
        <v>71.036000000000001</v>
      </c>
    </row>
    <row r="4145" spans="1:14" ht="15" customHeight="1" x14ac:dyDescent="0.2">
      <c r="A4145" t="s">
        <v>143</v>
      </c>
      <c r="B4145" t="s">
        <v>367</v>
      </c>
      <c r="C4145">
        <v>3</v>
      </c>
      <c r="D4145" t="s">
        <v>589</v>
      </c>
      <c r="E4145">
        <v>1</v>
      </c>
      <c r="F4145">
        <v>16</v>
      </c>
      <c r="G4145">
        <v>31</v>
      </c>
      <c r="H4145">
        <v>33</v>
      </c>
      <c r="I4145">
        <v>16</v>
      </c>
      <c r="J4145">
        <v>31</v>
      </c>
      <c r="K4145">
        <v>33</v>
      </c>
      <c r="L4145">
        <v>0</v>
      </c>
      <c r="M4145" s="1">
        <v>47.055999999999997</v>
      </c>
      <c r="N4145" s="1">
        <v>73.043999999999997</v>
      </c>
    </row>
    <row r="4146" spans="1:14" ht="15" customHeight="1" x14ac:dyDescent="0.2">
      <c r="A4146" t="s">
        <v>143</v>
      </c>
      <c r="B4146" t="s">
        <v>386</v>
      </c>
      <c r="C4146">
        <v>3</v>
      </c>
      <c r="D4146" t="s">
        <v>1831</v>
      </c>
      <c r="E4146">
        <v>4</v>
      </c>
      <c r="F4146">
        <v>30</v>
      </c>
      <c r="G4146">
        <v>35</v>
      </c>
      <c r="H4146">
        <v>38</v>
      </c>
      <c r="I4146">
        <v>22</v>
      </c>
      <c r="J4146">
        <v>27</v>
      </c>
      <c r="K4146">
        <v>30</v>
      </c>
      <c r="L4146">
        <v>0</v>
      </c>
      <c r="M4146" s="1">
        <v>47.057000000000002</v>
      </c>
      <c r="N4146" s="1">
        <v>78.039000000000001</v>
      </c>
    </row>
    <row r="4147" spans="1:14" ht="15" customHeight="1" x14ac:dyDescent="0.2">
      <c r="A4147" t="s">
        <v>143</v>
      </c>
      <c r="B4147" t="s">
        <v>212</v>
      </c>
      <c r="C4147">
        <v>2</v>
      </c>
      <c r="D4147" t="s">
        <v>918</v>
      </c>
      <c r="E4147">
        <v>3</v>
      </c>
      <c r="F4147">
        <v>13</v>
      </c>
      <c r="G4147">
        <v>26</v>
      </c>
      <c r="H4147">
        <v>28</v>
      </c>
      <c r="I4147">
        <v>23</v>
      </c>
      <c r="J4147">
        <v>36</v>
      </c>
      <c r="K4147">
        <v>38</v>
      </c>
      <c r="L4147">
        <v>0</v>
      </c>
      <c r="M4147" s="1">
        <v>47.058</v>
      </c>
      <c r="N4147" s="1">
        <v>79.042000000000002</v>
      </c>
    </row>
    <row r="4148" spans="1:14" ht="15" customHeight="1" x14ac:dyDescent="0.2">
      <c r="A4148" t="s">
        <v>143</v>
      </c>
      <c r="B4148" t="s">
        <v>395</v>
      </c>
      <c r="C4148">
        <v>3</v>
      </c>
      <c r="D4148" t="s">
        <v>323</v>
      </c>
      <c r="E4148">
        <v>3</v>
      </c>
      <c r="F4148">
        <v>15</v>
      </c>
      <c r="G4148">
        <v>23</v>
      </c>
      <c r="H4148">
        <v>25</v>
      </c>
      <c r="I4148">
        <v>30</v>
      </c>
      <c r="J4148">
        <v>38</v>
      </c>
      <c r="K4148">
        <v>40</v>
      </c>
      <c r="L4148">
        <v>0</v>
      </c>
      <c r="M4148" s="1">
        <v>47.058999999999997</v>
      </c>
      <c r="N4148" s="1">
        <v>80.042000000000002</v>
      </c>
    </row>
    <row r="4149" spans="1:14" ht="15" customHeight="1" x14ac:dyDescent="0.2">
      <c r="A4149" t="s">
        <v>143</v>
      </c>
      <c r="B4149" t="s">
        <v>218</v>
      </c>
      <c r="C4149">
        <v>1</v>
      </c>
      <c r="D4149" t="s">
        <v>242</v>
      </c>
      <c r="E4149">
        <v>3</v>
      </c>
      <c r="F4149">
        <v>13</v>
      </c>
      <c r="G4149">
        <v>31</v>
      </c>
      <c r="H4149">
        <v>33</v>
      </c>
      <c r="I4149">
        <v>11</v>
      </c>
      <c r="J4149">
        <v>29</v>
      </c>
      <c r="K4149">
        <v>31</v>
      </c>
      <c r="L4149">
        <v>0</v>
      </c>
      <c r="M4149" s="1">
        <v>47.06</v>
      </c>
      <c r="N4149" s="1">
        <v>81.031000000000006</v>
      </c>
    </row>
    <row r="4150" spans="1:14" ht="15" customHeight="1" x14ac:dyDescent="0.2">
      <c r="A4150" t="s">
        <v>143</v>
      </c>
      <c r="B4150" t="s">
        <v>225</v>
      </c>
      <c r="C4150">
        <v>1</v>
      </c>
      <c r="D4150" t="s">
        <v>2843</v>
      </c>
      <c r="E4150">
        <v>3</v>
      </c>
      <c r="F4150">
        <v>14</v>
      </c>
      <c r="G4150">
        <v>32</v>
      </c>
      <c r="H4150">
        <v>34</v>
      </c>
      <c r="I4150">
        <v>12</v>
      </c>
      <c r="J4150">
        <v>30</v>
      </c>
      <c r="K4150">
        <v>32</v>
      </c>
      <c r="L4150">
        <v>0</v>
      </c>
      <c r="M4150" s="1">
        <v>47.061</v>
      </c>
      <c r="N4150" s="1">
        <v>82.034999999999997</v>
      </c>
    </row>
    <row r="4151" spans="1:14" ht="15" customHeight="1" x14ac:dyDescent="0.2">
      <c r="A4151" t="s">
        <v>143</v>
      </c>
      <c r="B4151" t="s">
        <v>402</v>
      </c>
      <c r="C4151">
        <v>3</v>
      </c>
      <c r="D4151" t="s">
        <v>1413</v>
      </c>
      <c r="E4151">
        <v>3</v>
      </c>
      <c r="F4151">
        <v>23</v>
      </c>
      <c r="G4151">
        <v>31</v>
      </c>
      <c r="H4151">
        <v>33</v>
      </c>
      <c r="I4151">
        <v>25</v>
      </c>
      <c r="J4151">
        <v>33</v>
      </c>
      <c r="K4151">
        <v>35</v>
      </c>
      <c r="L4151">
        <v>0</v>
      </c>
      <c r="M4151" s="1">
        <v>47.061999999999998</v>
      </c>
      <c r="N4151" s="1">
        <v>83.040999999999997</v>
      </c>
    </row>
    <row r="4152" spans="1:14" ht="15" customHeight="1" x14ac:dyDescent="0.2">
      <c r="A4152" t="s">
        <v>143</v>
      </c>
      <c r="B4152" t="s">
        <v>408</v>
      </c>
      <c r="C4152">
        <v>3</v>
      </c>
      <c r="D4152" t="s">
        <v>528</v>
      </c>
      <c r="E4152">
        <v>4</v>
      </c>
      <c r="F4152">
        <v>27</v>
      </c>
      <c r="G4152">
        <v>32</v>
      </c>
      <c r="H4152">
        <v>35</v>
      </c>
      <c r="I4152">
        <v>25</v>
      </c>
      <c r="J4152">
        <v>30</v>
      </c>
      <c r="K4152">
        <v>33</v>
      </c>
      <c r="L4152">
        <v>0</v>
      </c>
      <c r="M4152" s="1">
        <v>47.063000000000002</v>
      </c>
      <c r="N4152" s="1">
        <v>85.039000000000001</v>
      </c>
    </row>
    <row r="4153" spans="1:14" ht="15" customHeight="1" x14ac:dyDescent="0.2">
      <c r="A4153" t="s">
        <v>143</v>
      </c>
      <c r="B4153" t="s">
        <v>414</v>
      </c>
      <c r="C4153">
        <v>3</v>
      </c>
      <c r="D4153" t="s">
        <v>1233</v>
      </c>
      <c r="E4153">
        <v>4</v>
      </c>
      <c r="F4153">
        <v>33</v>
      </c>
      <c r="G4153">
        <v>38</v>
      </c>
      <c r="H4153">
        <v>41</v>
      </c>
      <c r="I4153">
        <v>21</v>
      </c>
      <c r="J4153">
        <v>26</v>
      </c>
      <c r="K4153">
        <v>29</v>
      </c>
      <c r="L4153">
        <v>0</v>
      </c>
      <c r="M4153" s="1">
        <v>47.064</v>
      </c>
      <c r="N4153" s="1">
        <v>87.04</v>
      </c>
    </row>
    <row r="4154" spans="1:14" ht="15" customHeight="1" x14ac:dyDescent="0.2">
      <c r="A4154" t="s">
        <v>143</v>
      </c>
      <c r="B4154" t="s">
        <v>416</v>
      </c>
      <c r="C4154">
        <v>3</v>
      </c>
      <c r="D4154" t="s">
        <v>2253</v>
      </c>
      <c r="E4154">
        <v>3</v>
      </c>
      <c r="F4154">
        <v>19</v>
      </c>
      <c r="G4154">
        <v>27</v>
      </c>
      <c r="H4154">
        <v>29</v>
      </c>
      <c r="I4154">
        <v>26</v>
      </c>
      <c r="J4154">
        <v>34</v>
      </c>
      <c r="K4154">
        <v>36</v>
      </c>
      <c r="L4154">
        <v>0</v>
      </c>
      <c r="M4154" s="1">
        <v>47.064999999999998</v>
      </c>
      <c r="N4154" s="1">
        <v>88.043999999999997</v>
      </c>
    </row>
    <row r="4155" spans="1:14" ht="15" customHeight="1" x14ac:dyDescent="0.2">
      <c r="A4155" t="s">
        <v>143</v>
      </c>
      <c r="B4155" t="s">
        <v>230</v>
      </c>
      <c r="C4155">
        <v>3</v>
      </c>
      <c r="D4155" t="s">
        <v>2035</v>
      </c>
      <c r="E4155">
        <v>2</v>
      </c>
      <c r="F4155">
        <v>20</v>
      </c>
      <c r="G4155">
        <v>33</v>
      </c>
      <c r="H4155">
        <v>35</v>
      </c>
      <c r="I4155">
        <v>17</v>
      </c>
      <c r="J4155">
        <v>30</v>
      </c>
      <c r="K4155">
        <v>32</v>
      </c>
      <c r="L4155">
        <v>0</v>
      </c>
      <c r="M4155" s="1">
        <v>47.066000000000003</v>
      </c>
      <c r="N4155" s="1">
        <v>89.043999999999997</v>
      </c>
    </row>
    <row r="4156" spans="1:14" ht="15" customHeight="1" x14ac:dyDescent="0.2">
      <c r="A4156" t="s">
        <v>143</v>
      </c>
      <c r="B4156" t="s">
        <v>236</v>
      </c>
      <c r="C4156">
        <v>3</v>
      </c>
      <c r="D4156" t="s">
        <v>528</v>
      </c>
      <c r="E4156">
        <v>4</v>
      </c>
      <c r="F4156">
        <v>27</v>
      </c>
      <c r="G4156">
        <v>32</v>
      </c>
      <c r="H4156">
        <v>35</v>
      </c>
      <c r="I4156">
        <v>25</v>
      </c>
      <c r="J4156">
        <v>30</v>
      </c>
      <c r="K4156">
        <v>33</v>
      </c>
      <c r="L4156">
        <v>0</v>
      </c>
      <c r="M4156" s="1">
        <v>47.067</v>
      </c>
      <c r="N4156" s="1">
        <v>90.04</v>
      </c>
    </row>
    <row r="4157" spans="1:14" ht="15" customHeight="1" x14ac:dyDescent="0.2">
      <c r="A4157" t="s">
        <v>143</v>
      </c>
      <c r="B4157" t="s">
        <v>425</v>
      </c>
      <c r="C4157">
        <v>3</v>
      </c>
      <c r="D4157" t="s">
        <v>2808</v>
      </c>
      <c r="E4157">
        <v>4</v>
      </c>
      <c r="F4157">
        <v>29</v>
      </c>
      <c r="G4157">
        <v>34</v>
      </c>
      <c r="H4157">
        <v>37</v>
      </c>
      <c r="I4157">
        <v>24</v>
      </c>
      <c r="J4157">
        <v>29</v>
      </c>
      <c r="K4157">
        <v>32</v>
      </c>
      <c r="L4157">
        <v>0</v>
      </c>
      <c r="M4157" s="1">
        <v>47.067999999999998</v>
      </c>
      <c r="N4157" s="1">
        <v>91.043000000000006</v>
      </c>
    </row>
    <row r="4158" spans="1:14" ht="15" customHeight="1" x14ac:dyDescent="0.2">
      <c r="A4158" t="s">
        <v>143</v>
      </c>
      <c r="B4158" t="s">
        <v>668</v>
      </c>
      <c r="C4158">
        <v>3</v>
      </c>
      <c r="D4158" t="s">
        <v>589</v>
      </c>
      <c r="E4158">
        <v>1</v>
      </c>
      <c r="F4158">
        <v>16</v>
      </c>
      <c r="G4158">
        <v>31</v>
      </c>
      <c r="H4158">
        <v>33</v>
      </c>
      <c r="I4158">
        <v>16</v>
      </c>
      <c r="J4158">
        <v>31</v>
      </c>
      <c r="K4158">
        <v>33</v>
      </c>
      <c r="L4158">
        <v>0</v>
      </c>
      <c r="M4158" s="1">
        <v>47.069000000000003</v>
      </c>
      <c r="N4158" s="1">
        <v>92.042000000000002</v>
      </c>
    </row>
    <row r="4159" spans="1:14" ht="15" customHeight="1" x14ac:dyDescent="0.2">
      <c r="A4159" t="s">
        <v>143</v>
      </c>
      <c r="B4159" t="s">
        <v>429</v>
      </c>
      <c r="C4159">
        <v>3</v>
      </c>
      <c r="D4159" t="s">
        <v>1462</v>
      </c>
      <c r="E4159">
        <v>3</v>
      </c>
      <c r="F4159">
        <v>23</v>
      </c>
      <c r="G4159">
        <v>31</v>
      </c>
      <c r="H4159">
        <v>33</v>
      </c>
      <c r="I4159">
        <v>22</v>
      </c>
      <c r="J4159">
        <v>30</v>
      </c>
      <c r="K4159">
        <v>32</v>
      </c>
      <c r="L4159">
        <v>0</v>
      </c>
      <c r="M4159" s="1">
        <v>47.07</v>
      </c>
      <c r="N4159" s="1">
        <v>93.040999999999997</v>
      </c>
    </row>
    <row r="4160" spans="1:14" ht="15" customHeight="1" x14ac:dyDescent="0.2">
      <c r="A4160" t="s">
        <v>143</v>
      </c>
      <c r="B4160" t="s">
        <v>246</v>
      </c>
      <c r="C4160">
        <v>3</v>
      </c>
      <c r="D4160" t="s">
        <v>2843</v>
      </c>
      <c r="E4160">
        <v>3</v>
      </c>
      <c r="F4160">
        <v>24</v>
      </c>
      <c r="G4160">
        <v>32</v>
      </c>
      <c r="H4160">
        <v>34</v>
      </c>
      <c r="I4160">
        <v>22</v>
      </c>
      <c r="J4160">
        <v>30</v>
      </c>
      <c r="K4160">
        <v>32</v>
      </c>
      <c r="L4160">
        <v>0</v>
      </c>
      <c r="M4160" s="1">
        <v>47.070999999999998</v>
      </c>
      <c r="N4160" s="1">
        <v>95.043000000000006</v>
      </c>
    </row>
    <row r="4161" spans="1:14" ht="15" customHeight="1" x14ac:dyDescent="0.2">
      <c r="A4161" t="s">
        <v>143</v>
      </c>
      <c r="B4161" t="s">
        <v>436</v>
      </c>
      <c r="C4161">
        <v>3</v>
      </c>
      <c r="D4161" t="s">
        <v>758</v>
      </c>
      <c r="E4161">
        <v>4</v>
      </c>
      <c r="F4161">
        <v>29</v>
      </c>
      <c r="G4161">
        <v>34</v>
      </c>
      <c r="H4161">
        <v>37</v>
      </c>
      <c r="I4161">
        <v>22</v>
      </c>
      <c r="J4161">
        <v>27</v>
      </c>
      <c r="K4161">
        <v>30</v>
      </c>
      <c r="L4161">
        <v>0</v>
      </c>
      <c r="M4161" s="1">
        <v>47.072000000000003</v>
      </c>
      <c r="N4161" s="1">
        <v>96.043000000000006</v>
      </c>
    </row>
    <row r="4162" spans="1:14" ht="15" customHeight="1" x14ac:dyDescent="0.2">
      <c r="A4162" t="s">
        <v>143</v>
      </c>
      <c r="B4162" t="s">
        <v>250</v>
      </c>
      <c r="C4162">
        <v>3</v>
      </c>
      <c r="D4162" t="s">
        <v>2586</v>
      </c>
      <c r="E4162">
        <v>3</v>
      </c>
      <c r="F4162">
        <v>29</v>
      </c>
      <c r="G4162">
        <v>37</v>
      </c>
      <c r="H4162">
        <v>39</v>
      </c>
      <c r="I4162">
        <v>20</v>
      </c>
      <c r="J4162">
        <v>28</v>
      </c>
      <c r="K4162">
        <v>30</v>
      </c>
      <c r="L4162">
        <v>0</v>
      </c>
      <c r="M4162" s="1">
        <v>47.073</v>
      </c>
      <c r="N4162" s="1">
        <v>97.04</v>
      </c>
    </row>
    <row r="4163" spans="1:14" ht="15" customHeight="1" x14ac:dyDescent="0.2">
      <c r="A4163" t="s">
        <v>143</v>
      </c>
      <c r="B4163" t="s">
        <v>258</v>
      </c>
      <c r="C4163">
        <v>3</v>
      </c>
      <c r="D4163" t="s">
        <v>707</v>
      </c>
      <c r="E4163">
        <v>1</v>
      </c>
      <c r="F4163">
        <v>15</v>
      </c>
      <c r="G4163">
        <v>30</v>
      </c>
      <c r="H4163">
        <v>32</v>
      </c>
      <c r="I4163">
        <v>16</v>
      </c>
      <c r="J4163">
        <v>31</v>
      </c>
      <c r="K4163">
        <v>33</v>
      </c>
      <c r="L4163">
        <v>0</v>
      </c>
      <c r="M4163" s="1">
        <v>47.073999999999998</v>
      </c>
      <c r="N4163" s="1">
        <v>98.046000000000006</v>
      </c>
    </row>
    <row r="4164" spans="1:14" ht="15" customHeight="1" x14ac:dyDescent="0.2">
      <c r="A4164" t="s">
        <v>143</v>
      </c>
      <c r="B4164" t="s">
        <v>279</v>
      </c>
      <c r="C4164">
        <v>3</v>
      </c>
      <c r="D4164" t="s">
        <v>2202</v>
      </c>
      <c r="E4164">
        <v>4</v>
      </c>
      <c r="F4164">
        <v>18</v>
      </c>
      <c r="G4164">
        <v>23</v>
      </c>
      <c r="H4164">
        <v>26</v>
      </c>
      <c r="I4164">
        <v>34</v>
      </c>
      <c r="J4164">
        <v>39</v>
      </c>
      <c r="K4164">
        <v>42</v>
      </c>
      <c r="L4164">
        <v>0</v>
      </c>
      <c r="M4164" s="1">
        <v>47.075000000000003</v>
      </c>
      <c r="N4164" s="1">
        <v>101.03700000000001</v>
      </c>
    </row>
    <row r="4165" spans="1:14" ht="15" customHeight="1" x14ac:dyDescent="0.2">
      <c r="A4165" t="s">
        <v>143</v>
      </c>
      <c r="B4165" t="s">
        <v>274</v>
      </c>
      <c r="C4165">
        <v>2</v>
      </c>
      <c r="D4165" t="s">
        <v>2843</v>
      </c>
      <c r="E4165">
        <v>3</v>
      </c>
      <c r="F4165">
        <v>19</v>
      </c>
      <c r="G4165">
        <v>32</v>
      </c>
      <c r="H4165">
        <v>34</v>
      </c>
      <c r="I4165">
        <v>17</v>
      </c>
      <c r="J4165">
        <v>30</v>
      </c>
      <c r="K4165">
        <v>32</v>
      </c>
      <c r="L4165">
        <v>0</v>
      </c>
      <c r="M4165" s="1">
        <v>47.076000000000001</v>
      </c>
      <c r="N4165" s="1">
        <v>102.04300000000001</v>
      </c>
    </row>
    <row r="4166" spans="1:14" ht="15" customHeight="1" x14ac:dyDescent="0.2">
      <c r="A4166" t="s">
        <v>143</v>
      </c>
      <c r="B4166" t="s">
        <v>285</v>
      </c>
      <c r="C4166">
        <v>3</v>
      </c>
      <c r="D4166" t="s">
        <v>2253</v>
      </c>
      <c r="E4166">
        <v>3</v>
      </c>
      <c r="F4166">
        <v>19</v>
      </c>
      <c r="G4166">
        <v>27</v>
      </c>
      <c r="H4166">
        <v>29</v>
      </c>
      <c r="I4166">
        <v>26</v>
      </c>
      <c r="J4166">
        <v>34</v>
      </c>
      <c r="K4166">
        <v>36</v>
      </c>
      <c r="L4166">
        <v>0</v>
      </c>
      <c r="M4166" s="1">
        <v>47.076999999999998</v>
      </c>
      <c r="N4166" s="1">
        <v>103.042</v>
      </c>
    </row>
    <row r="4167" spans="1:14" ht="15" customHeight="1" x14ac:dyDescent="0.2">
      <c r="A4167" t="s">
        <v>143</v>
      </c>
      <c r="B4167" t="s">
        <v>294</v>
      </c>
      <c r="C4167">
        <v>3</v>
      </c>
      <c r="D4167" t="s">
        <v>2062</v>
      </c>
      <c r="E4167">
        <v>4</v>
      </c>
      <c r="F4167">
        <v>29</v>
      </c>
      <c r="G4167">
        <v>34</v>
      </c>
      <c r="H4167">
        <v>37</v>
      </c>
      <c r="I4167">
        <v>25</v>
      </c>
      <c r="J4167">
        <v>30</v>
      </c>
      <c r="K4167">
        <v>33</v>
      </c>
      <c r="L4167">
        <v>0</v>
      </c>
      <c r="M4167" s="1">
        <v>47.078000000000003</v>
      </c>
      <c r="N4167" s="1">
        <v>105.038</v>
      </c>
    </row>
    <row r="4168" spans="1:14" ht="15" customHeight="1" x14ac:dyDescent="0.2">
      <c r="A4168" t="s">
        <v>143</v>
      </c>
      <c r="B4168" t="s">
        <v>464</v>
      </c>
      <c r="C4168">
        <v>3</v>
      </c>
      <c r="D4168" t="s">
        <v>1909</v>
      </c>
      <c r="E4168">
        <v>4</v>
      </c>
      <c r="F4168">
        <v>25</v>
      </c>
      <c r="G4168">
        <v>30</v>
      </c>
      <c r="H4168">
        <v>33</v>
      </c>
      <c r="I4168">
        <v>27</v>
      </c>
      <c r="J4168">
        <v>32</v>
      </c>
      <c r="K4168">
        <v>35</v>
      </c>
      <c r="L4168">
        <v>0</v>
      </c>
      <c r="M4168" s="1">
        <v>47.079000000000001</v>
      </c>
      <c r="N4168" s="1">
        <v>108.039</v>
      </c>
    </row>
    <row r="4169" spans="1:14" ht="15" customHeight="1" x14ac:dyDescent="0.2">
      <c r="A4169" t="s">
        <v>143</v>
      </c>
      <c r="B4169" t="s">
        <v>699</v>
      </c>
      <c r="C4169">
        <v>3</v>
      </c>
      <c r="D4169" t="s">
        <v>2330</v>
      </c>
      <c r="E4169">
        <v>3</v>
      </c>
      <c r="F4169">
        <v>28</v>
      </c>
      <c r="G4169">
        <v>36</v>
      </c>
      <c r="H4169">
        <v>38</v>
      </c>
      <c r="I4169">
        <v>22</v>
      </c>
      <c r="J4169">
        <v>30</v>
      </c>
      <c r="K4169">
        <v>32</v>
      </c>
      <c r="L4169">
        <v>0</v>
      </c>
      <c r="M4169" s="1">
        <v>47.08</v>
      </c>
      <c r="N4169" s="1">
        <v>109.033</v>
      </c>
    </row>
    <row r="4170" spans="1:14" ht="15" customHeight="1" x14ac:dyDescent="0.2">
      <c r="A4170" t="s">
        <v>143</v>
      </c>
      <c r="B4170" t="s">
        <v>124</v>
      </c>
      <c r="C4170">
        <v>1</v>
      </c>
      <c r="D4170" t="s">
        <v>1545</v>
      </c>
      <c r="E4170">
        <v>2</v>
      </c>
      <c r="F4170">
        <v>11</v>
      </c>
      <c r="G4170">
        <v>32</v>
      </c>
      <c r="H4170">
        <v>34</v>
      </c>
      <c r="I4170">
        <v>9</v>
      </c>
      <c r="J4170">
        <v>30</v>
      </c>
      <c r="K4170">
        <v>32</v>
      </c>
      <c r="L4170">
        <v>0</v>
      </c>
      <c r="M4170" s="1">
        <v>47.081000000000003</v>
      </c>
      <c r="N4170" s="1">
        <v>110.038</v>
      </c>
    </row>
    <row r="4171" spans="1:14" ht="15" customHeight="1" x14ac:dyDescent="0.2">
      <c r="A4171" t="s">
        <v>143</v>
      </c>
      <c r="B4171" t="s">
        <v>703</v>
      </c>
      <c r="C4171">
        <v>3</v>
      </c>
      <c r="D4171" t="s">
        <v>986</v>
      </c>
      <c r="E4171">
        <v>3</v>
      </c>
      <c r="F4171">
        <v>23</v>
      </c>
      <c r="G4171">
        <v>31</v>
      </c>
      <c r="H4171">
        <v>33</v>
      </c>
      <c r="I4171">
        <v>21</v>
      </c>
      <c r="J4171">
        <v>29</v>
      </c>
      <c r="K4171">
        <v>31</v>
      </c>
      <c r="L4171">
        <v>0</v>
      </c>
      <c r="M4171" s="1">
        <v>47.082000000000001</v>
      </c>
      <c r="N4171" s="1">
        <v>111.038</v>
      </c>
    </row>
    <row r="4172" spans="1:14" ht="15" customHeight="1" x14ac:dyDescent="0.2">
      <c r="A4172" t="s">
        <v>143</v>
      </c>
      <c r="B4172" t="s">
        <v>470</v>
      </c>
      <c r="C4172">
        <v>3</v>
      </c>
      <c r="D4172" t="s">
        <v>2448</v>
      </c>
      <c r="E4172">
        <v>1</v>
      </c>
      <c r="F4172">
        <v>18</v>
      </c>
      <c r="G4172">
        <v>33</v>
      </c>
      <c r="H4172">
        <v>35</v>
      </c>
      <c r="I4172">
        <v>14</v>
      </c>
      <c r="J4172">
        <v>29</v>
      </c>
      <c r="K4172">
        <v>31</v>
      </c>
      <c r="L4172">
        <v>0</v>
      </c>
      <c r="M4172" s="1">
        <v>47.082999999999998</v>
      </c>
      <c r="N4172" s="1">
        <v>112.04300000000001</v>
      </c>
    </row>
    <row r="4173" spans="1:14" ht="15" customHeight="1" x14ac:dyDescent="0.2">
      <c r="A4173" t="s">
        <v>143</v>
      </c>
      <c r="B4173" t="s">
        <v>476</v>
      </c>
      <c r="C4173">
        <v>3</v>
      </c>
      <c r="D4173" t="s">
        <v>2297</v>
      </c>
      <c r="E4173">
        <v>3</v>
      </c>
      <c r="F4173">
        <v>28</v>
      </c>
      <c r="G4173">
        <v>36</v>
      </c>
      <c r="H4173">
        <v>38</v>
      </c>
      <c r="I4173">
        <v>20</v>
      </c>
      <c r="J4173">
        <v>28</v>
      </c>
      <c r="K4173">
        <v>30</v>
      </c>
      <c r="L4173">
        <v>0</v>
      </c>
      <c r="M4173" s="1">
        <v>47.084000000000003</v>
      </c>
      <c r="N4173" s="1">
        <v>114.038</v>
      </c>
    </row>
    <row r="4174" spans="1:14" ht="15" customHeight="1" x14ac:dyDescent="0.2">
      <c r="A4174" t="s">
        <v>143</v>
      </c>
      <c r="B4174" t="s">
        <v>315</v>
      </c>
      <c r="C4174">
        <v>3</v>
      </c>
      <c r="D4174" t="s">
        <v>1545</v>
      </c>
      <c r="E4174">
        <v>2</v>
      </c>
      <c r="F4174">
        <v>19</v>
      </c>
      <c r="G4174">
        <v>32</v>
      </c>
      <c r="H4174">
        <v>34</v>
      </c>
      <c r="I4174">
        <v>17</v>
      </c>
      <c r="J4174">
        <v>30</v>
      </c>
      <c r="K4174">
        <v>32</v>
      </c>
      <c r="L4174">
        <v>0</v>
      </c>
      <c r="M4174" s="1">
        <v>47.085000000000001</v>
      </c>
      <c r="N4174" s="1">
        <v>115.044</v>
      </c>
    </row>
    <row r="4175" spans="1:14" ht="15" customHeight="1" x14ac:dyDescent="0.2">
      <c r="A4175" t="s">
        <v>143</v>
      </c>
      <c r="B4175" t="s">
        <v>321</v>
      </c>
      <c r="C4175">
        <v>2</v>
      </c>
      <c r="D4175" t="s">
        <v>1462</v>
      </c>
      <c r="E4175">
        <v>3</v>
      </c>
      <c r="F4175">
        <v>18</v>
      </c>
      <c r="G4175">
        <v>31</v>
      </c>
      <c r="H4175">
        <v>33</v>
      </c>
      <c r="I4175">
        <v>17</v>
      </c>
      <c r="J4175">
        <v>30</v>
      </c>
      <c r="K4175">
        <v>32</v>
      </c>
      <c r="L4175">
        <v>0</v>
      </c>
      <c r="M4175" s="1">
        <v>47.085999999999999</v>
      </c>
      <c r="N4175" s="1">
        <v>116.042</v>
      </c>
    </row>
    <row r="4176" spans="1:14" ht="15" customHeight="1" x14ac:dyDescent="0.2">
      <c r="A4176" t="s">
        <v>143</v>
      </c>
      <c r="B4176" t="s">
        <v>483</v>
      </c>
      <c r="C4176">
        <v>3</v>
      </c>
      <c r="D4176" t="s">
        <v>2910</v>
      </c>
      <c r="E4176">
        <v>2</v>
      </c>
      <c r="F4176">
        <v>16</v>
      </c>
      <c r="G4176">
        <v>29</v>
      </c>
      <c r="H4176">
        <v>31</v>
      </c>
      <c r="I4176">
        <v>19</v>
      </c>
      <c r="J4176">
        <v>32</v>
      </c>
      <c r="K4176">
        <v>34</v>
      </c>
      <c r="L4176">
        <v>0</v>
      </c>
      <c r="M4176" s="1">
        <v>47.087000000000003</v>
      </c>
      <c r="N4176" s="1">
        <v>117.044</v>
      </c>
    </row>
    <row r="4177" spans="1:14" ht="15" customHeight="1" x14ac:dyDescent="0.2">
      <c r="A4177" t="s">
        <v>143</v>
      </c>
      <c r="B4177" t="s">
        <v>326</v>
      </c>
      <c r="C4177">
        <v>1</v>
      </c>
      <c r="D4177" t="s">
        <v>2448</v>
      </c>
      <c r="E4177">
        <v>1</v>
      </c>
      <c r="F4177">
        <v>10</v>
      </c>
      <c r="G4177">
        <v>33</v>
      </c>
      <c r="H4177">
        <v>35</v>
      </c>
      <c r="I4177">
        <v>6</v>
      </c>
      <c r="J4177">
        <v>29</v>
      </c>
      <c r="K4177">
        <v>31</v>
      </c>
      <c r="L4177">
        <v>0</v>
      </c>
      <c r="M4177" s="1">
        <v>47.088000000000001</v>
      </c>
      <c r="N4177" s="1">
        <v>118.045</v>
      </c>
    </row>
    <row r="4178" spans="1:14" ht="15" customHeight="1" x14ac:dyDescent="0.2">
      <c r="A4178" t="s">
        <v>143</v>
      </c>
      <c r="B4178" t="s">
        <v>488</v>
      </c>
      <c r="C4178">
        <v>3</v>
      </c>
      <c r="D4178" t="s">
        <v>1413</v>
      </c>
      <c r="E4178">
        <v>3</v>
      </c>
      <c r="F4178">
        <v>23</v>
      </c>
      <c r="G4178">
        <v>31</v>
      </c>
      <c r="H4178">
        <v>33</v>
      </c>
      <c r="I4178">
        <v>25</v>
      </c>
      <c r="J4178">
        <v>33</v>
      </c>
      <c r="K4178">
        <v>35</v>
      </c>
      <c r="L4178">
        <v>0</v>
      </c>
      <c r="M4178" s="1">
        <v>47.088999999999999</v>
      </c>
      <c r="N4178" s="1">
        <v>120.036</v>
      </c>
    </row>
    <row r="4179" spans="1:14" ht="15" customHeight="1" x14ac:dyDescent="0.2">
      <c r="A4179" t="s">
        <v>143</v>
      </c>
      <c r="B4179" t="s">
        <v>492</v>
      </c>
      <c r="C4179">
        <v>3</v>
      </c>
      <c r="D4179" t="s">
        <v>2910</v>
      </c>
      <c r="E4179">
        <v>2</v>
      </c>
      <c r="F4179">
        <v>16</v>
      </c>
      <c r="G4179">
        <v>29</v>
      </c>
      <c r="H4179">
        <v>31</v>
      </c>
      <c r="I4179">
        <v>19</v>
      </c>
      <c r="J4179">
        <v>32</v>
      </c>
      <c r="K4179">
        <v>34</v>
      </c>
      <c r="L4179">
        <v>0</v>
      </c>
      <c r="M4179" s="1">
        <v>47.09</v>
      </c>
      <c r="N4179" s="1">
        <v>121.04600000000001</v>
      </c>
    </row>
    <row r="4180" spans="1:14" ht="15" customHeight="1" x14ac:dyDescent="0.2">
      <c r="A4180" t="s">
        <v>143</v>
      </c>
      <c r="B4180" t="s">
        <v>340</v>
      </c>
      <c r="C4180">
        <v>3</v>
      </c>
      <c r="D4180" t="s">
        <v>589</v>
      </c>
      <c r="E4180">
        <v>1</v>
      </c>
      <c r="F4180">
        <v>16</v>
      </c>
      <c r="G4180">
        <v>31</v>
      </c>
      <c r="H4180">
        <v>33</v>
      </c>
      <c r="I4180">
        <v>16</v>
      </c>
      <c r="J4180">
        <v>31</v>
      </c>
      <c r="K4180">
        <v>33</v>
      </c>
      <c r="L4180">
        <v>0</v>
      </c>
      <c r="M4180" s="1">
        <v>47.091000000000001</v>
      </c>
      <c r="N4180" s="1">
        <v>123.04</v>
      </c>
    </row>
    <row r="4181" spans="1:14" ht="15" customHeight="1" x14ac:dyDescent="0.2">
      <c r="A4181" t="s">
        <v>143</v>
      </c>
      <c r="B4181" t="s">
        <v>346</v>
      </c>
      <c r="C4181">
        <v>1</v>
      </c>
      <c r="D4181" t="s">
        <v>589</v>
      </c>
      <c r="E4181">
        <v>1</v>
      </c>
      <c r="F4181">
        <v>8</v>
      </c>
      <c r="G4181">
        <v>31</v>
      </c>
      <c r="H4181">
        <v>33</v>
      </c>
      <c r="I4181">
        <v>8</v>
      </c>
      <c r="J4181">
        <v>31</v>
      </c>
      <c r="K4181">
        <v>33</v>
      </c>
      <c r="L4181">
        <v>0</v>
      </c>
      <c r="M4181" s="1">
        <v>47.091999999999999</v>
      </c>
      <c r="N4181" s="1">
        <v>124.04</v>
      </c>
    </row>
    <row r="4182" spans="1:14" ht="15" customHeight="1" x14ac:dyDescent="0.2">
      <c r="A4182" t="s">
        <v>143</v>
      </c>
      <c r="B4182" t="s">
        <v>498</v>
      </c>
      <c r="C4182">
        <v>3</v>
      </c>
      <c r="D4182" t="s">
        <v>2402</v>
      </c>
      <c r="E4182">
        <v>4</v>
      </c>
      <c r="F4182">
        <v>27</v>
      </c>
      <c r="G4182">
        <v>32</v>
      </c>
      <c r="H4182">
        <v>35</v>
      </c>
      <c r="I4182">
        <v>24</v>
      </c>
      <c r="J4182">
        <v>29</v>
      </c>
      <c r="K4182">
        <v>32</v>
      </c>
      <c r="L4182">
        <v>0</v>
      </c>
      <c r="M4182" s="1">
        <v>47.093000000000004</v>
      </c>
      <c r="N4182" s="1">
        <v>125.044</v>
      </c>
    </row>
    <row r="4183" spans="1:14" ht="15" customHeight="1" x14ac:dyDescent="0.2">
      <c r="A4183" t="s">
        <v>143</v>
      </c>
      <c r="B4183" t="s">
        <v>351</v>
      </c>
      <c r="C4183">
        <v>2</v>
      </c>
      <c r="D4183" t="s">
        <v>2253</v>
      </c>
      <c r="E4183">
        <v>3</v>
      </c>
      <c r="F4183">
        <v>14</v>
      </c>
      <c r="G4183">
        <v>27</v>
      </c>
      <c r="H4183">
        <v>29</v>
      </c>
      <c r="I4183">
        <v>21</v>
      </c>
      <c r="J4183">
        <v>34</v>
      </c>
      <c r="K4183">
        <v>36</v>
      </c>
      <c r="L4183">
        <v>0</v>
      </c>
      <c r="M4183" s="1">
        <v>47.094000000000001</v>
      </c>
      <c r="N4183" s="1">
        <v>126.045</v>
      </c>
    </row>
    <row r="4184" spans="1:14" ht="15" customHeight="1" x14ac:dyDescent="0.2">
      <c r="A4184" t="s">
        <v>143</v>
      </c>
      <c r="B4184" t="s">
        <v>504</v>
      </c>
      <c r="C4184">
        <v>3</v>
      </c>
      <c r="D4184" t="s">
        <v>2843</v>
      </c>
      <c r="E4184">
        <v>3</v>
      </c>
      <c r="F4184">
        <v>24</v>
      </c>
      <c r="G4184">
        <v>32</v>
      </c>
      <c r="H4184">
        <v>34</v>
      </c>
      <c r="I4184">
        <v>22</v>
      </c>
      <c r="J4184">
        <v>30</v>
      </c>
      <c r="K4184">
        <v>32</v>
      </c>
      <c r="L4184">
        <v>0</v>
      </c>
      <c r="M4184" s="1">
        <v>47.094999999999999</v>
      </c>
      <c r="N4184" s="1">
        <v>127.041</v>
      </c>
    </row>
    <row r="4185" spans="1:14" ht="15" customHeight="1" x14ac:dyDescent="0.2">
      <c r="A4185" t="s">
        <v>148</v>
      </c>
      <c r="B4185" t="s">
        <v>148</v>
      </c>
      <c r="C4185">
        <v>2</v>
      </c>
      <c r="D4185" t="s">
        <v>148</v>
      </c>
      <c r="E4185">
        <v>2</v>
      </c>
      <c r="F4185">
        <v>11</v>
      </c>
      <c r="G4185">
        <v>28</v>
      </c>
      <c r="H4185">
        <v>30</v>
      </c>
      <c r="I4185">
        <v>10</v>
      </c>
      <c r="J4185">
        <v>27</v>
      </c>
      <c r="K4185">
        <v>29</v>
      </c>
      <c r="L4185">
        <v>0</v>
      </c>
      <c r="M4185" s="1">
        <v>48.043999999999997</v>
      </c>
      <c r="N4185" s="1">
        <v>48.043999999999997</v>
      </c>
    </row>
    <row r="4186" spans="1:14" ht="15" customHeight="1" x14ac:dyDescent="0.2">
      <c r="A4186" t="s">
        <v>148</v>
      </c>
      <c r="B4186" t="s">
        <v>251</v>
      </c>
      <c r="C4186">
        <v>3</v>
      </c>
      <c r="D4186" t="s">
        <v>150</v>
      </c>
      <c r="E4186">
        <v>3</v>
      </c>
      <c r="F4186">
        <v>27</v>
      </c>
      <c r="G4186">
        <v>35</v>
      </c>
      <c r="H4186">
        <v>37</v>
      </c>
      <c r="I4186">
        <v>20</v>
      </c>
      <c r="J4186">
        <v>28</v>
      </c>
      <c r="K4186">
        <v>30</v>
      </c>
      <c r="L4186">
        <v>0</v>
      </c>
      <c r="M4186" s="1">
        <v>48.045000000000002</v>
      </c>
      <c r="N4186" s="1">
        <v>49.048000000000002</v>
      </c>
    </row>
    <row r="4187" spans="1:14" ht="15" customHeight="1" x14ac:dyDescent="0.2">
      <c r="A4187" t="s">
        <v>148</v>
      </c>
      <c r="B4187" t="s">
        <v>259</v>
      </c>
      <c r="C4187">
        <v>3</v>
      </c>
      <c r="D4187" t="s">
        <v>2556</v>
      </c>
      <c r="E4187">
        <v>4</v>
      </c>
      <c r="F4187">
        <v>23</v>
      </c>
      <c r="G4187">
        <v>28</v>
      </c>
      <c r="H4187">
        <v>31</v>
      </c>
      <c r="I4187">
        <v>30</v>
      </c>
      <c r="J4187">
        <v>35</v>
      </c>
      <c r="K4187">
        <v>38</v>
      </c>
      <c r="L4187">
        <v>0</v>
      </c>
      <c r="M4187" s="1">
        <v>48.045999999999999</v>
      </c>
      <c r="N4187" s="1">
        <v>50.048000000000002</v>
      </c>
    </row>
    <row r="4188" spans="1:14" ht="15" customHeight="1" x14ac:dyDescent="0.2">
      <c r="A4188" t="s">
        <v>148</v>
      </c>
      <c r="B4188" t="s">
        <v>264</v>
      </c>
      <c r="C4188">
        <v>3</v>
      </c>
      <c r="D4188" t="s">
        <v>2044</v>
      </c>
      <c r="E4188">
        <v>3</v>
      </c>
      <c r="F4188">
        <v>18</v>
      </c>
      <c r="G4188">
        <v>26</v>
      </c>
      <c r="H4188">
        <v>28</v>
      </c>
      <c r="I4188">
        <v>30</v>
      </c>
      <c r="J4188">
        <v>38</v>
      </c>
      <c r="K4188">
        <v>40</v>
      </c>
      <c r="L4188">
        <v>0</v>
      </c>
      <c r="M4188" s="1">
        <v>48.046999999999997</v>
      </c>
      <c r="N4188" s="1">
        <v>51.042999999999999</v>
      </c>
    </row>
    <row r="4189" spans="1:14" ht="15" customHeight="1" x14ac:dyDescent="0.2">
      <c r="A4189" t="s">
        <v>148</v>
      </c>
      <c r="B4189" t="s">
        <v>153</v>
      </c>
      <c r="C4189">
        <v>3</v>
      </c>
      <c r="D4189" t="s">
        <v>1463</v>
      </c>
      <c r="E4189">
        <v>4</v>
      </c>
      <c r="F4189">
        <v>28</v>
      </c>
      <c r="G4189">
        <v>33</v>
      </c>
      <c r="H4189">
        <v>36</v>
      </c>
      <c r="I4189">
        <v>25</v>
      </c>
      <c r="J4189">
        <v>30</v>
      </c>
      <c r="K4189">
        <v>33</v>
      </c>
      <c r="L4189">
        <v>0</v>
      </c>
      <c r="M4189" s="1">
        <v>48.048000000000002</v>
      </c>
      <c r="N4189" s="1">
        <v>52.042999999999999</v>
      </c>
    </row>
    <row r="4190" spans="1:14" ht="15" customHeight="1" x14ac:dyDescent="0.2">
      <c r="A4190" t="s">
        <v>148</v>
      </c>
      <c r="B4190" t="s">
        <v>158</v>
      </c>
      <c r="C4190">
        <v>3</v>
      </c>
      <c r="D4190" t="s">
        <v>2753</v>
      </c>
      <c r="E4190">
        <v>3</v>
      </c>
      <c r="F4190">
        <v>25</v>
      </c>
      <c r="G4190">
        <v>33</v>
      </c>
      <c r="H4190">
        <v>35</v>
      </c>
      <c r="I4190">
        <v>20</v>
      </c>
      <c r="J4190">
        <v>28</v>
      </c>
      <c r="K4190">
        <v>30</v>
      </c>
      <c r="L4190">
        <v>0</v>
      </c>
      <c r="M4190" s="1">
        <v>48.048999999999999</v>
      </c>
      <c r="N4190" s="1">
        <v>53.046999999999997</v>
      </c>
    </row>
    <row r="4191" spans="1:14" ht="15" customHeight="1" x14ac:dyDescent="0.2">
      <c r="A4191" t="s">
        <v>148</v>
      </c>
      <c r="B4191" t="s">
        <v>280</v>
      </c>
      <c r="C4191">
        <v>3</v>
      </c>
      <c r="D4191" t="s">
        <v>2747</v>
      </c>
      <c r="E4191">
        <v>4</v>
      </c>
      <c r="F4191">
        <v>25</v>
      </c>
      <c r="G4191">
        <v>30</v>
      </c>
      <c r="H4191">
        <v>33</v>
      </c>
      <c r="I4191">
        <v>27</v>
      </c>
      <c r="J4191">
        <v>32</v>
      </c>
      <c r="K4191">
        <v>35</v>
      </c>
      <c r="L4191">
        <v>0</v>
      </c>
      <c r="M4191" s="1">
        <v>48.05</v>
      </c>
      <c r="N4191" s="1">
        <v>54.042999999999999</v>
      </c>
    </row>
    <row r="4192" spans="1:14" ht="15" customHeight="1" x14ac:dyDescent="0.2">
      <c r="A4192" t="s">
        <v>148</v>
      </c>
      <c r="B4192" t="s">
        <v>169</v>
      </c>
      <c r="C4192">
        <v>2</v>
      </c>
      <c r="D4192" t="s">
        <v>2428</v>
      </c>
      <c r="E4192">
        <v>2</v>
      </c>
      <c r="F4192">
        <v>16</v>
      </c>
      <c r="G4192">
        <v>33</v>
      </c>
      <c r="H4192">
        <v>35</v>
      </c>
      <c r="I4192">
        <v>14</v>
      </c>
      <c r="J4192">
        <v>31</v>
      </c>
      <c r="K4192">
        <v>33</v>
      </c>
      <c r="L4192">
        <v>0</v>
      </c>
      <c r="M4192" s="1">
        <v>48.051000000000002</v>
      </c>
      <c r="N4192" s="1">
        <v>56.048000000000002</v>
      </c>
    </row>
    <row r="4193" spans="1:14" ht="15" customHeight="1" x14ac:dyDescent="0.2">
      <c r="A4193" t="s">
        <v>148</v>
      </c>
      <c r="B4193" t="s">
        <v>174</v>
      </c>
      <c r="C4193">
        <v>3</v>
      </c>
      <c r="D4193" t="s">
        <v>1748</v>
      </c>
      <c r="E4193">
        <v>3</v>
      </c>
      <c r="F4193">
        <v>25</v>
      </c>
      <c r="G4193">
        <v>33</v>
      </c>
      <c r="H4193">
        <v>35</v>
      </c>
      <c r="I4193">
        <v>23</v>
      </c>
      <c r="J4193">
        <v>31</v>
      </c>
      <c r="K4193">
        <v>33</v>
      </c>
      <c r="L4193">
        <v>0</v>
      </c>
      <c r="M4193" s="1">
        <v>48.052</v>
      </c>
      <c r="N4193" s="1">
        <v>57.043999999999997</v>
      </c>
    </row>
    <row r="4194" spans="1:14" ht="15" customHeight="1" x14ac:dyDescent="0.2">
      <c r="A4194" t="s">
        <v>148</v>
      </c>
      <c r="B4194" t="s">
        <v>180</v>
      </c>
      <c r="C4194">
        <v>3</v>
      </c>
      <c r="D4194" t="s">
        <v>1681</v>
      </c>
      <c r="E4194">
        <v>4</v>
      </c>
      <c r="F4194">
        <v>23</v>
      </c>
      <c r="G4194">
        <v>28</v>
      </c>
      <c r="H4194">
        <v>31</v>
      </c>
      <c r="I4194">
        <v>29</v>
      </c>
      <c r="J4194">
        <v>34</v>
      </c>
      <c r="K4194">
        <v>37</v>
      </c>
      <c r="L4194">
        <v>0</v>
      </c>
      <c r="M4194" s="1">
        <v>48.052999999999997</v>
      </c>
      <c r="N4194" s="1">
        <v>58.042000000000002</v>
      </c>
    </row>
    <row r="4195" spans="1:14" ht="15" customHeight="1" x14ac:dyDescent="0.2">
      <c r="A4195" t="s">
        <v>148</v>
      </c>
      <c r="B4195" t="s">
        <v>303</v>
      </c>
      <c r="C4195">
        <v>3</v>
      </c>
      <c r="D4195" t="s">
        <v>148</v>
      </c>
      <c r="E4195">
        <v>2</v>
      </c>
      <c r="F4195">
        <v>15</v>
      </c>
      <c r="G4195">
        <v>28</v>
      </c>
      <c r="H4195">
        <v>30</v>
      </c>
      <c r="I4195">
        <v>14</v>
      </c>
      <c r="J4195">
        <v>27</v>
      </c>
      <c r="K4195">
        <v>29</v>
      </c>
      <c r="L4195">
        <v>0</v>
      </c>
      <c r="M4195" s="1">
        <v>48.054000000000002</v>
      </c>
      <c r="N4195" s="1">
        <v>59.043999999999997</v>
      </c>
    </row>
    <row r="4196" spans="1:14" ht="15" customHeight="1" x14ac:dyDescent="0.2">
      <c r="A4196" t="s">
        <v>148</v>
      </c>
      <c r="B4196" t="s">
        <v>185</v>
      </c>
      <c r="C4196">
        <v>3</v>
      </c>
      <c r="D4196" t="s">
        <v>887</v>
      </c>
      <c r="E4196">
        <v>3</v>
      </c>
      <c r="F4196">
        <v>24</v>
      </c>
      <c r="G4196">
        <v>32</v>
      </c>
      <c r="H4196">
        <v>34</v>
      </c>
      <c r="I4196">
        <v>26</v>
      </c>
      <c r="J4196">
        <v>34</v>
      </c>
      <c r="K4196">
        <v>36</v>
      </c>
      <c r="L4196">
        <v>0</v>
      </c>
      <c r="M4196" s="1">
        <v>48.055</v>
      </c>
      <c r="N4196" s="1">
        <v>60.042999999999999</v>
      </c>
    </row>
    <row r="4197" spans="1:14" ht="15" customHeight="1" x14ac:dyDescent="0.2">
      <c r="A4197" t="s">
        <v>148</v>
      </c>
      <c r="B4197" t="s">
        <v>191</v>
      </c>
      <c r="C4197">
        <v>2</v>
      </c>
      <c r="D4197" t="s">
        <v>351</v>
      </c>
      <c r="E4197">
        <v>2</v>
      </c>
      <c r="F4197">
        <v>14</v>
      </c>
      <c r="G4197">
        <v>31</v>
      </c>
      <c r="H4197">
        <v>33</v>
      </c>
      <c r="I4197">
        <v>8</v>
      </c>
      <c r="J4197">
        <v>25</v>
      </c>
      <c r="K4197">
        <v>27</v>
      </c>
      <c r="L4197">
        <v>0</v>
      </c>
      <c r="M4197" s="1">
        <v>48.055999999999997</v>
      </c>
      <c r="N4197" s="1">
        <v>61.045000000000002</v>
      </c>
    </row>
    <row r="4198" spans="1:14" ht="15" customHeight="1" x14ac:dyDescent="0.2">
      <c r="A4198" t="s">
        <v>148</v>
      </c>
      <c r="B4198" t="s">
        <v>316</v>
      </c>
      <c r="C4198">
        <v>3</v>
      </c>
      <c r="D4198" t="s">
        <v>1463</v>
      </c>
      <c r="E4198">
        <v>4</v>
      </c>
      <c r="F4198">
        <v>28</v>
      </c>
      <c r="G4198">
        <v>33</v>
      </c>
      <c r="H4198">
        <v>36</v>
      </c>
      <c r="I4198">
        <v>25</v>
      </c>
      <c r="J4198">
        <v>30</v>
      </c>
      <c r="K4198">
        <v>33</v>
      </c>
      <c r="L4198">
        <v>0</v>
      </c>
      <c r="M4198" s="1">
        <v>48.057000000000002</v>
      </c>
      <c r="N4198" s="1">
        <v>62.039000000000001</v>
      </c>
    </row>
    <row r="4199" spans="1:14" ht="15" customHeight="1" x14ac:dyDescent="0.2">
      <c r="A4199" t="s">
        <v>148</v>
      </c>
      <c r="B4199" t="s">
        <v>322</v>
      </c>
      <c r="C4199">
        <v>3</v>
      </c>
      <c r="D4199" t="s">
        <v>1748</v>
      </c>
      <c r="E4199">
        <v>3</v>
      </c>
      <c r="F4199">
        <v>25</v>
      </c>
      <c r="G4199">
        <v>33</v>
      </c>
      <c r="H4199">
        <v>35</v>
      </c>
      <c r="I4199">
        <v>23</v>
      </c>
      <c r="J4199">
        <v>31</v>
      </c>
      <c r="K4199">
        <v>33</v>
      </c>
      <c r="L4199">
        <v>0</v>
      </c>
      <c r="M4199" s="1">
        <v>48.058</v>
      </c>
      <c r="N4199" s="1">
        <v>63.040999999999997</v>
      </c>
    </row>
    <row r="4200" spans="1:14" ht="15" customHeight="1" x14ac:dyDescent="0.2">
      <c r="A4200" t="s">
        <v>148</v>
      </c>
      <c r="B4200" t="s">
        <v>197</v>
      </c>
      <c r="C4200">
        <v>2</v>
      </c>
      <c r="D4200" t="s">
        <v>164</v>
      </c>
      <c r="E4200">
        <v>2</v>
      </c>
      <c r="F4200">
        <v>11</v>
      </c>
      <c r="G4200">
        <v>28</v>
      </c>
      <c r="H4200">
        <v>30</v>
      </c>
      <c r="I4200">
        <v>12</v>
      </c>
      <c r="J4200">
        <v>29</v>
      </c>
      <c r="K4200">
        <v>31</v>
      </c>
      <c r="L4200">
        <v>0</v>
      </c>
      <c r="M4200" s="1">
        <v>48.058999999999997</v>
      </c>
      <c r="N4200" s="1">
        <v>64.045000000000002</v>
      </c>
    </row>
    <row r="4201" spans="1:14" ht="15" customHeight="1" x14ac:dyDescent="0.2">
      <c r="A4201" t="s">
        <v>148</v>
      </c>
      <c r="B4201" t="s">
        <v>332</v>
      </c>
      <c r="C4201">
        <v>3</v>
      </c>
      <c r="D4201" t="s">
        <v>1008</v>
      </c>
      <c r="E4201">
        <v>4</v>
      </c>
      <c r="F4201">
        <v>28</v>
      </c>
      <c r="G4201">
        <v>33</v>
      </c>
      <c r="H4201">
        <v>36</v>
      </c>
      <c r="I4201">
        <v>25</v>
      </c>
      <c r="J4201">
        <v>30</v>
      </c>
      <c r="K4201">
        <v>33</v>
      </c>
      <c r="L4201">
        <v>0</v>
      </c>
      <c r="M4201" s="1">
        <v>48.06</v>
      </c>
      <c r="N4201" s="1">
        <v>65.040999999999997</v>
      </c>
    </row>
    <row r="4202" spans="1:14" ht="15" customHeight="1" x14ac:dyDescent="0.2">
      <c r="A4202" t="s">
        <v>148</v>
      </c>
      <c r="B4202" t="s">
        <v>336</v>
      </c>
      <c r="C4202">
        <v>3</v>
      </c>
      <c r="D4202" t="s">
        <v>1965</v>
      </c>
      <c r="E4202">
        <v>4</v>
      </c>
      <c r="F4202">
        <v>32</v>
      </c>
      <c r="G4202">
        <v>37</v>
      </c>
      <c r="H4202">
        <v>40</v>
      </c>
      <c r="I4202">
        <v>23</v>
      </c>
      <c r="J4202">
        <v>28</v>
      </c>
      <c r="K4202">
        <v>31</v>
      </c>
      <c r="L4202">
        <v>0</v>
      </c>
      <c r="M4202" s="1">
        <v>48.061</v>
      </c>
      <c r="N4202" s="1">
        <v>66.045000000000002</v>
      </c>
    </row>
    <row r="4203" spans="1:14" ht="15" customHeight="1" x14ac:dyDescent="0.2">
      <c r="A4203" t="s">
        <v>148</v>
      </c>
      <c r="B4203" t="s">
        <v>341</v>
      </c>
      <c r="C4203">
        <v>3</v>
      </c>
      <c r="D4203" t="s">
        <v>520</v>
      </c>
      <c r="E4203">
        <v>3</v>
      </c>
      <c r="F4203">
        <v>24</v>
      </c>
      <c r="G4203">
        <v>32</v>
      </c>
      <c r="H4203">
        <v>34</v>
      </c>
      <c r="I4203">
        <v>23</v>
      </c>
      <c r="J4203">
        <v>31</v>
      </c>
      <c r="K4203">
        <v>33</v>
      </c>
      <c r="L4203">
        <v>0</v>
      </c>
      <c r="M4203" s="1">
        <v>48.061999999999998</v>
      </c>
      <c r="N4203" s="1">
        <v>67.034999999999997</v>
      </c>
    </row>
    <row r="4204" spans="1:14" ht="15" customHeight="1" x14ac:dyDescent="0.2">
      <c r="A4204" t="s">
        <v>148</v>
      </c>
      <c r="B4204" t="s">
        <v>201</v>
      </c>
      <c r="C4204">
        <v>3</v>
      </c>
      <c r="D4204" t="s">
        <v>1062</v>
      </c>
      <c r="E4204">
        <v>3</v>
      </c>
      <c r="F4204">
        <v>27</v>
      </c>
      <c r="G4204">
        <v>35</v>
      </c>
      <c r="H4204">
        <v>37</v>
      </c>
      <c r="I4204">
        <v>22</v>
      </c>
      <c r="J4204">
        <v>30</v>
      </c>
      <c r="K4204">
        <v>32</v>
      </c>
      <c r="L4204">
        <v>0</v>
      </c>
      <c r="M4204" s="1">
        <v>48.063000000000002</v>
      </c>
      <c r="N4204" s="1">
        <v>68.046999999999997</v>
      </c>
    </row>
    <row r="4205" spans="1:14" ht="15" customHeight="1" x14ac:dyDescent="0.2">
      <c r="A4205" t="s">
        <v>148</v>
      </c>
      <c r="B4205" t="s">
        <v>352</v>
      </c>
      <c r="C4205">
        <v>3</v>
      </c>
      <c r="D4205" t="s">
        <v>430</v>
      </c>
      <c r="E4205">
        <v>3</v>
      </c>
      <c r="F4205">
        <v>23</v>
      </c>
      <c r="G4205">
        <v>31</v>
      </c>
      <c r="H4205">
        <v>33</v>
      </c>
      <c r="I4205">
        <v>23</v>
      </c>
      <c r="J4205">
        <v>31</v>
      </c>
      <c r="K4205">
        <v>33</v>
      </c>
      <c r="L4205">
        <v>0</v>
      </c>
      <c r="M4205" s="1">
        <v>48.064</v>
      </c>
      <c r="N4205" s="1">
        <v>69.043999999999997</v>
      </c>
    </row>
    <row r="4206" spans="1:14" ht="15" customHeight="1" x14ac:dyDescent="0.2">
      <c r="A4206" t="s">
        <v>148</v>
      </c>
      <c r="B4206" t="s">
        <v>356</v>
      </c>
      <c r="C4206">
        <v>3</v>
      </c>
      <c r="D4206" t="s">
        <v>318</v>
      </c>
      <c r="E4206">
        <v>3</v>
      </c>
      <c r="F4206">
        <v>25</v>
      </c>
      <c r="G4206">
        <v>33</v>
      </c>
      <c r="H4206">
        <v>35</v>
      </c>
      <c r="I4206">
        <v>24</v>
      </c>
      <c r="J4206">
        <v>32</v>
      </c>
      <c r="K4206">
        <v>34</v>
      </c>
      <c r="L4206">
        <v>0</v>
      </c>
      <c r="M4206" s="1">
        <v>48.064999999999998</v>
      </c>
      <c r="N4206" s="1">
        <v>70.046000000000006</v>
      </c>
    </row>
    <row r="4207" spans="1:14" ht="15" customHeight="1" x14ac:dyDescent="0.2">
      <c r="A4207" t="s">
        <v>148</v>
      </c>
      <c r="B4207" t="s">
        <v>359</v>
      </c>
      <c r="C4207">
        <v>3</v>
      </c>
      <c r="D4207" t="s">
        <v>468</v>
      </c>
      <c r="E4207">
        <v>3</v>
      </c>
      <c r="F4207">
        <v>27</v>
      </c>
      <c r="G4207">
        <v>35</v>
      </c>
      <c r="H4207">
        <v>37</v>
      </c>
      <c r="I4207">
        <v>23</v>
      </c>
      <c r="J4207">
        <v>31</v>
      </c>
      <c r="K4207">
        <v>33</v>
      </c>
      <c r="L4207">
        <v>0</v>
      </c>
      <c r="M4207" s="1">
        <v>48.066000000000003</v>
      </c>
      <c r="N4207" s="1">
        <v>71.037000000000006</v>
      </c>
    </row>
    <row r="4208" spans="1:14" ht="15" customHeight="1" x14ac:dyDescent="0.2">
      <c r="A4208" t="s">
        <v>148</v>
      </c>
      <c r="B4208" t="s">
        <v>363</v>
      </c>
      <c r="C4208">
        <v>3</v>
      </c>
      <c r="D4208" t="s">
        <v>269</v>
      </c>
      <c r="E4208">
        <v>2</v>
      </c>
      <c r="F4208">
        <v>16</v>
      </c>
      <c r="G4208">
        <v>29</v>
      </c>
      <c r="H4208">
        <v>31</v>
      </c>
      <c r="I4208">
        <v>15</v>
      </c>
      <c r="J4208">
        <v>28</v>
      </c>
      <c r="K4208">
        <v>30</v>
      </c>
      <c r="L4208">
        <v>0</v>
      </c>
      <c r="M4208" s="1">
        <v>48.067</v>
      </c>
      <c r="N4208" s="1">
        <v>72.039000000000001</v>
      </c>
    </row>
    <row r="4209" spans="1:14" ht="15" customHeight="1" x14ac:dyDescent="0.2">
      <c r="A4209" t="s">
        <v>148</v>
      </c>
      <c r="B4209" t="s">
        <v>367</v>
      </c>
      <c r="C4209">
        <v>3</v>
      </c>
      <c r="D4209" t="s">
        <v>520</v>
      </c>
      <c r="E4209">
        <v>3</v>
      </c>
      <c r="F4209">
        <v>24</v>
      </c>
      <c r="G4209">
        <v>32</v>
      </c>
      <c r="H4209">
        <v>34</v>
      </c>
      <c r="I4209">
        <v>23</v>
      </c>
      <c r="J4209">
        <v>31</v>
      </c>
      <c r="K4209">
        <v>33</v>
      </c>
      <c r="L4209">
        <v>0</v>
      </c>
      <c r="M4209" s="1">
        <v>48.067999999999998</v>
      </c>
      <c r="N4209" s="1">
        <v>73.045000000000002</v>
      </c>
    </row>
    <row r="4210" spans="1:14" ht="15" customHeight="1" x14ac:dyDescent="0.2">
      <c r="A4210" t="s">
        <v>148</v>
      </c>
      <c r="B4210" t="s">
        <v>371</v>
      </c>
      <c r="C4210">
        <v>3</v>
      </c>
      <c r="D4210" t="s">
        <v>1008</v>
      </c>
      <c r="E4210">
        <v>4</v>
      </c>
      <c r="F4210">
        <v>28</v>
      </c>
      <c r="G4210">
        <v>33</v>
      </c>
      <c r="H4210">
        <v>36</v>
      </c>
      <c r="I4210">
        <v>25</v>
      </c>
      <c r="J4210">
        <v>30</v>
      </c>
      <c r="K4210">
        <v>33</v>
      </c>
      <c r="L4210">
        <v>0</v>
      </c>
      <c r="M4210" s="1">
        <v>48.069000000000003</v>
      </c>
      <c r="N4210" s="1">
        <v>74.040999999999997</v>
      </c>
    </row>
    <row r="4211" spans="1:14" ht="15" customHeight="1" x14ac:dyDescent="0.2">
      <c r="A4211" t="s">
        <v>148</v>
      </c>
      <c r="B4211" t="s">
        <v>378</v>
      </c>
      <c r="C4211">
        <v>3</v>
      </c>
      <c r="D4211" t="s">
        <v>1882</v>
      </c>
      <c r="E4211">
        <v>4</v>
      </c>
      <c r="F4211">
        <v>21</v>
      </c>
      <c r="G4211">
        <v>26</v>
      </c>
      <c r="H4211">
        <v>29</v>
      </c>
      <c r="I4211">
        <v>30</v>
      </c>
      <c r="J4211">
        <v>35</v>
      </c>
      <c r="K4211">
        <v>38</v>
      </c>
      <c r="L4211">
        <v>0</v>
      </c>
      <c r="M4211" s="1">
        <v>48.07</v>
      </c>
      <c r="N4211" s="1">
        <v>75.037999999999997</v>
      </c>
    </row>
    <row r="4212" spans="1:14" ht="15" customHeight="1" x14ac:dyDescent="0.2">
      <c r="A4212" t="s">
        <v>148</v>
      </c>
      <c r="B4212" t="s">
        <v>381</v>
      </c>
      <c r="C4212">
        <v>3</v>
      </c>
      <c r="D4212" t="s">
        <v>1418</v>
      </c>
      <c r="E4212">
        <v>4</v>
      </c>
      <c r="F4212">
        <v>29</v>
      </c>
      <c r="G4212">
        <v>34</v>
      </c>
      <c r="H4212">
        <v>37</v>
      </c>
      <c r="I4212">
        <v>25</v>
      </c>
      <c r="J4212">
        <v>30</v>
      </c>
      <c r="K4212">
        <v>33</v>
      </c>
      <c r="L4212">
        <v>0</v>
      </c>
      <c r="M4212" s="1">
        <v>48.070999999999998</v>
      </c>
      <c r="N4212" s="1">
        <v>76.037999999999997</v>
      </c>
    </row>
    <row r="4213" spans="1:14" ht="15" customHeight="1" x14ac:dyDescent="0.2">
      <c r="A4213" t="s">
        <v>148</v>
      </c>
      <c r="B4213" t="s">
        <v>207</v>
      </c>
      <c r="C4213">
        <v>2</v>
      </c>
      <c r="D4213" t="s">
        <v>418</v>
      </c>
      <c r="E4213">
        <v>3</v>
      </c>
      <c r="F4213">
        <v>25</v>
      </c>
      <c r="G4213">
        <v>38</v>
      </c>
      <c r="H4213">
        <v>40</v>
      </c>
      <c r="I4213">
        <v>10</v>
      </c>
      <c r="J4213">
        <v>23</v>
      </c>
      <c r="K4213">
        <v>25</v>
      </c>
      <c r="L4213">
        <v>0</v>
      </c>
      <c r="M4213" s="1">
        <v>48.072000000000003</v>
      </c>
      <c r="N4213" s="1">
        <v>77.034000000000006</v>
      </c>
    </row>
    <row r="4214" spans="1:14" ht="15" customHeight="1" x14ac:dyDescent="0.2">
      <c r="A4214" t="s">
        <v>148</v>
      </c>
      <c r="B4214" t="s">
        <v>386</v>
      </c>
      <c r="C4214">
        <v>3</v>
      </c>
      <c r="D4214" t="s">
        <v>2741</v>
      </c>
      <c r="E4214">
        <v>4</v>
      </c>
      <c r="F4214">
        <v>31</v>
      </c>
      <c r="G4214">
        <v>36</v>
      </c>
      <c r="H4214">
        <v>39</v>
      </c>
      <c r="I4214">
        <v>22</v>
      </c>
      <c r="J4214">
        <v>27</v>
      </c>
      <c r="K4214">
        <v>30</v>
      </c>
      <c r="L4214">
        <v>0</v>
      </c>
      <c r="M4214" s="1">
        <v>48.073</v>
      </c>
      <c r="N4214" s="1">
        <v>78.040000000000006</v>
      </c>
    </row>
    <row r="4215" spans="1:14" ht="15" customHeight="1" x14ac:dyDescent="0.2">
      <c r="A4215" t="s">
        <v>148</v>
      </c>
      <c r="B4215" t="s">
        <v>212</v>
      </c>
      <c r="C4215">
        <v>2</v>
      </c>
      <c r="D4215" t="s">
        <v>740</v>
      </c>
      <c r="E4215">
        <v>2</v>
      </c>
      <c r="F4215">
        <v>17</v>
      </c>
      <c r="G4215">
        <v>34</v>
      </c>
      <c r="H4215">
        <v>36</v>
      </c>
      <c r="I4215">
        <v>14</v>
      </c>
      <c r="J4215">
        <v>31</v>
      </c>
      <c r="K4215">
        <v>33</v>
      </c>
      <c r="L4215">
        <v>0</v>
      </c>
      <c r="M4215" s="1">
        <v>48.073999999999998</v>
      </c>
      <c r="N4215" s="1">
        <v>79.043000000000006</v>
      </c>
    </row>
    <row r="4216" spans="1:14" ht="15" customHeight="1" x14ac:dyDescent="0.2">
      <c r="A4216" t="s">
        <v>148</v>
      </c>
      <c r="B4216" t="s">
        <v>395</v>
      </c>
      <c r="C4216">
        <v>3</v>
      </c>
      <c r="D4216" t="s">
        <v>576</v>
      </c>
      <c r="E4216">
        <v>4</v>
      </c>
      <c r="F4216">
        <v>31</v>
      </c>
      <c r="G4216">
        <v>36</v>
      </c>
      <c r="H4216">
        <v>39</v>
      </c>
      <c r="I4216">
        <v>23</v>
      </c>
      <c r="J4216">
        <v>28</v>
      </c>
      <c r="K4216">
        <v>31</v>
      </c>
      <c r="L4216">
        <v>0</v>
      </c>
      <c r="M4216" s="1">
        <v>48.075000000000003</v>
      </c>
      <c r="N4216" s="1">
        <v>80.043000000000006</v>
      </c>
    </row>
    <row r="4217" spans="1:14" ht="15" customHeight="1" x14ac:dyDescent="0.2">
      <c r="A4217" t="s">
        <v>148</v>
      </c>
      <c r="B4217" t="s">
        <v>218</v>
      </c>
      <c r="C4217">
        <v>2</v>
      </c>
      <c r="D4217" t="s">
        <v>269</v>
      </c>
      <c r="E4217">
        <v>2</v>
      </c>
      <c r="F4217">
        <v>12</v>
      </c>
      <c r="G4217">
        <v>29</v>
      </c>
      <c r="H4217">
        <v>31</v>
      </c>
      <c r="I4217">
        <v>11</v>
      </c>
      <c r="J4217">
        <v>28</v>
      </c>
      <c r="K4217">
        <v>30</v>
      </c>
      <c r="L4217">
        <v>0</v>
      </c>
      <c r="M4217" s="1">
        <v>48.076000000000001</v>
      </c>
      <c r="N4217" s="1">
        <v>81.031999999999996</v>
      </c>
    </row>
    <row r="4218" spans="1:14" ht="15" customHeight="1" x14ac:dyDescent="0.2">
      <c r="A4218" t="s">
        <v>148</v>
      </c>
      <c r="B4218" t="s">
        <v>225</v>
      </c>
      <c r="C4218">
        <v>2</v>
      </c>
      <c r="D4218" t="s">
        <v>844</v>
      </c>
      <c r="E4218">
        <v>2</v>
      </c>
      <c r="F4218">
        <v>18</v>
      </c>
      <c r="G4218">
        <v>35</v>
      </c>
      <c r="H4218">
        <v>37</v>
      </c>
      <c r="I4218">
        <v>11</v>
      </c>
      <c r="J4218">
        <v>28</v>
      </c>
      <c r="K4218">
        <v>30</v>
      </c>
      <c r="L4218">
        <v>0</v>
      </c>
      <c r="M4218" s="1">
        <v>48.076999999999998</v>
      </c>
      <c r="N4218" s="1">
        <v>82.036000000000001</v>
      </c>
    </row>
    <row r="4219" spans="1:14" ht="15" customHeight="1" x14ac:dyDescent="0.2">
      <c r="A4219" t="s">
        <v>148</v>
      </c>
      <c r="B4219" t="s">
        <v>402</v>
      </c>
      <c r="C4219">
        <v>3</v>
      </c>
      <c r="D4219" t="s">
        <v>2830</v>
      </c>
      <c r="E4219">
        <v>3</v>
      </c>
      <c r="F4219">
        <v>15</v>
      </c>
      <c r="G4219">
        <v>23</v>
      </c>
      <c r="H4219">
        <v>25</v>
      </c>
      <c r="I4219">
        <v>33</v>
      </c>
      <c r="J4219">
        <v>41</v>
      </c>
      <c r="K4219">
        <v>43</v>
      </c>
      <c r="L4219">
        <v>0</v>
      </c>
      <c r="M4219" s="1">
        <v>48.078000000000003</v>
      </c>
      <c r="N4219" s="1">
        <v>83.042000000000002</v>
      </c>
    </row>
    <row r="4220" spans="1:14" ht="15" customHeight="1" x14ac:dyDescent="0.2">
      <c r="A4220" t="s">
        <v>148</v>
      </c>
      <c r="B4220" t="s">
        <v>405</v>
      </c>
      <c r="C4220">
        <v>3</v>
      </c>
      <c r="D4220" t="s">
        <v>1102</v>
      </c>
      <c r="E4220">
        <v>4</v>
      </c>
      <c r="F4220">
        <v>29</v>
      </c>
      <c r="G4220">
        <v>34</v>
      </c>
      <c r="H4220">
        <v>37</v>
      </c>
      <c r="I4220">
        <v>25</v>
      </c>
      <c r="J4220">
        <v>30</v>
      </c>
      <c r="K4220">
        <v>33</v>
      </c>
      <c r="L4220">
        <v>0</v>
      </c>
      <c r="M4220" s="1">
        <v>48.079000000000001</v>
      </c>
      <c r="N4220" s="1">
        <v>84.039000000000001</v>
      </c>
    </row>
    <row r="4221" spans="1:14" ht="15" customHeight="1" x14ac:dyDescent="0.2">
      <c r="A4221" t="s">
        <v>148</v>
      </c>
      <c r="B4221" t="s">
        <v>408</v>
      </c>
      <c r="C4221">
        <v>3</v>
      </c>
      <c r="D4221" t="s">
        <v>936</v>
      </c>
      <c r="E4221">
        <v>4</v>
      </c>
      <c r="F4221">
        <v>24</v>
      </c>
      <c r="G4221">
        <v>29</v>
      </c>
      <c r="H4221">
        <v>32</v>
      </c>
      <c r="I4221">
        <v>27</v>
      </c>
      <c r="J4221">
        <v>32</v>
      </c>
      <c r="K4221">
        <v>35</v>
      </c>
      <c r="L4221">
        <v>0</v>
      </c>
      <c r="M4221" s="1">
        <v>48.08</v>
      </c>
      <c r="N4221" s="1">
        <v>85.04</v>
      </c>
    </row>
    <row r="4222" spans="1:14" ht="15" customHeight="1" x14ac:dyDescent="0.2">
      <c r="A4222" t="s">
        <v>148</v>
      </c>
      <c r="B4222" t="s">
        <v>411</v>
      </c>
      <c r="C4222">
        <v>3</v>
      </c>
      <c r="D4222" t="s">
        <v>2195</v>
      </c>
      <c r="E4222">
        <v>4</v>
      </c>
      <c r="F4222">
        <v>32</v>
      </c>
      <c r="G4222">
        <v>37</v>
      </c>
      <c r="H4222">
        <v>40</v>
      </c>
      <c r="I4222">
        <v>23</v>
      </c>
      <c r="J4222">
        <v>28</v>
      </c>
      <c r="K4222">
        <v>31</v>
      </c>
      <c r="L4222">
        <v>0</v>
      </c>
      <c r="M4222" s="1">
        <v>48.081000000000003</v>
      </c>
      <c r="N4222" s="1">
        <v>86.036000000000001</v>
      </c>
    </row>
    <row r="4223" spans="1:14" ht="15" customHeight="1" x14ac:dyDescent="0.2">
      <c r="A4223" t="s">
        <v>148</v>
      </c>
      <c r="B4223" t="s">
        <v>414</v>
      </c>
      <c r="C4223">
        <v>3</v>
      </c>
      <c r="D4223" t="s">
        <v>1089</v>
      </c>
      <c r="E4223">
        <v>4</v>
      </c>
      <c r="F4223">
        <v>28</v>
      </c>
      <c r="G4223">
        <v>33</v>
      </c>
      <c r="H4223">
        <v>36</v>
      </c>
      <c r="I4223">
        <v>26</v>
      </c>
      <c r="J4223">
        <v>31</v>
      </c>
      <c r="K4223">
        <v>34</v>
      </c>
      <c r="L4223">
        <v>0</v>
      </c>
      <c r="M4223" s="1">
        <v>48.082000000000001</v>
      </c>
      <c r="N4223" s="1">
        <v>87.040999999999997</v>
      </c>
    </row>
    <row r="4224" spans="1:14" ht="15" customHeight="1" x14ac:dyDescent="0.2">
      <c r="A4224" t="s">
        <v>148</v>
      </c>
      <c r="B4224" t="s">
        <v>416</v>
      </c>
      <c r="C4224">
        <v>3</v>
      </c>
      <c r="D4224" t="s">
        <v>1748</v>
      </c>
      <c r="E4224">
        <v>3</v>
      </c>
      <c r="F4224">
        <v>25</v>
      </c>
      <c r="G4224">
        <v>33</v>
      </c>
      <c r="H4224">
        <v>35</v>
      </c>
      <c r="I4224">
        <v>23</v>
      </c>
      <c r="J4224">
        <v>31</v>
      </c>
      <c r="K4224">
        <v>33</v>
      </c>
      <c r="L4224">
        <v>0</v>
      </c>
      <c r="M4224" s="1">
        <v>48.082999999999998</v>
      </c>
      <c r="N4224" s="1">
        <v>88.045000000000002</v>
      </c>
    </row>
    <row r="4225" spans="1:14" ht="15" customHeight="1" x14ac:dyDescent="0.2">
      <c r="A4225" t="s">
        <v>148</v>
      </c>
      <c r="B4225" t="s">
        <v>230</v>
      </c>
      <c r="C4225">
        <v>3</v>
      </c>
      <c r="D4225" t="s">
        <v>1702</v>
      </c>
      <c r="E4225">
        <v>3</v>
      </c>
      <c r="F4225">
        <v>25</v>
      </c>
      <c r="G4225">
        <v>33</v>
      </c>
      <c r="H4225">
        <v>35</v>
      </c>
      <c r="I4225">
        <v>23</v>
      </c>
      <c r="J4225">
        <v>31</v>
      </c>
      <c r="K4225">
        <v>33</v>
      </c>
      <c r="L4225">
        <v>0</v>
      </c>
      <c r="M4225" s="1">
        <v>48.084000000000003</v>
      </c>
      <c r="N4225" s="1">
        <v>89.045000000000002</v>
      </c>
    </row>
    <row r="4226" spans="1:14" ht="15" customHeight="1" x14ac:dyDescent="0.2">
      <c r="A4226" t="s">
        <v>148</v>
      </c>
      <c r="B4226" t="s">
        <v>236</v>
      </c>
      <c r="C4226">
        <v>3</v>
      </c>
      <c r="D4226" t="s">
        <v>936</v>
      </c>
      <c r="E4226">
        <v>4</v>
      </c>
      <c r="F4226">
        <v>24</v>
      </c>
      <c r="G4226">
        <v>29</v>
      </c>
      <c r="H4226">
        <v>32</v>
      </c>
      <c r="I4226">
        <v>27</v>
      </c>
      <c r="J4226">
        <v>32</v>
      </c>
      <c r="K4226">
        <v>35</v>
      </c>
      <c r="L4226">
        <v>0</v>
      </c>
      <c r="M4226" s="1">
        <v>48.085000000000001</v>
      </c>
      <c r="N4226" s="1">
        <v>90.040999999999997</v>
      </c>
    </row>
    <row r="4227" spans="1:14" ht="15" customHeight="1" x14ac:dyDescent="0.2">
      <c r="A4227" t="s">
        <v>148</v>
      </c>
      <c r="B4227" t="s">
        <v>425</v>
      </c>
      <c r="C4227">
        <v>3</v>
      </c>
      <c r="D4227" t="s">
        <v>665</v>
      </c>
      <c r="E4227">
        <v>4</v>
      </c>
      <c r="F4227">
        <v>30</v>
      </c>
      <c r="G4227">
        <v>35</v>
      </c>
      <c r="H4227">
        <v>38</v>
      </c>
      <c r="I4227">
        <v>25</v>
      </c>
      <c r="J4227">
        <v>30</v>
      </c>
      <c r="K4227">
        <v>33</v>
      </c>
      <c r="L4227">
        <v>0</v>
      </c>
      <c r="M4227" s="1">
        <v>48.085999999999999</v>
      </c>
      <c r="N4227" s="1">
        <v>91.043999999999997</v>
      </c>
    </row>
    <row r="4228" spans="1:14" ht="15" customHeight="1" x14ac:dyDescent="0.2">
      <c r="A4228" t="s">
        <v>148</v>
      </c>
      <c r="B4228" t="s">
        <v>668</v>
      </c>
      <c r="C4228">
        <v>3</v>
      </c>
      <c r="D4228" t="s">
        <v>2925</v>
      </c>
      <c r="E4228">
        <v>3</v>
      </c>
      <c r="F4228">
        <v>20</v>
      </c>
      <c r="G4228">
        <v>28</v>
      </c>
      <c r="H4228">
        <v>30</v>
      </c>
      <c r="I4228">
        <v>26</v>
      </c>
      <c r="J4228">
        <v>34</v>
      </c>
      <c r="K4228">
        <v>36</v>
      </c>
      <c r="L4228">
        <v>0</v>
      </c>
      <c r="M4228" s="1">
        <v>48.087000000000003</v>
      </c>
      <c r="N4228" s="1">
        <v>92.043000000000006</v>
      </c>
    </row>
    <row r="4229" spans="1:14" ht="15" customHeight="1" x14ac:dyDescent="0.2">
      <c r="A4229" t="s">
        <v>148</v>
      </c>
      <c r="B4229" t="s">
        <v>429</v>
      </c>
      <c r="C4229">
        <v>3</v>
      </c>
      <c r="D4229" t="s">
        <v>2523</v>
      </c>
      <c r="E4229">
        <v>3</v>
      </c>
      <c r="F4229">
        <v>30</v>
      </c>
      <c r="G4229">
        <v>38</v>
      </c>
      <c r="H4229">
        <v>40</v>
      </c>
      <c r="I4229">
        <v>19</v>
      </c>
      <c r="J4229">
        <v>27</v>
      </c>
      <c r="K4229">
        <v>29</v>
      </c>
      <c r="L4229">
        <v>0</v>
      </c>
      <c r="M4229" s="1">
        <v>48.088000000000001</v>
      </c>
      <c r="N4229" s="1">
        <v>93.042000000000002</v>
      </c>
    </row>
    <row r="4230" spans="1:14" ht="15" customHeight="1" x14ac:dyDescent="0.2">
      <c r="A4230" t="s">
        <v>148</v>
      </c>
      <c r="B4230" t="s">
        <v>241</v>
      </c>
      <c r="C4230">
        <v>2</v>
      </c>
      <c r="D4230" t="s">
        <v>1920</v>
      </c>
      <c r="E4230">
        <v>2</v>
      </c>
      <c r="F4230">
        <v>15</v>
      </c>
      <c r="G4230">
        <v>32</v>
      </c>
      <c r="H4230">
        <v>34</v>
      </c>
      <c r="I4230">
        <v>12</v>
      </c>
      <c r="J4230">
        <v>29</v>
      </c>
      <c r="K4230">
        <v>31</v>
      </c>
      <c r="L4230">
        <v>0</v>
      </c>
      <c r="M4230" s="1">
        <v>48.088999999999999</v>
      </c>
      <c r="N4230" s="1">
        <v>94.037999999999997</v>
      </c>
    </row>
    <row r="4231" spans="1:14" ht="15" customHeight="1" x14ac:dyDescent="0.2">
      <c r="A4231" t="s">
        <v>148</v>
      </c>
      <c r="B4231" t="s">
        <v>246</v>
      </c>
      <c r="C4231">
        <v>3</v>
      </c>
      <c r="D4231" t="s">
        <v>430</v>
      </c>
      <c r="E4231">
        <v>3</v>
      </c>
      <c r="F4231">
        <v>23</v>
      </c>
      <c r="G4231">
        <v>31</v>
      </c>
      <c r="H4231">
        <v>33</v>
      </c>
      <c r="I4231">
        <v>23</v>
      </c>
      <c r="J4231">
        <v>31</v>
      </c>
      <c r="K4231">
        <v>33</v>
      </c>
      <c r="L4231">
        <v>0</v>
      </c>
      <c r="M4231" s="1">
        <v>48.09</v>
      </c>
      <c r="N4231" s="1">
        <v>95.043999999999997</v>
      </c>
    </row>
    <row r="4232" spans="1:14" ht="15" customHeight="1" x14ac:dyDescent="0.2">
      <c r="A4232" t="s">
        <v>148</v>
      </c>
      <c r="B4232" t="s">
        <v>436</v>
      </c>
      <c r="C4232">
        <v>3</v>
      </c>
      <c r="D4232" t="s">
        <v>2718</v>
      </c>
      <c r="E4232">
        <v>4</v>
      </c>
      <c r="F4232">
        <v>20</v>
      </c>
      <c r="G4232">
        <v>25</v>
      </c>
      <c r="H4232">
        <v>28</v>
      </c>
      <c r="I4232">
        <v>33</v>
      </c>
      <c r="J4232">
        <v>38</v>
      </c>
      <c r="K4232">
        <v>41</v>
      </c>
      <c r="L4232">
        <v>0</v>
      </c>
      <c r="M4232" s="1">
        <v>48.091000000000001</v>
      </c>
      <c r="N4232" s="1">
        <v>96.043999999999997</v>
      </c>
    </row>
    <row r="4233" spans="1:14" ht="15" customHeight="1" x14ac:dyDescent="0.2">
      <c r="A4233" t="s">
        <v>148</v>
      </c>
      <c r="B4233" t="s">
        <v>250</v>
      </c>
      <c r="C4233">
        <v>3</v>
      </c>
      <c r="D4233" t="s">
        <v>1395</v>
      </c>
      <c r="E4233">
        <v>1</v>
      </c>
      <c r="F4233">
        <v>18</v>
      </c>
      <c r="G4233">
        <v>33</v>
      </c>
      <c r="H4233">
        <v>35</v>
      </c>
      <c r="I4233">
        <v>15</v>
      </c>
      <c r="J4233">
        <v>30</v>
      </c>
      <c r="K4233">
        <v>32</v>
      </c>
      <c r="L4233">
        <v>0</v>
      </c>
      <c r="M4233" s="1">
        <v>48.091999999999999</v>
      </c>
      <c r="N4233" s="1">
        <v>97.040999999999997</v>
      </c>
    </row>
    <row r="4234" spans="1:14" ht="15" customHeight="1" x14ac:dyDescent="0.2">
      <c r="A4234" t="s">
        <v>148</v>
      </c>
      <c r="B4234" t="s">
        <v>258</v>
      </c>
      <c r="C4234">
        <v>3</v>
      </c>
      <c r="D4234" t="s">
        <v>466</v>
      </c>
      <c r="E4234">
        <v>4</v>
      </c>
      <c r="F4234">
        <v>32</v>
      </c>
      <c r="G4234">
        <v>37</v>
      </c>
      <c r="H4234">
        <v>40</v>
      </c>
      <c r="I4234">
        <v>23</v>
      </c>
      <c r="J4234">
        <v>28</v>
      </c>
      <c r="K4234">
        <v>31</v>
      </c>
      <c r="L4234">
        <v>0</v>
      </c>
      <c r="M4234" s="1">
        <v>48.093000000000004</v>
      </c>
      <c r="N4234" s="1">
        <v>98.046999999999997</v>
      </c>
    </row>
    <row r="4235" spans="1:14" ht="15" customHeight="1" x14ac:dyDescent="0.2">
      <c r="A4235" t="s">
        <v>148</v>
      </c>
      <c r="B4235" t="s">
        <v>263</v>
      </c>
      <c r="C4235">
        <v>2</v>
      </c>
      <c r="D4235" t="s">
        <v>170</v>
      </c>
      <c r="E4235">
        <v>3</v>
      </c>
      <c r="F4235">
        <v>22</v>
      </c>
      <c r="G4235">
        <v>35</v>
      </c>
      <c r="H4235">
        <v>37</v>
      </c>
      <c r="I4235">
        <v>14</v>
      </c>
      <c r="J4235">
        <v>27</v>
      </c>
      <c r="K4235">
        <v>29</v>
      </c>
      <c r="L4235">
        <v>0</v>
      </c>
      <c r="M4235" s="1">
        <v>48.094000000000001</v>
      </c>
      <c r="N4235" s="1">
        <v>99.037999999999997</v>
      </c>
    </row>
    <row r="4236" spans="1:14" ht="15" customHeight="1" x14ac:dyDescent="0.2">
      <c r="A4236" t="s">
        <v>148</v>
      </c>
      <c r="B4236" t="s">
        <v>269</v>
      </c>
      <c r="C4236">
        <v>2</v>
      </c>
      <c r="D4236" t="s">
        <v>486</v>
      </c>
      <c r="E4236">
        <v>3</v>
      </c>
      <c r="F4236">
        <v>18</v>
      </c>
      <c r="G4236">
        <v>31</v>
      </c>
      <c r="H4236">
        <v>33</v>
      </c>
      <c r="I4236">
        <v>16</v>
      </c>
      <c r="J4236">
        <v>29</v>
      </c>
      <c r="K4236">
        <v>31</v>
      </c>
      <c r="L4236">
        <v>0</v>
      </c>
      <c r="M4236" s="1">
        <v>48.094999999999999</v>
      </c>
      <c r="N4236" s="1">
        <v>100.045</v>
      </c>
    </row>
    <row r="4237" spans="1:14" ht="15" customHeight="1" x14ac:dyDescent="0.2">
      <c r="A4237" t="s">
        <v>148</v>
      </c>
      <c r="B4237" t="s">
        <v>279</v>
      </c>
      <c r="C4237">
        <v>3</v>
      </c>
      <c r="D4237" t="s">
        <v>872</v>
      </c>
      <c r="E4237">
        <v>3</v>
      </c>
      <c r="F4237">
        <v>21</v>
      </c>
      <c r="G4237">
        <v>29</v>
      </c>
      <c r="H4237">
        <v>31</v>
      </c>
      <c r="I4237">
        <v>25</v>
      </c>
      <c r="J4237">
        <v>33</v>
      </c>
      <c r="K4237">
        <v>35</v>
      </c>
      <c r="L4237">
        <v>0</v>
      </c>
      <c r="M4237" s="1">
        <v>48.095999999999997</v>
      </c>
      <c r="N4237" s="1">
        <v>101.038</v>
      </c>
    </row>
    <row r="4238" spans="1:14" ht="15" customHeight="1" x14ac:dyDescent="0.2">
      <c r="A4238" t="s">
        <v>148</v>
      </c>
      <c r="B4238" t="s">
        <v>274</v>
      </c>
      <c r="C4238">
        <v>2</v>
      </c>
      <c r="D4238" t="s">
        <v>164</v>
      </c>
      <c r="E4238">
        <v>2</v>
      </c>
      <c r="F4238">
        <v>11</v>
      </c>
      <c r="G4238">
        <v>28</v>
      </c>
      <c r="H4238">
        <v>30</v>
      </c>
      <c r="I4238">
        <v>12</v>
      </c>
      <c r="J4238">
        <v>29</v>
      </c>
      <c r="K4238">
        <v>31</v>
      </c>
      <c r="L4238">
        <v>0</v>
      </c>
      <c r="M4238" s="1">
        <v>48.097000000000001</v>
      </c>
      <c r="N4238" s="1">
        <v>102.044</v>
      </c>
    </row>
    <row r="4239" spans="1:14" ht="15" customHeight="1" x14ac:dyDescent="0.2">
      <c r="A4239" t="s">
        <v>148</v>
      </c>
      <c r="B4239" t="s">
        <v>285</v>
      </c>
      <c r="C4239">
        <v>3</v>
      </c>
      <c r="D4239" t="s">
        <v>1418</v>
      </c>
      <c r="E4239">
        <v>4</v>
      </c>
      <c r="F4239">
        <v>29</v>
      </c>
      <c r="G4239">
        <v>34</v>
      </c>
      <c r="H4239">
        <v>37</v>
      </c>
      <c r="I4239">
        <v>25</v>
      </c>
      <c r="J4239">
        <v>30</v>
      </c>
      <c r="K4239">
        <v>33</v>
      </c>
      <c r="L4239">
        <v>0</v>
      </c>
      <c r="M4239" s="1">
        <v>48.097999999999999</v>
      </c>
      <c r="N4239" s="1">
        <v>103.04300000000001</v>
      </c>
    </row>
    <row r="4240" spans="1:14" ht="15" customHeight="1" x14ac:dyDescent="0.2">
      <c r="A4240" t="s">
        <v>148</v>
      </c>
      <c r="B4240" t="s">
        <v>290</v>
      </c>
      <c r="C4240">
        <v>3</v>
      </c>
      <c r="D4240" t="s">
        <v>62</v>
      </c>
      <c r="E4240">
        <v>1</v>
      </c>
      <c r="F4240">
        <v>15</v>
      </c>
      <c r="G4240">
        <v>30</v>
      </c>
      <c r="H4240">
        <v>32</v>
      </c>
      <c r="I4240">
        <v>12</v>
      </c>
      <c r="J4240">
        <v>27</v>
      </c>
      <c r="K4240">
        <v>29</v>
      </c>
      <c r="L4240">
        <v>0</v>
      </c>
      <c r="M4240" s="1">
        <v>48.098999999999997</v>
      </c>
      <c r="N4240" s="1">
        <v>104.038</v>
      </c>
    </row>
    <row r="4241" spans="1:14" ht="15" customHeight="1" x14ac:dyDescent="0.2">
      <c r="A4241" t="s">
        <v>148</v>
      </c>
      <c r="B4241" t="s">
        <v>294</v>
      </c>
      <c r="C4241">
        <v>3</v>
      </c>
      <c r="D4241" t="s">
        <v>690</v>
      </c>
      <c r="E4241">
        <v>4</v>
      </c>
      <c r="F4241">
        <v>31</v>
      </c>
      <c r="G4241">
        <v>36</v>
      </c>
      <c r="H4241">
        <v>39</v>
      </c>
      <c r="I4241">
        <v>21</v>
      </c>
      <c r="J4241">
        <v>26</v>
      </c>
      <c r="K4241">
        <v>29</v>
      </c>
      <c r="L4241">
        <v>0</v>
      </c>
      <c r="M4241" s="1">
        <v>48.1</v>
      </c>
      <c r="N4241" s="1">
        <v>105.039</v>
      </c>
    </row>
    <row r="4242" spans="1:14" ht="15" customHeight="1" x14ac:dyDescent="0.2">
      <c r="A4242" t="s">
        <v>148</v>
      </c>
      <c r="B4242" t="s">
        <v>298</v>
      </c>
      <c r="C4242">
        <v>2</v>
      </c>
      <c r="D4242" t="s">
        <v>2860</v>
      </c>
      <c r="E4242">
        <v>2</v>
      </c>
      <c r="F4242">
        <v>15</v>
      </c>
      <c r="G4242">
        <v>32</v>
      </c>
      <c r="H4242">
        <v>34</v>
      </c>
      <c r="I4242">
        <v>11</v>
      </c>
      <c r="J4242">
        <v>28</v>
      </c>
      <c r="K4242">
        <v>30</v>
      </c>
      <c r="L4242">
        <v>0</v>
      </c>
      <c r="M4242" s="1">
        <v>48.100999999999999</v>
      </c>
      <c r="N4242" s="1">
        <v>106.03400000000001</v>
      </c>
    </row>
    <row r="4243" spans="1:14" ht="15" customHeight="1" x14ac:dyDescent="0.2">
      <c r="A4243" t="s">
        <v>148</v>
      </c>
      <c r="B4243" t="s">
        <v>302</v>
      </c>
      <c r="C4243">
        <v>2</v>
      </c>
      <c r="D4243" t="s">
        <v>1226</v>
      </c>
      <c r="E4243">
        <v>3</v>
      </c>
      <c r="F4243">
        <v>17</v>
      </c>
      <c r="G4243">
        <v>30</v>
      </c>
      <c r="H4243">
        <v>32</v>
      </c>
      <c r="I4243">
        <v>17</v>
      </c>
      <c r="J4243">
        <v>30</v>
      </c>
      <c r="K4243">
        <v>32</v>
      </c>
      <c r="L4243">
        <v>0</v>
      </c>
      <c r="M4243" s="1">
        <v>48.101999999999997</v>
      </c>
      <c r="N4243" s="1">
        <v>107.032</v>
      </c>
    </row>
    <row r="4244" spans="1:14" ht="15" customHeight="1" x14ac:dyDescent="0.2">
      <c r="A4244" t="s">
        <v>148</v>
      </c>
      <c r="B4244" t="s">
        <v>464</v>
      </c>
      <c r="C4244">
        <v>3</v>
      </c>
      <c r="D4244" t="s">
        <v>2198</v>
      </c>
      <c r="E4244">
        <v>4</v>
      </c>
      <c r="F4244">
        <v>27</v>
      </c>
      <c r="G4244">
        <v>32</v>
      </c>
      <c r="H4244">
        <v>35</v>
      </c>
      <c r="I4244">
        <v>24</v>
      </c>
      <c r="J4244">
        <v>29</v>
      </c>
      <c r="K4244">
        <v>32</v>
      </c>
      <c r="L4244">
        <v>0</v>
      </c>
      <c r="M4244" s="1">
        <v>48.103000000000002</v>
      </c>
      <c r="N4244" s="1">
        <v>108.04</v>
      </c>
    </row>
    <row r="4245" spans="1:14" ht="15" customHeight="1" x14ac:dyDescent="0.2">
      <c r="A4245" t="s">
        <v>148</v>
      </c>
      <c r="B4245" t="s">
        <v>699</v>
      </c>
      <c r="C4245">
        <v>3</v>
      </c>
      <c r="D4245" t="s">
        <v>1738</v>
      </c>
      <c r="E4245">
        <v>4</v>
      </c>
      <c r="F4245">
        <v>29</v>
      </c>
      <c r="G4245">
        <v>34</v>
      </c>
      <c r="H4245">
        <v>37</v>
      </c>
      <c r="I4245">
        <v>26</v>
      </c>
      <c r="J4245">
        <v>31</v>
      </c>
      <c r="K4245">
        <v>34</v>
      </c>
      <c r="L4245">
        <v>0</v>
      </c>
      <c r="M4245" s="1">
        <v>48.103999999999999</v>
      </c>
      <c r="N4245" s="1">
        <v>109.03400000000001</v>
      </c>
    </row>
    <row r="4246" spans="1:14" ht="15" customHeight="1" x14ac:dyDescent="0.2">
      <c r="A4246" t="s">
        <v>148</v>
      </c>
      <c r="B4246" t="s">
        <v>124</v>
      </c>
      <c r="C4246">
        <v>2</v>
      </c>
      <c r="D4246" t="s">
        <v>124</v>
      </c>
      <c r="E4246">
        <v>1</v>
      </c>
      <c r="F4246">
        <v>9</v>
      </c>
      <c r="G4246">
        <v>28</v>
      </c>
      <c r="H4246">
        <v>30</v>
      </c>
      <c r="I4246">
        <v>10</v>
      </c>
      <c r="J4246">
        <v>29</v>
      </c>
      <c r="K4246">
        <v>31</v>
      </c>
      <c r="L4246">
        <v>0</v>
      </c>
      <c r="M4246" s="1">
        <v>48.104999999999997</v>
      </c>
      <c r="N4246" s="1">
        <v>110.039</v>
      </c>
    </row>
    <row r="4247" spans="1:14" ht="15" customHeight="1" x14ac:dyDescent="0.2">
      <c r="A4247" t="s">
        <v>148</v>
      </c>
      <c r="B4247" t="s">
        <v>703</v>
      </c>
      <c r="C4247">
        <v>3</v>
      </c>
      <c r="D4247" t="s">
        <v>1963</v>
      </c>
      <c r="E4247">
        <v>3</v>
      </c>
      <c r="F4247">
        <v>26</v>
      </c>
      <c r="G4247">
        <v>34</v>
      </c>
      <c r="H4247">
        <v>36</v>
      </c>
      <c r="I4247">
        <v>23</v>
      </c>
      <c r="J4247">
        <v>31</v>
      </c>
      <c r="K4247">
        <v>33</v>
      </c>
      <c r="L4247">
        <v>0</v>
      </c>
      <c r="M4247" s="1">
        <v>48.106000000000002</v>
      </c>
      <c r="N4247" s="1">
        <v>111.039</v>
      </c>
    </row>
    <row r="4248" spans="1:14" ht="15" customHeight="1" x14ac:dyDescent="0.2">
      <c r="A4248" t="s">
        <v>148</v>
      </c>
      <c r="B4248" t="s">
        <v>470</v>
      </c>
      <c r="C4248">
        <v>3</v>
      </c>
      <c r="D4248" t="s">
        <v>1931</v>
      </c>
      <c r="E4248">
        <v>2</v>
      </c>
      <c r="F4248">
        <v>18</v>
      </c>
      <c r="G4248">
        <v>31</v>
      </c>
      <c r="H4248">
        <v>33</v>
      </c>
      <c r="I4248">
        <v>18</v>
      </c>
      <c r="J4248">
        <v>31</v>
      </c>
      <c r="K4248">
        <v>33</v>
      </c>
      <c r="L4248">
        <v>0</v>
      </c>
      <c r="M4248" s="1">
        <v>48.106999999999999</v>
      </c>
      <c r="N4248" s="1">
        <v>112.044</v>
      </c>
    </row>
    <row r="4249" spans="1:14" ht="15" customHeight="1" x14ac:dyDescent="0.2">
      <c r="A4249" t="s">
        <v>148</v>
      </c>
      <c r="B4249" t="s">
        <v>53</v>
      </c>
      <c r="C4249">
        <v>2</v>
      </c>
      <c r="D4249" t="s">
        <v>53</v>
      </c>
      <c r="E4249">
        <v>1</v>
      </c>
      <c r="F4249">
        <v>12</v>
      </c>
      <c r="G4249">
        <v>31</v>
      </c>
      <c r="H4249">
        <v>33</v>
      </c>
      <c r="I4249">
        <v>9</v>
      </c>
      <c r="J4249">
        <v>28</v>
      </c>
      <c r="K4249">
        <v>30</v>
      </c>
      <c r="L4249">
        <v>0</v>
      </c>
      <c r="M4249" s="1">
        <v>48.107999999999997</v>
      </c>
      <c r="N4249" s="1">
        <v>113.03</v>
      </c>
    </row>
    <row r="4250" spans="1:14" ht="15" customHeight="1" x14ac:dyDescent="0.2">
      <c r="A4250" t="s">
        <v>148</v>
      </c>
      <c r="B4250" t="s">
        <v>476</v>
      </c>
      <c r="C4250">
        <v>3</v>
      </c>
      <c r="D4250" t="s">
        <v>707</v>
      </c>
      <c r="E4250">
        <v>1</v>
      </c>
      <c r="F4250">
        <v>15</v>
      </c>
      <c r="G4250">
        <v>30</v>
      </c>
      <c r="H4250">
        <v>32</v>
      </c>
      <c r="I4250">
        <v>16</v>
      </c>
      <c r="J4250">
        <v>31</v>
      </c>
      <c r="K4250">
        <v>33</v>
      </c>
      <c r="L4250">
        <v>0</v>
      </c>
      <c r="M4250" s="1">
        <v>48.109000000000002</v>
      </c>
      <c r="N4250" s="1">
        <v>114.039</v>
      </c>
    </row>
    <row r="4251" spans="1:14" ht="15" customHeight="1" x14ac:dyDescent="0.2">
      <c r="A4251" t="s">
        <v>148</v>
      </c>
      <c r="B4251" t="s">
        <v>483</v>
      </c>
      <c r="C4251">
        <v>3</v>
      </c>
      <c r="D4251" t="s">
        <v>164</v>
      </c>
      <c r="E4251">
        <v>2</v>
      </c>
      <c r="F4251">
        <v>15</v>
      </c>
      <c r="G4251">
        <v>28</v>
      </c>
      <c r="H4251">
        <v>30</v>
      </c>
      <c r="I4251">
        <v>16</v>
      </c>
      <c r="J4251">
        <v>29</v>
      </c>
      <c r="K4251">
        <v>31</v>
      </c>
      <c r="L4251">
        <v>0</v>
      </c>
      <c r="M4251" s="1">
        <v>48.11</v>
      </c>
      <c r="N4251" s="1">
        <v>117.045</v>
      </c>
    </row>
    <row r="4252" spans="1:14" ht="15" customHeight="1" x14ac:dyDescent="0.2">
      <c r="A4252" t="s">
        <v>148</v>
      </c>
      <c r="B4252" t="s">
        <v>326</v>
      </c>
      <c r="C4252">
        <v>2</v>
      </c>
      <c r="D4252" t="s">
        <v>1931</v>
      </c>
      <c r="E4252">
        <v>2</v>
      </c>
      <c r="F4252">
        <v>14</v>
      </c>
      <c r="G4252">
        <v>31</v>
      </c>
      <c r="H4252">
        <v>33</v>
      </c>
      <c r="I4252">
        <v>14</v>
      </c>
      <c r="J4252">
        <v>31</v>
      </c>
      <c r="K4252">
        <v>33</v>
      </c>
      <c r="L4252">
        <v>0</v>
      </c>
      <c r="M4252" s="1">
        <v>48.110999999999997</v>
      </c>
      <c r="N4252" s="1">
        <v>118.04600000000001</v>
      </c>
    </row>
    <row r="4253" spans="1:14" ht="15" customHeight="1" x14ac:dyDescent="0.2">
      <c r="A4253" t="s">
        <v>148</v>
      </c>
      <c r="B4253" t="s">
        <v>331</v>
      </c>
      <c r="C4253">
        <v>2</v>
      </c>
      <c r="D4253" t="s">
        <v>1402</v>
      </c>
      <c r="E4253">
        <v>3</v>
      </c>
      <c r="F4253">
        <v>21</v>
      </c>
      <c r="G4253">
        <v>34</v>
      </c>
      <c r="H4253">
        <v>36</v>
      </c>
      <c r="I4253">
        <v>16</v>
      </c>
      <c r="J4253">
        <v>29</v>
      </c>
      <c r="K4253">
        <v>31</v>
      </c>
      <c r="L4253">
        <v>0</v>
      </c>
      <c r="M4253" s="1">
        <v>48.112000000000002</v>
      </c>
      <c r="N4253" s="1">
        <v>119.029</v>
      </c>
    </row>
    <row r="4254" spans="1:14" ht="15" customHeight="1" x14ac:dyDescent="0.2">
      <c r="A4254" t="s">
        <v>148</v>
      </c>
      <c r="B4254" t="s">
        <v>488</v>
      </c>
      <c r="C4254">
        <v>3</v>
      </c>
      <c r="D4254" t="s">
        <v>1760</v>
      </c>
      <c r="E4254">
        <v>3</v>
      </c>
      <c r="F4254">
        <v>27</v>
      </c>
      <c r="G4254">
        <v>35</v>
      </c>
      <c r="H4254">
        <v>37</v>
      </c>
      <c r="I4254">
        <v>22</v>
      </c>
      <c r="J4254">
        <v>30</v>
      </c>
      <c r="K4254">
        <v>32</v>
      </c>
      <c r="L4254">
        <v>0</v>
      </c>
      <c r="M4254" s="1">
        <v>48.113</v>
      </c>
      <c r="N4254" s="1">
        <v>120.03700000000001</v>
      </c>
    </row>
    <row r="4255" spans="1:14" ht="15" customHeight="1" x14ac:dyDescent="0.2">
      <c r="A4255" t="s">
        <v>148</v>
      </c>
      <c r="B4255" t="s">
        <v>492</v>
      </c>
      <c r="C4255">
        <v>3</v>
      </c>
      <c r="D4255" t="s">
        <v>466</v>
      </c>
      <c r="E4255">
        <v>4</v>
      </c>
      <c r="F4255">
        <v>32</v>
      </c>
      <c r="G4255">
        <v>37</v>
      </c>
      <c r="H4255">
        <v>40</v>
      </c>
      <c r="I4255">
        <v>23</v>
      </c>
      <c r="J4255">
        <v>28</v>
      </c>
      <c r="K4255">
        <v>31</v>
      </c>
      <c r="L4255">
        <v>0</v>
      </c>
      <c r="M4255" s="1">
        <v>48.113999999999997</v>
      </c>
      <c r="N4255" s="1">
        <v>121.047</v>
      </c>
    </row>
    <row r="4256" spans="1:14" ht="15" customHeight="1" x14ac:dyDescent="0.2">
      <c r="A4256" t="s">
        <v>148</v>
      </c>
      <c r="B4256" t="s">
        <v>335</v>
      </c>
      <c r="C4256">
        <v>2</v>
      </c>
      <c r="D4256" t="s">
        <v>335</v>
      </c>
      <c r="E4256">
        <v>1</v>
      </c>
      <c r="F4256">
        <v>11</v>
      </c>
      <c r="G4256">
        <v>30</v>
      </c>
      <c r="H4256">
        <v>32</v>
      </c>
      <c r="I4256">
        <v>10</v>
      </c>
      <c r="J4256">
        <v>29</v>
      </c>
      <c r="K4256">
        <v>31</v>
      </c>
      <c r="L4256">
        <v>0</v>
      </c>
      <c r="M4256" s="1">
        <v>48.115000000000002</v>
      </c>
      <c r="N4256" s="1">
        <v>122.03100000000001</v>
      </c>
    </row>
    <row r="4257" spans="1:14" ht="15" customHeight="1" x14ac:dyDescent="0.2">
      <c r="A4257" t="s">
        <v>148</v>
      </c>
      <c r="B4257" t="s">
        <v>340</v>
      </c>
      <c r="C4257">
        <v>3</v>
      </c>
      <c r="D4257" t="s">
        <v>1096</v>
      </c>
      <c r="E4257">
        <v>3</v>
      </c>
      <c r="F4257">
        <v>31</v>
      </c>
      <c r="G4257">
        <v>39</v>
      </c>
      <c r="H4257">
        <v>41</v>
      </c>
      <c r="I4257">
        <v>15</v>
      </c>
      <c r="J4257">
        <v>23</v>
      </c>
      <c r="K4257">
        <v>25</v>
      </c>
      <c r="L4257">
        <v>0</v>
      </c>
      <c r="M4257" s="1">
        <v>48.116</v>
      </c>
      <c r="N4257" s="1">
        <v>123.041</v>
      </c>
    </row>
    <row r="4258" spans="1:14" ht="15" customHeight="1" x14ac:dyDescent="0.2">
      <c r="A4258" t="s">
        <v>148</v>
      </c>
      <c r="B4258" t="s">
        <v>346</v>
      </c>
      <c r="C4258">
        <v>2</v>
      </c>
      <c r="D4258" t="s">
        <v>32</v>
      </c>
      <c r="E4258">
        <v>1</v>
      </c>
      <c r="F4258">
        <v>9</v>
      </c>
      <c r="G4258">
        <v>28</v>
      </c>
      <c r="H4258">
        <v>30</v>
      </c>
      <c r="I4258">
        <v>12</v>
      </c>
      <c r="J4258">
        <v>31</v>
      </c>
      <c r="K4258">
        <v>33</v>
      </c>
      <c r="L4258">
        <v>0</v>
      </c>
      <c r="M4258" s="1">
        <v>48.116999999999997</v>
      </c>
      <c r="N4258" s="1">
        <v>124.041</v>
      </c>
    </row>
    <row r="4259" spans="1:14" ht="15" customHeight="1" x14ac:dyDescent="0.2">
      <c r="A4259" t="s">
        <v>148</v>
      </c>
      <c r="B4259" t="s">
        <v>498</v>
      </c>
      <c r="C4259">
        <v>3</v>
      </c>
      <c r="D4259" t="s">
        <v>260</v>
      </c>
      <c r="E4259">
        <v>3</v>
      </c>
      <c r="F4259">
        <v>26</v>
      </c>
      <c r="G4259">
        <v>34</v>
      </c>
      <c r="H4259">
        <v>36</v>
      </c>
      <c r="I4259">
        <v>21</v>
      </c>
      <c r="J4259">
        <v>29</v>
      </c>
      <c r="K4259">
        <v>31</v>
      </c>
      <c r="L4259">
        <v>0</v>
      </c>
      <c r="M4259" s="1">
        <v>48.118000000000002</v>
      </c>
      <c r="N4259" s="1">
        <v>125.045</v>
      </c>
    </row>
    <row r="4260" spans="1:14" ht="15" customHeight="1" x14ac:dyDescent="0.2">
      <c r="A4260" t="s">
        <v>148</v>
      </c>
      <c r="B4260" t="s">
        <v>504</v>
      </c>
      <c r="C4260">
        <v>3</v>
      </c>
      <c r="D4260" t="s">
        <v>2085</v>
      </c>
      <c r="E4260">
        <v>4</v>
      </c>
      <c r="F4260">
        <v>28</v>
      </c>
      <c r="G4260">
        <v>33</v>
      </c>
      <c r="H4260">
        <v>36</v>
      </c>
      <c r="I4260">
        <v>27</v>
      </c>
      <c r="J4260">
        <v>32</v>
      </c>
      <c r="K4260">
        <v>35</v>
      </c>
      <c r="L4260">
        <v>0</v>
      </c>
      <c r="M4260" s="1">
        <v>48.119</v>
      </c>
      <c r="N4260" s="1">
        <v>127.042</v>
      </c>
    </row>
    <row r="4261" spans="1:14" ht="15" customHeight="1" x14ac:dyDescent="0.2">
      <c r="A4261" t="s">
        <v>148</v>
      </c>
      <c r="B4261" t="s">
        <v>355</v>
      </c>
      <c r="C4261">
        <v>2</v>
      </c>
      <c r="D4261" t="s">
        <v>335</v>
      </c>
      <c r="E4261">
        <v>1</v>
      </c>
      <c r="F4261">
        <v>11</v>
      </c>
      <c r="G4261">
        <v>30</v>
      </c>
      <c r="H4261">
        <v>32</v>
      </c>
      <c r="I4261">
        <v>10</v>
      </c>
      <c r="J4261">
        <v>29</v>
      </c>
      <c r="K4261">
        <v>31</v>
      </c>
      <c r="L4261">
        <v>0</v>
      </c>
      <c r="M4261" s="1">
        <v>48.12</v>
      </c>
      <c r="N4261" s="1">
        <v>128.035</v>
      </c>
    </row>
    <row r="4262" spans="1:14" ht="15" customHeight="1" x14ac:dyDescent="0.2">
      <c r="A4262" t="s">
        <v>251</v>
      </c>
      <c r="B4262" t="s">
        <v>259</v>
      </c>
      <c r="C4262">
        <v>3</v>
      </c>
      <c r="D4262" t="s">
        <v>1172</v>
      </c>
      <c r="E4262">
        <v>3</v>
      </c>
      <c r="F4262">
        <v>17</v>
      </c>
      <c r="G4262">
        <v>25</v>
      </c>
      <c r="H4262">
        <v>27</v>
      </c>
      <c r="I4262">
        <v>30</v>
      </c>
      <c r="J4262">
        <v>38</v>
      </c>
      <c r="K4262">
        <v>40</v>
      </c>
      <c r="L4262">
        <v>0</v>
      </c>
      <c r="M4262" s="1">
        <v>49.048999999999999</v>
      </c>
      <c r="N4262" s="1">
        <v>50.048999999999999</v>
      </c>
    </row>
    <row r="4263" spans="1:14" ht="15" customHeight="1" x14ac:dyDescent="0.2">
      <c r="A4263" t="s">
        <v>251</v>
      </c>
      <c r="B4263" t="s">
        <v>264</v>
      </c>
      <c r="C4263">
        <v>3</v>
      </c>
      <c r="D4263" t="s">
        <v>1270</v>
      </c>
      <c r="E4263">
        <v>4</v>
      </c>
      <c r="F4263">
        <v>20</v>
      </c>
      <c r="G4263">
        <v>25</v>
      </c>
      <c r="H4263">
        <v>28</v>
      </c>
      <c r="I4263">
        <v>32</v>
      </c>
      <c r="J4263">
        <v>37</v>
      </c>
      <c r="K4263">
        <v>40</v>
      </c>
      <c r="L4263">
        <v>0</v>
      </c>
      <c r="M4263" s="1">
        <v>49.05</v>
      </c>
      <c r="N4263" s="1">
        <v>51.043999999999997</v>
      </c>
    </row>
    <row r="4264" spans="1:14" ht="15" customHeight="1" x14ac:dyDescent="0.2">
      <c r="A4264" t="s">
        <v>251</v>
      </c>
      <c r="B4264" t="s">
        <v>153</v>
      </c>
      <c r="C4264">
        <v>3</v>
      </c>
      <c r="D4264" t="s">
        <v>379</v>
      </c>
      <c r="E4264">
        <v>4</v>
      </c>
      <c r="F4264">
        <v>31</v>
      </c>
      <c r="G4264">
        <v>36</v>
      </c>
      <c r="H4264">
        <v>39</v>
      </c>
      <c r="I4264">
        <v>21</v>
      </c>
      <c r="J4264">
        <v>26</v>
      </c>
      <c r="K4264">
        <v>29</v>
      </c>
      <c r="L4264">
        <v>0</v>
      </c>
      <c r="M4264" s="1">
        <v>49.051000000000002</v>
      </c>
      <c r="N4264" s="1">
        <v>52.043999999999997</v>
      </c>
    </row>
    <row r="4265" spans="1:14" ht="15" customHeight="1" x14ac:dyDescent="0.2">
      <c r="A4265" t="s">
        <v>251</v>
      </c>
      <c r="B4265" t="s">
        <v>158</v>
      </c>
      <c r="C4265">
        <v>3</v>
      </c>
      <c r="D4265" t="s">
        <v>1784</v>
      </c>
      <c r="E4265">
        <v>4</v>
      </c>
      <c r="F4265">
        <v>31</v>
      </c>
      <c r="G4265">
        <v>36</v>
      </c>
      <c r="H4265">
        <v>39</v>
      </c>
      <c r="I4265">
        <v>23</v>
      </c>
      <c r="J4265">
        <v>28</v>
      </c>
      <c r="K4265">
        <v>31</v>
      </c>
      <c r="L4265">
        <v>0</v>
      </c>
      <c r="M4265" s="1">
        <v>49.052</v>
      </c>
      <c r="N4265" s="1">
        <v>53.048000000000002</v>
      </c>
    </row>
    <row r="4266" spans="1:14" ht="15" customHeight="1" x14ac:dyDescent="0.2">
      <c r="A4266" t="s">
        <v>251</v>
      </c>
      <c r="B4266" t="s">
        <v>280</v>
      </c>
      <c r="C4266">
        <v>3</v>
      </c>
      <c r="D4266" t="s">
        <v>1205</v>
      </c>
      <c r="E4266">
        <v>4</v>
      </c>
      <c r="F4266">
        <v>30</v>
      </c>
      <c r="G4266">
        <v>35</v>
      </c>
      <c r="H4266">
        <v>38</v>
      </c>
      <c r="I4266">
        <v>21</v>
      </c>
      <c r="J4266">
        <v>26</v>
      </c>
      <c r="K4266">
        <v>29</v>
      </c>
      <c r="L4266">
        <v>0</v>
      </c>
      <c r="M4266" s="1">
        <v>49.052999999999997</v>
      </c>
      <c r="N4266" s="1">
        <v>54.043999999999997</v>
      </c>
    </row>
    <row r="4267" spans="1:14" ht="15" customHeight="1" x14ac:dyDescent="0.2">
      <c r="A4267" t="s">
        <v>251</v>
      </c>
      <c r="B4267" t="s">
        <v>164</v>
      </c>
      <c r="C4267">
        <v>3</v>
      </c>
      <c r="D4267" t="s">
        <v>898</v>
      </c>
      <c r="E4267">
        <v>4</v>
      </c>
      <c r="F4267">
        <v>28</v>
      </c>
      <c r="G4267">
        <v>33</v>
      </c>
      <c r="H4267">
        <v>36</v>
      </c>
      <c r="I4267">
        <v>27</v>
      </c>
      <c r="J4267">
        <v>32</v>
      </c>
      <c r="K4267">
        <v>35</v>
      </c>
      <c r="L4267">
        <v>0</v>
      </c>
      <c r="M4267" s="1">
        <v>49.054000000000002</v>
      </c>
      <c r="N4267" s="1">
        <v>55.046999999999997</v>
      </c>
    </row>
    <row r="4268" spans="1:14" ht="15" customHeight="1" x14ac:dyDescent="0.2">
      <c r="A4268" t="s">
        <v>251</v>
      </c>
      <c r="B4268" t="s">
        <v>169</v>
      </c>
      <c r="C4268">
        <v>3</v>
      </c>
      <c r="D4268" t="s">
        <v>936</v>
      </c>
      <c r="E4268">
        <v>4</v>
      </c>
      <c r="F4268">
        <v>24</v>
      </c>
      <c r="G4268">
        <v>29</v>
      </c>
      <c r="H4268">
        <v>32</v>
      </c>
      <c r="I4268">
        <v>27</v>
      </c>
      <c r="J4268">
        <v>32</v>
      </c>
      <c r="K4268">
        <v>35</v>
      </c>
      <c r="L4268">
        <v>0</v>
      </c>
      <c r="M4268" s="1">
        <v>49.055</v>
      </c>
      <c r="N4268" s="1">
        <v>56.048999999999999</v>
      </c>
    </row>
    <row r="4269" spans="1:14" ht="15" customHeight="1" x14ac:dyDescent="0.2">
      <c r="A4269" t="s">
        <v>251</v>
      </c>
      <c r="B4269" t="s">
        <v>174</v>
      </c>
      <c r="C4269">
        <v>3</v>
      </c>
      <c r="D4269" t="s">
        <v>922</v>
      </c>
      <c r="E4269">
        <v>3</v>
      </c>
      <c r="F4269">
        <v>27</v>
      </c>
      <c r="G4269">
        <v>35</v>
      </c>
      <c r="H4269">
        <v>37</v>
      </c>
      <c r="I4269">
        <v>21</v>
      </c>
      <c r="J4269">
        <v>29</v>
      </c>
      <c r="K4269">
        <v>31</v>
      </c>
      <c r="L4269">
        <v>0</v>
      </c>
      <c r="M4269" s="1">
        <v>49.055999999999997</v>
      </c>
      <c r="N4269" s="1">
        <v>57.045000000000002</v>
      </c>
    </row>
    <row r="4270" spans="1:14" ht="15" customHeight="1" x14ac:dyDescent="0.2">
      <c r="A4270" t="s">
        <v>251</v>
      </c>
      <c r="B4270" t="s">
        <v>180</v>
      </c>
      <c r="C4270">
        <v>3</v>
      </c>
      <c r="D4270" t="s">
        <v>1319</v>
      </c>
      <c r="E4270">
        <v>4</v>
      </c>
      <c r="F4270">
        <v>29</v>
      </c>
      <c r="G4270">
        <v>34</v>
      </c>
      <c r="H4270">
        <v>37</v>
      </c>
      <c r="I4270">
        <v>23</v>
      </c>
      <c r="J4270">
        <v>28</v>
      </c>
      <c r="K4270">
        <v>31</v>
      </c>
      <c r="L4270">
        <v>0</v>
      </c>
      <c r="M4270" s="1">
        <v>49.057000000000002</v>
      </c>
      <c r="N4270" s="1">
        <v>58.042999999999999</v>
      </c>
    </row>
    <row r="4271" spans="1:14" ht="15" customHeight="1" x14ac:dyDescent="0.2">
      <c r="A4271" t="s">
        <v>251</v>
      </c>
      <c r="B4271" t="s">
        <v>303</v>
      </c>
      <c r="C4271">
        <v>3</v>
      </c>
      <c r="D4271" t="s">
        <v>1936</v>
      </c>
      <c r="E4271">
        <v>4</v>
      </c>
      <c r="F4271">
        <v>32</v>
      </c>
      <c r="G4271">
        <v>37</v>
      </c>
      <c r="H4271">
        <v>40</v>
      </c>
      <c r="I4271">
        <v>21</v>
      </c>
      <c r="J4271">
        <v>26</v>
      </c>
      <c r="K4271">
        <v>29</v>
      </c>
      <c r="L4271">
        <v>0</v>
      </c>
      <c r="M4271" s="1">
        <v>49.058</v>
      </c>
      <c r="N4271" s="1">
        <v>59.045000000000002</v>
      </c>
    </row>
    <row r="4272" spans="1:14" ht="15" customHeight="1" x14ac:dyDescent="0.2">
      <c r="A4272" t="s">
        <v>251</v>
      </c>
      <c r="B4272" t="s">
        <v>185</v>
      </c>
      <c r="C4272">
        <v>3</v>
      </c>
      <c r="D4272" t="s">
        <v>1062</v>
      </c>
      <c r="E4272">
        <v>3</v>
      </c>
      <c r="F4272">
        <v>27</v>
      </c>
      <c r="G4272">
        <v>35</v>
      </c>
      <c r="H4272">
        <v>37</v>
      </c>
      <c r="I4272">
        <v>22</v>
      </c>
      <c r="J4272">
        <v>30</v>
      </c>
      <c r="K4272">
        <v>32</v>
      </c>
      <c r="L4272">
        <v>0</v>
      </c>
      <c r="M4272" s="1">
        <v>49.058999999999997</v>
      </c>
      <c r="N4272" s="1">
        <v>60.043999999999997</v>
      </c>
    </row>
    <row r="4273" spans="1:14" ht="15" customHeight="1" x14ac:dyDescent="0.2">
      <c r="A4273" t="s">
        <v>251</v>
      </c>
      <c r="B4273" t="s">
        <v>191</v>
      </c>
      <c r="C4273">
        <v>3</v>
      </c>
      <c r="D4273" t="s">
        <v>1508</v>
      </c>
      <c r="E4273">
        <v>3</v>
      </c>
      <c r="F4273">
        <v>26</v>
      </c>
      <c r="G4273">
        <v>34</v>
      </c>
      <c r="H4273">
        <v>36</v>
      </c>
      <c r="I4273">
        <v>23</v>
      </c>
      <c r="J4273">
        <v>31</v>
      </c>
      <c r="K4273">
        <v>33</v>
      </c>
      <c r="L4273">
        <v>0</v>
      </c>
      <c r="M4273" s="1">
        <v>49.06</v>
      </c>
      <c r="N4273" s="1">
        <v>61.045999999999999</v>
      </c>
    </row>
    <row r="4274" spans="1:14" ht="15" customHeight="1" x14ac:dyDescent="0.2">
      <c r="A4274" t="s">
        <v>251</v>
      </c>
      <c r="B4274" t="s">
        <v>316</v>
      </c>
      <c r="C4274">
        <v>3</v>
      </c>
      <c r="D4274" t="s">
        <v>1363</v>
      </c>
      <c r="E4274">
        <v>4</v>
      </c>
      <c r="F4274">
        <v>29</v>
      </c>
      <c r="G4274">
        <v>34</v>
      </c>
      <c r="H4274">
        <v>37</v>
      </c>
      <c r="I4274">
        <v>25</v>
      </c>
      <c r="J4274">
        <v>30</v>
      </c>
      <c r="K4274">
        <v>33</v>
      </c>
      <c r="L4274">
        <v>0</v>
      </c>
      <c r="M4274" s="1">
        <v>49.061</v>
      </c>
      <c r="N4274" s="1">
        <v>62.04</v>
      </c>
    </row>
    <row r="4275" spans="1:14" ht="15" customHeight="1" x14ac:dyDescent="0.2">
      <c r="A4275" t="s">
        <v>251</v>
      </c>
      <c r="B4275" t="s">
        <v>322</v>
      </c>
      <c r="C4275">
        <v>3</v>
      </c>
      <c r="D4275" t="s">
        <v>898</v>
      </c>
      <c r="E4275">
        <v>4</v>
      </c>
      <c r="F4275">
        <v>28</v>
      </c>
      <c r="G4275">
        <v>33</v>
      </c>
      <c r="H4275">
        <v>36</v>
      </c>
      <c r="I4275">
        <v>27</v>
      </c>
      <c r="J4275">
        <v>32</v>
      </c>
      <c r="K4275">
        <v>35</v>
      </c>
      <c r="L4275">
        <v>0</v>
      </c>
      <c r="M4275" s="1">
        <v>49.061999999999998</v>
      </c>
      <c r="N4275" s="1">
        <v>63.042000000000002</v>
      </c>
    </row>
    <row r="4276" spans="1:14" ht="15" customHeight="1" x14ac:dyDescent="0.2">
      <c r="A4276" t="s">
        <v>251</v>
      </c>
      <c r="B4276" t="s">
        <v>197</v>
      </c>
      <c r="C4276">
        <v>3</v>
      </c>
      <c r="D4276" t="s">
        <v>936</v>
      </c>
      <c r="E4276">
        <v>4</v>
      </c>
      <c r="F4276">
        <v>24</v>
      </c>
      <c r="G4276">
        <v>29</v>
      </c>
      <c r="H4276">
        <v>32</v>
      </c>
      <c r="I4276">
        <v>27</v>
      </c>
      <c r="J4276">
        <v>32</v>
      </c>
      <c r="K4276">
        <v>35</v>
      </c>
      <c r="L4276">
        <v>0</v>
      </c>
      <c r="M4276" s="1">
        <v>49.063000000000002</v>
      </c>
      <c r="N4276" s="1">
        <v>64.046000000000006</v>
      </c>
    </row>
    <row r="4277" spans="1:14" ht="15" customHeight="1" x14ac:dyDescent="0.2">
      <c r="A4277" t="s">
        <v>251</v>
      </c>
      <c r="B4277" t="s">
        <v>332</v>
      </c>
      <c r="C4277">
        <v>3</v>
      </c>
      <c r="D4277" t="s">
        <v>1952</v>
      </c>
      <c r="E4277">
        <v>4</v>
      </c>
      <c r="F4277">
        <v>30</v>
      </c>
      <c r="G4277">
        <v>35</v>
      </c>
      <c r="H4277">
        <v>38</v>
      </c>
      <c r="I4277">
        <v>22</v>
      </c>
      <c r="J4277">
        <v>27</v>
      </c>
      <c r="K4277">
        <v>30</v>
      </c>
      <c r="L4277">
        <v>0</v>
      </c>
      <c r="M4277" s="1">
        <v>49.064</v>
      </c>
      <c r="N4277" s="1">
        <v>65.042000000000002</v>
      </c>
    </row>
    <row r="4278" spans="1:14" ht="15" customHeight="1" x14ac:dyDescent="0.2">
      <c r="A4278" t="s">
        <v>251</v>
      </c>
      <c r="B4278" t="s">
        <v>336</v>
      </c>
      <c r="C4278">
        <v>3</v>
      </c>
      <c r="D4278" t="s">
        <v>666</v>
      </c>
      <c r="E4278">
        <v>3</v>
      </c>
      <c r="F4278">
        <v>15</v>
      </c>
      <c r="G4278">
        <v>23</v>
      </c>
      <c r="H4278">
        <v>25</v>
      </c>
      <c r="I4278">
        <v>31</v>
      </c>
      <c r="J4278">
        <v>39</v>
      </c>
      <c r="K4278">
        <v>41</v>
      </c>
      <c r="L4278">
        <v>0</v>
      </c>
      <c r="M4278" s="1">
        <v>49.064999999999998</v>
      </c>
      <c r="N4278" s="1">
        <v>66.046000000000006</v>
      </c>
    </row>
    <row r="4279" spans="1:14" ht="15" customHeight="1" x14ac:dyDescent="0.2">
      <c r="A4279" t="s">
        <v>251</v>
      </c>
      <c r="B4279" t="s">
        <v>341</v>
      </c>
      <c r="C4279">
        <v>3</v>
      </c>
      <c r="D4279" t="s">
        <v>1470</v>
      </c>
      <c r="E4279">
        <v>4</v>
      </c>
      <c r="F4279">
        <v>27</v>
      </c>
      <c r="G4279">
        <v>32</v>
      </c>
      <c r="H4279">
        <v>35</v>
      </c>
      <c r="I4279">
        <v>25</v>
      </c>
      <c r="J4279">
        <v>30</v>
      </c>
      <c r="K4279">
        <v>33</v>
      </c>
      <c r="L4279">
        <v>0</v>
      </c>
      <c r="M4279" s="1">
        <v>49.066000000000003</v>
      </c>
      <c r="N4279" s="1">
        <v>67.036000000000001</v>
      </c>
    </row>
    <row r="4280" spans="1:14" ht="15" customHeight="1" x14ac:dyDescent="0.2">
      <c r="A4280" t="s">
        <v>251</v>
      </c>
      <c r="B4280" t="s">
        <v>201</v>
      </c>
      <c r="C4280">
        <v>3</v>
      </c>
      <c r="D4280" t="s">
        <v>1221</v>
      </c>
      <c r="E4280">
        <v>4</v>
      </c>
      <c r="F4280">
        <v>29</v>
      </c>
      <c r="G4280">
        <v>34</v>
      </c>
      <c r="H4280">
        <v>37</v>
      </c>
      <c r="I4280">
        <v>25</v>
      </c>
      <c r="J4280">
        <v>30</v>
      </c>
      <c r="K4280">
        <v>33</v>
      </c>
      <c r="L4280">
        <v>0</v>
      </c>
      <c r="M4280" s="1">
        <v>49.067</v>
      </c>
      <c r="N4280" s="1">
        <v>68.048000000000002</v>
      </c>
    </row>
    <row r="4281" spans="1:14" ht="15" customHeight="1" x14ac:dyDescent="0.2">
      <c r="A4281" t="s">
        <v>251</v>
      </c>
      <c r="B4281" t="s">
        <v>352</v>
      </c>
      <c r="C4281">
        <v>3</v>
      </c>
      <c r="D4281" t="s">
        <v>568</v>
      </c>
      <c r="E4281">
        <v>4</v>
      </c>
      <c r="F4281">
        <v>29</v>
      </c>
      <c r="G4281">
        <v>34</v>
      </c>
      <c r="H4281">
        <v>37</v>
      </c>
      <c r="I4281">
        <v>23</v>
      </c>
      <c r="J4281">
        <v>28</v>
      </c>
      <c r="K4281">
        <v>31</v>
      </c>
      <c r="L4281">
        <v>0</v>
      </c>
      <c r="M4281" s="1">
        <v>49.067999999999998</v>
      </c>
      <c r="N4281" s="1">
        <v>69.045000000000002</v>
      </c>
    </row>
    <row r="4282" spans="1:14" ht="15" customHeight="1" x14ac:dyDescent="0.2">
      <c r="A4282" t="s">
        <v>251</v>
      </c>
      <c r="B4282" t="s">
        <v>356</v>
      </c>
      <c r="C4282">
        <v>3</v>
      </c>
      <c r="D4282" t="s">
        <v>931</v>
      </c>
      <c r="E4282">
        <v>3</v>
      </c>
      <c r="F4282">
        <v>27</v>
      </c>
      <c r="G4282">
        <v>35</v>
      </c>
      <c r="H4282">
        <v>37</v>
      </c>
      <c r="I4282">
        <v>20</v>
      </c>
      <c r="J4282">
        <v>28</v>
      </c>
      <c r="K4282">
        <v>30</v>
      </c>
      <c r="L4282">
        <v>0</v>
      </c>
      <c r="M4282" s="1">
        <v>49.069000000000003</v>
      </c>
      <c r="N4282" s="1">
        <v>70.046999999999997</v>
      </c>
    </row>
    <row r="4283" spans="1:14" ht="15" customHeight="1" x14ac:dyDescent="0.2">
      <c r="A4283" t="s">
        <v>251</v>
      </c>
      <c r="B4283" t="s">
        <v>359</v>
      </c>
      <c r="C4283">
        <v>3</v>
      </c>
      <c r="D4283" t="s">
        <v>2155</v>
      </c>
      <c r="E4283">
        <v>4</v>
      </c>
      <c r="F4283">
        <v>29</v>
      </c>
      <c r="G4283">
        <v>34</v>
      </c>
      <c r="H4283">
        <v>37</v>
      </c>
      <c r="I4283">
        <v>25</v>
      </c>
      <c r="J4283">
        <v>30</v>
      </c>
      <c r="K4283">
        <v>33</v>
      </c>
      <c r="L4283">
        <v>0</v>
      </c>
      <c r="M4283" s="1">
        <v>49.07</v>
      </c>
      <c r="N4283" s="1">
        <v>71.037999999999997</v>
      </c>
    </row>
    <row r="4284" spans="1:14" ht="15" customHeight="1" x14ac:dyDescent="0.2">
      <c r="A4284" t="s">
        <v>251</v>
      </c>
      <c r="B4284" t="s">
        <v>363</v>
      </c>
      <c r="C4284">
        <v>3</v>
      </c>
      <c r="D4284" t="s">
        <v>1056</v>
      </c>
      <c r="E4284">
        <v>4</v>
      </c>
      <c r="F4284">
        <v>25</v>
      </c>
      <c r="G4284">
        <v>30</v>
      </c>
      <c r="H4284">
        <v>33</v>
      </c>
      <c r="I4284">
        <v>26</v>
      </c>
      <c r="J4284">
        <v>31</v>
      </c>
      <c r="K4284">
        <v>34</v>
      </c>
      <c r="L4284">
        <v>0</v>
      </c>
      <c r="M4284" s="1">
        <v>49.070999999999998</v>
      </c>
      <c r="N4284" s="1">
        <v>72.040000000000006</v>
      </c>
    </row>
    <row r="4285" spans="1:14" ht="15" customHeight="1" x14ac:dyDescent="0.2">
      <c r="A4285" t="s">
        <v>251</v>
      </c>
      <c r="B4285" t="s">
        <v>367</v>
      </c>
      <c r="C4285">
        <v>3</v>
      </c>
      <c r="D4285" t="s">
        <v>1970</v>
      </c>
      <c r="E4285">
        <v>4</v>
      </c>
      <c r="F4285">
        <v>28</v>
      </c>
      <c r="G4285">
        <v>33</v>
      </c>
      <c r="H4285">
        <v>36</v>
      </c>
      <c r="I4285">
        <v>26</v>
      </c>
      <c r="J4285">
        <v>31</v>
      </c>
      <c r="K4285">
        <v>34</v>
      </c>
      <c r="L4285">
        <v>0</v>
      </c>
      <c r="M4285" s="1">
        <v>49.072000000000003</v>
      </c>
      <c r="N4285" s="1">
        <v>73.046000000000006</v>
      </c>
    </row>
    <row r="4286" spans="1:14" ht="15" customHeight="1" x14ac:dyDescent="0.2">
      <c r="A4286" t="s">
        <v>251</v>
      </c>
      <c r="B4286" t="s">
        <v>371</v>
      </c>
      <c r="C4286">
        <v>3</v>
      </c>
      <c r="D4286" t="s">
        <v>1194</v>
      </c>
      <c r="E4286">
        <v>3</v>
      </c>
      <c r="F4286">
        <v>24</v>
      </c>
      <c r="G4286">
        <v>32</v>
      </c>
      <c r="H4286">
        <v>34</v>
      </c>
      <c r="I4286">
        <v>24</v>
      </c>
      <c r="J4286">
        <v>32</v>
      </c>
      <c r="K4286">
        <v>34</v>
      </c>
      <c r="L4286">
        <v>0</v>
      </c>
      <c r="M4286" s="1">
        <v>49.073</v>
      </c>
      <c r="N4286" s="1">
        <v>74.042000000000002</v>
      </c>
    </row>
    <row r="4287" spans="1:14" ht="15" customHeight="1" x14ac:dyDescent="0.2">
      <c r="A4287" t="s">
        <v>251</v>
      </c>
      <c r="B4287" t="s">
        <v>378</v>
      </c>
      <c r="C4287">
        <v>3</v>
      </c>
      <c r="D4287" t="s">
        <v>2231</v>
      </c>
      <c r="E4287">
        <v>4</v>
      </c>
      <c r="F4287">
        <v>31</v>
      </c>
      <c r="G4287">
        <v>36</v>
      </c>
      <c r="H4287">
        <v>39</v>
      </c>
      <c r="I4287">
        <v>24</v>
      </c>
      <c r="J4287">
        <v>29</v>
      </c>
      <c r="K4287">
        <v>32</v>
      </c>
      <c r="L4287">
        <v>0</v>
      </c>
      <c r="M4287" s="1">
        <v>49.073999999999998</v>
      </c>
      <c r="N4287" s="1">
        <v>75.039000000000001</v>
      </c>
    </row>
    <row r="4288" spans="1:14" ht="15" customHeight="1" x14ac:dyDescent="0.2">
      <c r="A4288" t="s">
        <v>251</v>
      </c>
      <c r="B4288" t="s">
        <v>381</v>
      </c>
      <c r="C4288">
        <v>3</v>
      </c>
      <c r="D4288" t="s">
        <v>2235</v>
      </c>
      <c r="E4288">
        <v>4</v>
      </c>
      <c r="F4288">
        <v>27</v>
      </c>
      <c r="G4288">
        <v>32</v>
      </c>
      <c r="H4288">
        <v>35</v>
      </c>
      <c r="I4288">
        <v>25</v>
      </c>
      <c r="J4288">
        <v>30</v>
      </c>
      <c r="K4288">
        <v>33</v>
      </c>
      <c r="L4288">
        <v>0</v>
      </c>
      <c r="M4288" s="1">
        <v>49.075000000000003</v>
      </c>
      <c r="N4288" s="1">
        <v>76.039000000000001</v>
      </c>
    </row>
    <row r="4289" spans="1:14" ht="15" customHeight="1" x14ac:dyDescent="0.2">
      <c r="A4289" t="s">
        <v>251</v>
      </c>
      <c r="B4289" t="s">
        <v>207</v>
      </c>
      <c r="C4289">
        <v>3</v>
      </c>
      <c r="D4289" t="s">
        <v>2020</v>
      </c>
      <c r="E4289">
        <v>4</v>
      </c>
      <c r="F4289">
        <v>31</v>
      </c>
      <c r="G4289">
        <v>36</v>
      </c>
      <c r="H4289">
        <v>39</v>
      </c>
      <c r="I4289">
        <v>23</v>
      </c>
      <c r="J4289">
        <v>28</v>
      </c>
      <c r="K4289">
        <v>31</v>
      </c>
      <c r="L4289">
        <v>0</v>
      </c>
      <c r="M4289" s="1">
        <v>49.076000000000001</v>
      </c>
      <c r="N4289" s="1">
        <v>77.034999999999997</v>
      </c>
    </row>
    <row r="4290" spans="1:14" ht="15" customHeight="1" x14ac:dyDescent="0.2">
      <c r="A4290" t="s">
        <v>251</v>
      </c>
      <c r="B4290" t="s">
        <v>386</v>
      </c>
      <c r="C4290">
        <v>3</v>
      </c>
      <c r="D4290" t="s">
        <v>1432</v>
      </c>
      <c r="E4290">
        <v>3</v>
      </c>
      <c r="F4290">
        <v>27</v>
      </c>
      <c r="G4290">
        <v>35</v>
      </c>
      <c r="H4290">
        <v>37</v>
      </c>
      <c r="I4290">
        <v>20</v>
      </c>
      <c r="J4290">
        <v>28</v>
      </c>
      <c r="K4290">
        <v>30</v>
      </c>
      <c r="L4290">
        <v>0</v>
      </c>
      <c r="M4290" s="1">
        <v>49.076999999999998</v>
      </c>
      <c r="N4290" s="1">
        <v>78.040999999999997</v>
      </c>
    </row>
    <row r="4291" spans="1:14" ht="15" customHeight="1" x14ac:dyDescent="0.2">
      <c r="A4291" t="s">
        <v>251</v>
      </c>
      <c r="B4291" t="s">
        <v>212</v>
      </c>
      <c r="C4291">
        <v>3</v>
      </c>
      <c r="D4291" t="s">
        <v>1026</v>
      </c>
      <c r="E4291">
        <v>4</v>
      </c>
      <c r="F4291">
        <v>28</v>
      </c>
      <c r="G4291">
        <v>33</v>
      </c>
      <c r="H4291">
        <v>36</v>
      </c>
      <c r="I4291">
        <v>25</v>
      </c>
      <c r="J4291">
        <v>30</v>
      </c>
      <c r="K4291">
        <v>33</v>
      </c>
      <c r="L4291">
        <v>0</v>
      </c>
      <c r="M4291" s="1">
        <v>49.078000000000003</v>
      </c>
      <c r="N4291" s="1">
        <v>79.043999999999997</v>
      </c>
    </row>
    <row r="4292" spans="1:14" ht="15" customHeight="1" x14ac:dyDescent="0.2">
      <c r="A4292" t="s">
        <v>251</v>
      </c>
      <c r="B4292" t="s">
        <v>395</v>
      </c>
      <c r="C4292">
        <v>3</v>
      </c>
      <c r="D4292" t="s">
        <v>2028</v>
      </c>
      <c r="E4292">
        <v>4</v>
      </c>
      <c r="F4292">
        <v>32</v>
      </c>
      <c r="G4292">
        <v>37</v>
      </c>
      <c r="H4292">
        <v>40</v>
      </c>
      <c r="I4292">
        <v>22</v>
      </c>
      <c r="J4292">
        <v>27</v>
      </c>
      <c r="K4292">
        <v>30</v>
      </c>
      <c r="L4292">
        <v>0</v>
      </c>
      <c r="M4292" s="1">
        <v>49.079000000000001</v>
      </c>
      <c r="N4292" s="1">
        <v>80.043999999999997</v>
      </c>
    </row>
    <row r="4293" spans="1:14" ht="15" customHeight="1" x14ac:dyDescent="0.2">
      <c r="A4293" t="s">
        <v>251</v>
      </c>
      <c r="B4293" t="s">
        <v>218</v>
      </c>
      <c r="C4293">
        <v>3</v>
      </c>
      <c r="D4293" t="s">
        <v>383</v>
      </c>
      <c r="E4293">
        <v>4</v>
      </c>
      <c r="F4293">
        <v>27</v>
      </c>
      <c r="G4293">
        <v>32</v>
      </c>
      <c r="H4293">
        <v>35</v>
      </c>
      <c r="I4293">
        <v>27</v>
      </c>
      <c r="J4293">
        <v>32</v>
      </c>
      <c r="K4293">
        <v>35</v>
      </c>
      <c r="L4293">
        <v>0</v>
      </c>
      <c r="M4293" s="1">
        <v>49.08</v>
      </c>
      <c r="N4293" s="1">
        <v>81.033000000000001</v>
      </c>
    </row>
    <row r="4294" spans="1:14" ht="15" customHeight="1" x14ac:dyDescent="0.2">
      <c r="A4294" t="s">
        <v>251</v>
      </c>
      <c r="B4294" t="s">
        <v>225</v>
      </c>
      <c r="C4294">
        <v>3</v>
      </c>
      <c r="D4294" t="s">
        <v>2175</v>
      </c>
      <c r="E4294">
        <v>4</v>
      </c>
      <c r="F4294">
        <v>29</v>
      </c>
      <c r="G4294">
        <v>34</v>
      </c>
      <c r="H4294">
        <v>37</v>
      </c>
      <c r="I4294">
        <v>25</v>
      </c>
      <c r="J4294">
        <v>30</v>
      </c>
      <c r="K4294">
        <v>33</v>
      </c>
      <c r="L4294">
        <v>0</v>
      </c>
      <c r="M4294" s="1">
        <v>49.081000000000003</v>
      </c>
      <c r="N4294" s="1">
        <v>82.037000000000006</v>
      </c>
    </row>
    <row r="4295" spans="1:14" ht="15" customHeight="1" x14ac:dyDescent="0.2">
      <c r="A4295" t="s">
        <v>251</v>
      </c>
      <c r="B4295" t="s">
        <v>402</v>
      </c>
      <c r="C4295">
        <v>3</v>
      </c>
      <c r="D4295" t="s">
        <v>2830</v>
      </c>
      <c r="E4295">
        <v>3</v>
      </c>
      <c r="F4295">
        <v>15</v>
      </c>
      <c r="G4295">
        <v>23</v>
      </c>
      <c r="H4295">
        <v>25</v>
      </c>
      <c r="I4295">
        <v>33</v>
      </c>
      <c r="J4295">
        <v>41</v>
      </c>
      <c r="K4295">
        <v>43</v>
      </c>
      <c r="L4295">
        <v>0</v>
      </c>
      <c r="M4295" s="1">
        <v>49.082000000000001</v>
      </c>
      <c r="N4295" s="1">
        <v>83.043000000000006</v>
      </c>
    </row>
    <row r="4296" spans="1:14" ht="15" customHeight="1" x14ac:dyDescent="0.2">
      <c r="A4296" t="s">
        <v>251</v>
      </c>
      <c r="B4296" t="s">
        <v>405</v>
      </c>
      <c r="C4296">
        <v>3</v>
      </c>
      <c r="D4296" t="s">
        <v>858</v>
      </c>
      <c r="E4296">
        <v>4</v>
      </c>
      <c r="F4296">
        <v>31</v>
      </c>
      <c r="G4296">
        <v>36</v>
      </c>
      <c r="H4296">
        <v>39</v>
      </c>
      <c r="I4296">
        <v>22</v>
      </c>
      <c r="J4296">
        <v>27</v>
      </c>
      <c r="K4296">
        <v>30</v>
      </c>
      <c r="L4296">
        <v>0</v>
      </c>
      <c r="M4296" s="1">
        <v>49.082999999999998</v>
      </c>
      <c r="N4296" s="1">
        <v>84.04</v>
      </c>
    </row>
    <row r="4297" spans="1:14" ht="15" customHeight="1" x14ac:dyDescent="0.2">
      <c r="A4297" t="s">
        <v>251</v>
      </c>
      <c r="B4297" t="s">
        <v>408</v>
      </c>
      <c r="C4297">
        <v>3</v>
      </c>
      <c r="D4297" t="s">
        <v>931</v>
      </c>
      <c r="E4297">
        <v>3</v>
      </c>
      <c r="F4297">
        <v>27</v>
      </c>
      <c r="G4297">
        <v>35</v>
      </c>
      <c r="H4297">
        <v>37</v>
      </c>
      <c r="I4297">
        <v>20</v>
      </c>
      <c r="J4297">
        <v>28</v>
      </c>
      <c r="K4297">
        <v>30</v>
      </c>
      <c r="L4297">
        <v>0</v>
      </c>
      <c r="M4297" s="1">
        <v>49.084000000000003</v>
      </c>
      <c r="N4297" s="1">
        <v>85.040999999999997</v>
      </c>
    </row>
    <row r="4298" spans="1:14" ht="15" customHeight="1" x14ac:dyDescent="0.2">
      <c r="A4298" t="s">
        <v>251</v>
      </c>
      <c r="B4298" t="s">
        <v>411</v>
      </c>
      <c r="C4298">
        <v>3</v>
      </c>
      <c r="D4298" t="s">
        <v>805</v>
      </c>
      <c r="E4298">
        <v>3</v>
      </c>
      <c r="F4298">
        <v>28</v>
      </c>
      <c r="G4298">
        <v>36</v>
      </c>
      <c r="H4298">
        <v>38</v>
      </c>
      <c r="I4298">
        <v>22</v>
      </c>
      <c r="J4298">
        <v>30</v>
      </c>
      <c r="K4298">
        <v>32</v>
      </c>
      <c r="L4298">
        <v>0</v>
      </c>
      <c r="M4298" s="1">
        <v>49.085000000000001</v>
      </c>
      <c r="N4298" s="1">
        <v>86.037000000000006</v>
      </c>
    </row>
    <row r="4299" spans="1:14" ht="15" customHeight="1" x14ac:dyDescent="0.2">
      <c r="A4299" t="s">
        <v>251</v>
      </c>
      <c r="B4299" t="s">
        <v>414</v>
      </c>
      <c r="C4299">
        <v>3</v>
      </c>
      <c r="D4299" t="s">
        <v>2109</v>
      </c>
      <c r="E4299">
        <v>4</v>
      </c>
      <c r="F4299">
        <v>29</v>
      </c>
      <c r="G4299">
        <v>34</v>
      </c>
      <c r="H4299">
        <v>37</v>
      </c>
      <c r="I4299">
        <v>24</v>
      </c>
      <c r="J4299">
        <v>29</v>
      </c>
      <c r="K4299">
        <v>32</v>
      </c>
      <c r="L4299">
        <v>0</v>
      </c>
      <c r="M4299" s="1">
        <v>49.085999999999999</v>
      </c>
      <c r="N4299" s="1">
        <v>87.042000000000002</v>
      </c>
    </row>
    <row r="4300" spans="1:14" ht="15" customHeight="1" x14ac:dyDescent="0.2">
      <c r="A4300" t="s">
        <v>251</v>
      </c>
      <c r="B4300" t="s">
        <v>416</v>
      </c>
      <c r="C4300">
        <v>3</v>
      </c>
      <c r="D4300" t="s">
        <v>1508</v>
      </c>
      <c r="E4300">
        <v>3</v>
      </c>
      <c r="F4300">
        <v>26</v>
      </c>
      <c r="G4300">
        <v>34</v>
      </c>
      <c r="H4300">
        <v>36</v>
      </c>
      <c r="I4300">
        <v>23</v>
      </c>
      <c r="J4300">
        <v>31</v>
      </c>
      <c r="K4300">
        <v>33</v>
      </c>
      <c r="L4300">
        <v>0</v>
      </c>
      <c r="M4300" s="1">
        <v>49.087000000000003</v>
      </c>
      <c r="N4300" s="1">
        <v>88.046000000000006</v>
      </c>
    </row>
    <row r="4301" spans="1:14" ht="15" customHeight="1" x14ac:dyDescent="0.2">
      <c r="A4301" t="s">
        <v>251</v>
      </c>
      <c r="B4301" t="s">
        <v>230</v>
      </c>
      <c r="C4301">
        <v>3</v>
      </c>
      <c r="D4301" t="s">
        <v>936</v>
      </c>
      <c r="E4301">
        <v>4</v>
      </c>
      <c r="F4301">
        <v>24</v>
      </c>
      <c r="G4301">
        <v>29</v>
      </c>
      <c r="H4301">
        <v>32</v>
      </c>
      <c r="I4301">
        <v>27</v>
      </c>
      <c r="J4301">
        <v>32</v>
      </c>
      <c r="K4301">
        <v>35</v>
      </c>
      <c r="L4301">
        <v>0</v>
      </c>
      <c r="M4301" s="1">
        <v>49.088000000000001</v>
      </c>
      <c r="N4301" s="1">
        <v>89.046000000000006</v>
      </c>
    </row>
    <row r="4302" spans="1:14" ht="15" customHeight="1" x14ac:dyDescent="0.2">
      <c r="A4302" t="s">
        <v>251</v>
      </c>
      <c r="B4302" t="s">
        <v>236</v>
      </c>
      <c r="C4302">
        <v>3</v>
      </c>
      <c r="D4302" t="s">
        <v>150</v>
      </c>
      <c r="E4302">
        <v>3</v>
      </c>
      <c r="F4302">
        <v>27</v>
      </c>
      <c r="G4302">
        <v>35</v>
      </c>
      <c r="H4302">
        <v>37</v>
      </c>
      <c r="I4302">
        <v>20</v>
      </c>
      <c r="J4302">
        <v>28</v>
      </c>
      <c r="K4302">
        <v>30</v>
      </c>
      <c r="L4302">
        <v>0</v>
      </c>
      <c r="M4302" s="1">
        <v>49.088999999999999</v>
      </c>
      <c r="N4302" s="1">
        <v>90.042000000000002</v>
      </c>
    </row>
    <row r="4303" spans="1:14" ht="15" customHeight="1" x14ac:dyDescent="0.2">
      <c r="A4303" t="s">
        <v>251</v>
      </c>
      <c r="B4303" t="s">
        <v>425</v>
      </c>
      <c r="C4303">
        <v>3</v>
      </c>
      <c r="D4303" t="s">
        <v>1199</v>
      </c>
      <c r="E4303">
        <v>4</v>
      </c>
      <c r="F4303">
        <v>30</v>
      </c>
      <c r="G4303">
        <v>35</v>
      </c>
      <c r="H4303">
        <v>38</v>
      </c>
      <c r="I4303">
        <v>22</v>
      </c>
      <c r="J4303">
        <v>27</v>
      </c>
      <c r="K4303">
        <v>30</v>
      </c>
      <c r="L4303">
        <v>0</v>
      </c>
      <c r="M4303" s="1">
        <v>49.09</v>
      </c>
      <c r="N4303" s="1">
        <v>91.045000000000002</v>
      </c>
    </row>
    <row r="4304" spans="1:14" ht="15" customHeight="1" x14ac:dyDescent="0.2">
      <c r="A4304" t="s">
        <v>251</v>
      </c>
      <c r="B4304" t="s">
        <v>668</v>
      </c>
      <c r="C4304">
        <v>3</v>
      </c>
      <c r="D4304" t="s">
        <v>1172</v>
      </c>
      <c r="E4304">
        <v>3</v>
      </c>
      <c r="F4304">
        <v>17</v>
      </c>
      <c r="G4304">
        <v>25</v>
      </c>
      <c r="H4304">
        <v>27</v>
      </c>
      <c r="I4304">
        <v>30</v>
      </c>
      <c r="J4304">
        <v>38</v>
      </c>
      <c r="K4304">
        <v>40</v>
      </c>
      <c r="L4304">
        <v>0</v>
      </c>
      <c r="M4304" s="1">
        <v>49.091000000000001</v>
      </c>
      <c r="N4304" s="1">
        <v>92.043999999999997</v>
      </c>
    </row>
    <row r="4305" spans="1:14" ht="15" customHeight="1" x14ac:dyDescent="0.2">
      <c r="A4305" t="s">
        <v>251</v>
      </c>
      <c r="B4305" t="s">
        <v>429</v>
      </c>
      <c r="C4305">
        <v>3</v>
      </c>
      <c r="D4305" t="s">
        <v>1466</v>
      </c>
      <c r="E4305">
        <v>4</v>
      </c>
      <c r="F4305">
        <v>23</v>
      </c>
      <c r="G4305">
        <v>28</v>
      </c>
      <c r="H4305">
        <v>31</v>
      </c>
      <c r="I4305">
        <v>28</v>
      </c>
      <c r="J4305">
        <v>33</v>
      </c>
      <c r="K4305">
        <v>36</v>
      </c>
      <c r="L4305">
        <v>0</v>
      </c>
      <c r="M4305" s="1">
        <v>49.091999999999999</v>
      </c>
      <c r="N4305" s="1">
        <v>93.043000000000006</v>
      </c>
    </row>
    <row r="4306" spans="1:14" ht="15" customHeight="1" x14ac:dyDescent="0.2">
      <c r="A4306" t="s">
        <v>251</v>
      </c>
      <c r="B4306" t="s">
        <v>241</v>
      </c>
      <c r="C4306">
        <v>3</v>
      </c>
      <c r="D4306" t="s">
        <v>1920</v>
      </c>
      <c r="E4306">
        <v>2</v>
      </c>
      <c r="F4306">
        <v>19</v>
      </c>
      <c r="G4306">
        <v>32</v>
      </c>
      <c r="H4306">
        <v>34</v>
      </c>
      <c r="I4306">
        <v>16</v>
      </c>
      <c r="J4306">
        <v>29</v>
      </c>
      <c r="K4306">
        <v>31</v>
      </c>
      <c r="L4306">
        <v>0</v>
      </c>
      <c r="M4306" s="1">
        <v>49.093000000000004</v>
      </c>
      <c r="N4306" s="1">
        <v>94.039000000000001</v>
      </c>
    </row>
    <row r="4307" spans="1:14" ht="15" customHeight="1" x14ac:dyDescent="0.2">
      <c r="A4307" t="s">
        <v>251</v>
      </c>
      <c r="B4307" t="s">
        <v>246</v>
      </c>
      <c r="C4307">
        <v>3</v>
      </c>
      <c r="D4307" t="s">
        <v>145</v>
      </c>
      <c r="E4307">
        <v>4</v>
      </c>
      <c r="F4307">
        <v>28</v>
      </c>
      <c r="G4307">
        <v>33</v>
      </c>
      <c r="H4307">
        <v>36</v>
      </c>
      <c r="I4307">
        <v>26</v>
      </c>
      <c r="J4307">
        <v>31</v>
      </c>
      <c r="K4307">
        <v>34</v>
      </c>
      <c r="L4307">
        <v>0</v>
      </c>
      <c r="M4307" s="1">
        <v>49.094000000000001</v>
      </c>
      <c r="N4307" s="1">
        <v>95.045000000000002</v>
      </c>
    </row>
    <row r="4308" spans="1:14" ht="15" customHeight="1" x14ac:dyDescent="0.2">
      <c r="A4308" t="s">
        <v>251</v>
      </c>
      <c r="B4308" t="s">
        <v>436</v>
      </c>
      <c r="C4308">
        <v>3</v>
      </c>
      <c r="D4308" t="s">
        <v>1363</v>
      </c>
      <c r="E4308">
        <v>4</v>
      </c>
      <c r="F4308">
        <v>29</v>
      </c>
      <c r="G4308">
        <v>34</v>
      </c>
      <c r="H4308">
        <v>37</v>
      </c>
      <c r="I4308">
        <v>25</v>
      </c>
      <c r="J4308">
        <v>30</v>
      </c>
      <c r="K4308">
        <v>33</v>
      </c>
      <c r="L4308">
        <v>0</v>
      </c>
      <c r="M4308" s="1">
        <v>49.094999999999999</v>
      </c>
      <c r="N4308" s="1">
        <v>96.045000000000002</v>
      </c>
    </row>
    <row r="4309" spans="1:14" ht="15" customHeight="1" x14ac:dyDescent="0.2">
      <c r="A4309" t="s">
        <v>251</v>
      </c>
      <c r="B4309" t="s">
        <v>250</v>
      </c>
      <c r="C4309">
        <v>3</v>
      </c>
      <c r="D4309" t="s">
        <v>1270</v>
      </c>
      <c r="E4309">
        <v>4</v>
      </c>
      <c r="F4309">
        <v>20</v>
      </c>
      <c r="G4309">
        <v>25</v>
      </c>
      <c r="H4309">
        <v>28</v>
      </c>
      <c r="I4309">
        <v>32</v>
      </c>
      <c r="J4309">
        <v>37</v>
      </c>
      <c r="K4309">
        <v>40</v>
      </c>
      <c r="L4309">
        <v>0</v>
      </c>
      <c r="M4309" s="1">
        <v>49.095999999999997</v>
      </c>
      <c r="N4309" s="1">
        <v>97.042000000000002</v>
      </c>
    </row>
    <row r="4310" spans="1:14" ht="15" customHeight="1" x14ac:dyDescent="0.2">
      <c r="A4310" t="s">
        <v>251</v>
      </c>
      <c r="B4310" t="s">
        <v>258</v>
      </c>
      <c r="C4310">
        <v>3</v>
      </c>
      <c r="D4310" t="s">
        <v>1363</v>
      </c>
      <c r="E4310">
        <v>4</v>
      </c>
      <c r="F4310">
        <v>29</v>
      </c>
      <c r="G4310">
        <v>34</v>
      </c>
      <c r="H4310">
        <v>37</v>
      </c>
      <c r="I4310">
        <v>25</v>
      </c>
      <c r="J4310">
        <v>30</v>
      </c>
      <c r="K4310">
        <v>33</v>
      </c>
      <c r="L4310">
        <v>0</v>
      </c>
      <c r="M4310" s="1">
        <v>49.097000000000001</v>
      </c>
      <c r="N4310" s="1">
        <v>98.048000000000002</v>
      </c>
    </row>
    <row r="4311" spans="1:14" ht="15" customHeight="1" x14ac:dyDescent="0.2">
      <c r="A4311" t="s">
        <v>251</v>
      </c>
      <c r="B4311" t="s">
        <v>263</v>
      </c>
      <c r="C4311">
        <v>3</v>
      </c>
      <c r="D4311" t="s">
        <v>568</v>
      </c>
      <c r="E4311">
        <v>4</v>
      </c>
      <c r="F4311">
        <v>29</v>
      </c>
      <c r="G4311">
        <v>34</v>
      </c>
      <c r="H4311">
        <v>37</v>
      </c>
      <c r="I4311">
        <v>23</v>
      </c>
      <c r="J4311">
        <v>28</v>
      </c>
      <c r="K4311">
        <v>31</v>
      </c>
      <c r="L4311">
        <v>0</v>
      </c>
      <c r="M4311" s="1">
        <v>49.097999999999999</v>
      </c>
      <c r="N4311" s="1">
        <v>99.039000000000001</v>
      </c>
    </row>
    <row r="4312" spans="1:14" ht="15" customHeight="1" x14ac:dyDescent="0.2">
      <c r="A4312" t="s">
        <v>251</v>
      </c>
      <c r="B4312" t="s">
        <v>269</v>
      </c>
      <c r="C4312">
        <v>3</v>
      </c>
      <c r="D4312" t="s">
        <v>383</v>
      </c>
      <c r="E4312">
        <v>4</v>
      </c>
      <c r="F4312">
        <v>27</v>
      </c>
      <c r="G4312">
        <v>32</v>
      </c>
      <c r="H4312">
        <v>35</v>
      </c>
      <c r="I4312">
        <v>27</v>
      </c>
      <c r="J4312">
        <v>32</v>
      </c>
      <c r="K4312">
        <v>35</v>
      </c>
      <c r="L4312">
        <v>0</v>
      </c>
      <c r="M4312" s="1">
        <v>49.098999999999997</v>
      </c>
      <c r="N4312" s="1">
        <v>100.04600000000001</v>
      </c>
    </row>
    <row r="4313" spans="1:14" ht="15" customHeight="1" x14ac:dyDescent="0.2">
      <c r="A4313" t="s">
        <v>251</v>
      </c>
      <c r="B4313" t="s">
        <v>279</v>
      </c>
      <c r="C4313">
        <v>3</v>
      </c>
      <c r="D4313" t="s">
        <v>2175</v>
      </c>
      <c r="E4313">
        <v>4</v>
      </c>
      <c r="F4313">
        <v>29</v>
      </c>
      <c r="G4313">
        <v>34</v>
      </c>
      <c r="H4313">
        <v>37</v>
      </c>
      <c r="I4313">
        <v>25</v>
      </c>
      <c r="J4313">
        <v>30</v>
      </c>
      <c r="K4313">
        <v>33</v>
      </c>
      <c r="L4313">
        <v>0</v>
      </c>
      <c r="M4313" s="1">
        <v>49.1</v>
      </c>
      <c r="N4313" s="1">
        <v>101.039</v>
      </c>
    </row>
    <row r="4314" spans="1:14" ht="15" customHeight="1" x14ac:dyDescent="0.2">
      <c r="A4314" t="s">
        <v>251</v>
      </c>
      <c r="B4314" t="s">
        <v>274</v>
      </c>
      <c r="C4314">
        <v>3</v>
      </c>
      <c r="D4314" t="s">
        <v>1518</v>
      </c>
      <c r="E4314">
        <v>4</v>
      </c>
      <c r="F4314">
        <v>32</v>
      </c>
      <c r="G4314">
        <v>37</v>
      </c>
      <c r="H4314">
        <v>40</v>
      </c>
      <c r="I4314">
        <v>19</v>
      </c>
      <c r="J4314">
        <v>24</v>
      </c>
      <c r="K4314">
        <v>27</v>
      </c>
      <c r="L4314">
        <v>0</v>
      </c>
      <c r="M4314" s="1">
        <v>49.100999999999999</v>
      </c>
      <c r="N4314" s="1">
        <v>102.045</v>
      </c>
    </row>
    <row r="4315" spans="1:14" ht="15" customHeight="1" x14ac:dyDescent="0.2">
      <c r="A4315" t="s">
        <v>251</v>
      </c>
      <c r="B4315" t="s">
        <v>285</v>
      </c>
      <c r="C4315">
        <v>3</v>
      </c>
      <c r="D4315" t="s">
        <v>922</v>
      </c>
      <c r="E4315">
        <v>3</v>
      </c>
      <c r="F4315">
        <v>27</v>
      </c>
      <c r="G4315">
        <v>35</v>
      </c>
      <c r="H4315">
        <v>37</v>
      </c>
      <c r="I4315">
        <v>21</v>
      </c>
      <c r="J4315">
        <v>29</v>
      </c>
      <c r="K4315">
        <v>31</v>
      </c>
      <c r="L4315">
        <v>0</v>
      </c>
      <c r="M4315" s="1">
        <v>49.101999999999997</v>
      </c>
      <c r="N4315" s="1">
        <v>103.044</v>
      </c>
    </row>
    <row r="4316" spans="1:14" ht="15" customHeight="1" x14ac:dyDescent="0.2">
      <c r="A4316" t="s">
        <v>251</v>
      </c>
      <c r="B4316" t="s">
        <v>290</v>
      </c>
      <c r="C4316">
        <v>3</v>
      </c>
      <c r="D4316" t="s">
        <v>2149</v>
      </c>
      <c r="E4316">
        <v>4</v>
      </c>
      <c r="F4316">
        <v>29</v>
      </c>
      <c r="G4316">
        <v>34</v>
      </c>
      <c r="H4316">
        <v>37</v>
      </c>
      <c r="I4316">
        <v>23</v>
      </c>
      <c r="J4316">
        <v>28</v>
      </c>
      <c r="K4316">
        <v>31</v>
      </c>
      <c r="L4316">
        <v>0</v>
      </c>
      <c r="M4316" s="1">
        <v>49.103000000000002</v>
      </c>
      <c r="N4316" s="1">
        <v>104.039</v>
      </c>
    </row>
    <row r="4317" spans="1:14" ht="15" customHeight="1" x14ac:dyDescent="0.2">
      <c r="A4317" t="s">
        <v>251</v>
      </c>
      <c r="B4317" t="s">
        <v>294</v>
      </c>
      <c r="C4317">
        <v>3</v>
      </c>
      <c r="D4317" t="s">
        <v>1527</v>
      </c>
      <c r="E4317">
        <v>4</v>
      </c>
      <c r="F4317">
        <v>27</v>
      </c>
      <c r="G4317">
        <v>32</v>
      </c>
      <c r="H4317">
        <v>35</v>
      </c>
      <c r="I4317">
        <v>26</v>
      </c>
      <c r="J4317">
        <v>31</v>
      </c>
      <c r="K4317">
        <v>34</v>
      </c>
      <c r="L4317">
        <v>0</v>
      </c>
      <c r="M4317" s="1">
        <v>49.103999999999999</v>
      </c>
      <c r="N4317" s="1">
        <v>105.04</v>
      </c>
    </row>
    <row r="4318" spans="1:14" ht="15" customHeight="1" x14ac:dyDescent="0.2">
      <c r="A4318" t="s">
        <v>251</v>
      </c>
      <c r="B4318" t="s">
        <v>298</v>
      </c>
      <c r="C4318">
        <v>3</v>
      </c>
      <c r="D4318" t="s">
        <v>2231</v>
      </c>
      <c r="E4318">
        <v>4</v>
      </c>
      <c r="F4318">
        <v>31</v>
      </c>
      <c r="G4318">
        <v>36</v>
      </c>
      <c r="H4318">
        <v>39</v>
      </c>
      <c r="I4318">
        <v>24</v>
      </c>
      <c r="J4318">
        <v>29</v>
      </c>
      <c r="K4318">
        <v>32</v>
      </c>
      <c r="L4318">
        <v>0</v>
      </c>
      <c r="M4318" s="1">
        <v>49.104999999999997</v>
      </c>
      <c r="N4318" s="1">
        <v>106.035</v>
      </c>
    </row>
    <row r="4319" spans="1:14" ht="15" customHeight="1" x14ac:dyDescent="0.2">
      <c r="A4319" t="s">
        <v>251</v>
      </c>
      <c r="B4319" t="s">
        <v>302</v>
      </c>
      <c r="C4319">
        <v>3</v>
      </c>
      <c r="D4319" t="s">
        <v>2611</v>
      </c>
      <c r="E4319">
        <v>4</v>
      </c>
      <c r="F4319">
        <v>31</v>
      </c>
      <c r="G4319">
        <v>36</v>
      </c>
      <c r="H4319">
        <v>39</v>
      </c>
      <c r="I4319">
        <v>22</v>
      </c>
      <c r="J4319">
        <v>27</v>
      </c>
      <c r="K4319">
        <v>30</v>
      </c>
      <c r="L4319">
        <v>0</v>
      </c>
      <c r="M4319" s="1">
        <v>49.106000000000002</v>
      </c>
      <c r="N4319" s="1">
        <v>107.033</v>
      </c>
    </row>
    <row r="4320" spans="1:14" ht="15" customHeight="1" x14ac:dyDescent="0.2">
      <c r="A4320" t="s">
        <v>251</v>
      </c>
      <c r="B4320" t="s">
        <v>464</v>
      </c>
      <c r="C4320">
        <v>3</v>
      </c>
      <c r="D4320" t="s">
        <v>2174</v>
      </c>
      <c r="E4320">
        <v>3</v>
      </c>
      <c r="F4320">
        <v>27</v>
      </c>
      <c r="G4320">
        <v>35</v>
      </c>
      <c r="H4320">
        <v>37</v>
      </c>
      <c r="I4320">
        <v>23</v>
      </c>
      <c r="J4320">
        <v>31</v>
      </c>
      <c r="K4320">
        <v>33</v>
      </c>
      <c r="L4320">
        <v>0</v>
      </c>
      <c r="M4320" s="1">
        <v>49.106999999999999</v>
      </c>
      <c r="N4320" s="1">
        <v>108.041</v>
      </c>
    </row>
    <row r="4321" spans="1:14" ht="15" customHeight="1" x14ac:dyDescent="0.2">
      <c r="A4321" t="s">
        <v>251</v>
      </c>
      <c r="B4321" t="s">
        <v>699</v>
      </c>
      <c r="C4321">
        <v>3</v>
      </c>
      <c r="D4321" t="s">
        <v>1097</v>
      </c>
      <c r="E4321">
        <v>4</v>
      </c>
      <c r="F4321">
        <v>30</v>
      </c>
      <c r="G4321">
        <v>35</v>
      </c>
      <c r="H4321">
        <v>38</v>
      </c>
      <c r="I4321">
        <v>23</v>
      </c>
      <c r="J4321">
        <v>28</v>
      </c>
      <c r="K4321">
        <v>31</v>
      </c>
      <c r="L4321">
        <v>0</v>
      </c>
      <c r="M4321" s="1">
        <v>49.107999999999997</v>
      </c>
      <c r="N4321" s="1">
        <v>109.035</v>
      </c>
    </row>
    <row r="4322" spans="1:14" ht="15" customHeight="1" x14ac:dyDescent="0.2">
      <c r="A4322" t="s">
        <v>251</v>
      </c>
      <c r="B4322" t="s">
        <v>124</v>
      </c>
      <c r="C4322">
        <v>3</v>
      </c>
      <c r="D4322" t="s">
        <v>1635</v>
      </c>
      <c r="E4322">
        <v>3</v>
      </c>
      <c r="F4322">
        <v>24</v>
      </c>
      <c r="G4322">
        <v>32</v>
      </c>
      <c r="H4322">
        <v>34</v>
      </c>
      <c r="I4322">
        <v>24</v>
      </c>
      <c r="J4322">
        <v>32</v>
      </c>
      <c r="K4322">
        <v>34</v>
      </c>
      <c r="L4322">
        <v>0</v>
      </c>
      <c r="M4322" s="1">
        <v>49.109000000000002</v>
      </c>
      <c r="N4322" s="1">
        <v>110.04</v>
      </c>
    </row>
    <row r="4323" spans="1:14" ht="15" customHeight="1" x14ac:dyDescent="0.2">
      <c r="A4323" t="s">
        <v>251</v>
      </c>
      <c r="B4323" t="s">
        <v>703</v>
      </c>
      <c r="C4323">
        <v>3</v>
      </c>
      <c r="D4323" t="s">
        <v>1970</v>
      </c>
      <c r="E4323">
        <v>4</v>
      </c>
      <c r="F4323">
        <v>28</v>
      </c>
      <c r="G4323">
        <v>33</v>
      </c>
      <c r="H4323">
        <v>36</v>
      </c>
      <c r="I4323">
        <v>26</v>
      </c>
      <c r="J4323">
        <v>31</v>
      </c>
      <c r="K4323">
        <v>34</v>
      </c>
      <c r="L4323">
        <v>0</v>
      </c>
      <c r="M4323" s="1">
        <v>49.11</v>
      </c>
      <c r="N4323" s="1">
        <v>111.04</v>
      </c>
    </row>
    <row r="4324" spans="1:14" ht="15" customHeight="1" x14ac:dyDescent="0.2">
      <c r="A4324" t="s">
        <v>251</v>
      </c>
      <c r="B4324" t="s">
        <v>470</v>
      </c>
      <c r="C4324">
        <v>3</v>
      </c>
      <c r="D4324" t="s">
        <v>729</v>
      </c>
      <c r="E4324">
        <v>3</v>
      </c>
      <c r="F4324">
        <v>25</v>
      </c>
      <c r="G4324">
        <v>33</v>
      </c>
      <c r="H4324">
        <v>35</v>
      </c>
      <c r="I4324">
        <v>22</v>
      </c>
      <c r="J4324">
        <v>30</v>
      </c>
      <c r="K4324">
        <v>32</v>
      </c>
      <c r="L4324">
        <v>0</v>
      </c>
      <c r="M4324" s="1">
        <v>49.110999999999997</v>
      </c>
      <c r="N4324" s="1">
        <v>112.045</v>
      </c>
    </row>
    <row r="4325" spans="1:14" ht="15" customHeight="1" x14ac:dyDescent="0.2">
      <c r="A4325" t="s">
        <v>251</v>
      </c>
      <c r="B4325" t="s">
        <v>53</v>
      </c>
      <c r="C4325">
        <v>3</v>
      </c>
      <c r="D4325" t="s">
        <v>2518</v>
      </c>
      <c r="E4325">
        <v>3</v>
      </c>
      <c r="F4325">
        <v>26</v>
      </c>
      <c r="G4325">
        <v>34</v>
      </c>
      <c r="H4325">
        <v>36</v>
      </c>
      <c r="I4325">
        <v>20</v>
      </c>
      <c r="J4325">
        <v>28</v>
      </c>
      <c r="K4325">
        <v>30</v>
      </c>
      <c r="L4325">
        <v>0</v>
      </c>
      <c r="M4325" s="1">
        <v>49.112000000000002</v>
      </c>
      <c r="N4325" s="1">
        <v>113.03100000000001</v>
      </c>
    </row>
    <row r="4326" spans="1:14" ht="15" customHeight="1" x14ac:dyDescent="0.2">
      <c r="A4326" t="s">
        <v>251</v>
      </c>
      <c r="B4326" t="s">
        <v>476</v>
      </c>
      <c r="C4326">
        <v>3</v>
      </c>
      <c r="D4326" t="s">
        <v>90</v>
      </c>
      <c r="E4326">
        <v>4</v>
      </c>
      <c r="F4326">
        <v>29</v>
      </c>
      <c r="G4326">
        <v>34</v>
      </c>
      <c r="H4326">
        <v>37</v>
      </c>
      <c r="I4326">
        <v>25</v>
      </c>
      <c r="J4326">
        <v>30</v>
      </c>
      <c r="K4326">
        <v>33</v>
      </c>
      <c r="L4326">
        <v>0</v>
      </c>
      <c r="M4326" s="1">
        <v>49.113</v>
      </c>
      <c r="N4326" s="1">
        <v>114.04</v>
      </c>
    </row>
    <row r="4327" spans="1:14" ht="15" customHeight="1" x14ac:dyDescent="0.2">
      <c r="A4327" t="s">
        <v>251</v>
      </c>
      <c r="B4327" t="s">
        <v>315</v>
      </c>
      <c r="C4327">
        <v>3</v>
      </c>
      <c r="D4327" t="s">
        <v>1194</v>
      </c>
      <c r="E4327">
        <v>3</v>
      </c>
      <c r="F4327">
        <v>24</v>
      </c>
      <c r="G4327">
        <v>32</v>
      </c>
      <c r="H4327">
        <v>34</v>
      </c>
      <c r="I4327">
        <v>24</v>
      </c>
      <c r="J4327">
        <v>32</v>
      </c>
      <c r="K4327">
        <v>34</v>
      </c>
      <c r="L4327">
        <v>0</v>
      </c>
      <c r="M4327" s="1">
        <v>49.113999999999997</v>
      </c>
      <c r="N4327" s="1">
        <v>115.045</v>
      </c>
    </row>
    <row r="4328" spans="1:14" ht="15" customHeight="1" x14ac:dyDescent="0.2">
      <c r="A4328" t="s">
        <v>251</v>
      </c>
      <c r="B4328" t="s">
        <v>321</v>
      </c>
      <c r="C4328">
        <v>3</v>
      </c>
      <c r="D4328" t="s">
        <v>922</v>
      </c>
      <c r="E4328">
        <v>3</v>
      </c>
      <c r="F4328">
        <v>27</v>
      </c>
      <c r="G4328">
        <v>35</v>
      </c>
      <c r="H4328">
        <v>37</v>
      </c>
      <c r="I4328">
        <v>21</v>
      </c>
      <c r="J4328">
        <v>29</v>
      </c>
      <c r="K4328">
        <v>31</v>
      </c>
      <c r="L4328">
        <v>0</v>
      </c>
      <c r="M4328" s="1">
        <v>49.115000000000002</v>
      </c>
      <c r="N4328" s="1">
        <v>116.04300000000001</v>
      </c>
    </row>
    <row r="4329" spans="1:14" ht="15" customHeight="1" x14ac:dyDescent="0.2">
      <c r="A4329" t="s">
        <v>251</v>
      </c>
      <c r="B4329" t="s">
        <v>483</v>
      </c>
      <c r="C4329">
        <v>3</v>
      </c>
      <c r="D4329" t="s">
        <v>1432</v>
      </c>
      <c r="E4329">
        <v>3</v>
      </c>
      <c r="F4329">
        <v>27</v>
      </c>
      <c r="G4329">
        <v>35</v>
      </c>
      <c r="H4329">
        <v>37</v>
      </c>
      <c r="I4329">
        <v>20</v>
      </c>
      <c r="J4329">
        <v>28</v>
      </c>
      <c r="K4329">
        <v>30</v>
      </c>
      <c r="L4329">
        <v>0</v>
      </c>
      <c r="M4329" s="1">
        <v>49.116</v>
      </c>
      <c r="N4329" s="1">
        <v>117.04600000000001</v>
      </c>
    </row>
    <row r="4330" spans="1:14" ht="15" customHeight="1" x14ac:dyDescent="0.2">
      <c r="A4330" t="s">
        <v>251</v>
      </c>
      <c r="B4330" t="s">
        <v>326</v>
      </c>
      <c r="C4330">
        <v>3</v>
      </c>
      <c r="D4330" t="s">
        <v>500</v>
      </c>
      <c r="E4330">
        <v>3</v>
      </c>
      <c r="F4330">
        <v>27</v>
      </c>
      <c r="G4330">
        <v>35</v>
      </c>
      <c r="H4330">
        <v>37</v>
      </c>
      <c r="I4330">
        <v>21</v>
      </c>
      <c r="J4330">
        <v>29</v>
      </c>
      <c r="K4330">
        <v>31</v>
      </c>
      <c r="L4330">
        <v>0</v>
      </c>
      <c r="M4330" s="1">
        <v>49.116999999999997</v>
      </c>
      <c r="N4330" s="1">
        <v>118.047</v>
      </c>
    </row>
    <row r="4331" spans="1:14" ht="15" customHeight="1" x14ac:dyDescent="0.2">
      <c r="A4331" t="s">
        <v>251</v>
      </c>
      <c r="B4331" t="s">
        <v>331</v>
      </c>
      <c r="C4331">
        <v>3</v>
      </c>
      <c r="D4331" t="s">
        <v>1935</v>
      </c>
      <c r="E4331">
        <v>4</v>
      </c>
      <c r="F4331">
        <v>30</v>
      </c>
      <c r="G4331">
        <v>35</v>
      </c>
      <c r="H4331">
        <v>38</v>
      </c>
      <c r="I4331">
        <v>23</v>
      </c>
      <c r="J4331">
        <v>28</v>
      </c>
      <c r="K4331">
        <v>31</v>
      </c>
      <c r="L4331">
        <v>0</v>
      </c>
      <c r="M4331" s="1">
        <v>49.118000000000002</v>
      </c>
      <c r="N4331" s="1">
        <v>119.03</v>
      </c>
    </row>
    <row r="4332" spans="1:14" ht="15" customHeight="1" x14ac:dyDescent="0.2">
      <c r="A4332" t="s">
        <v>251</v>
      </c>
      <c r="B4332" t="s">
        <v>488</v>
      </c>
      <c r="C4332">
        <v>3</v>
      </c>
      <c r="D4332" t="s">
        <v>1097</v>
      </c>
      <c r="E4332">
        <v>4</v>
      </c>
      <c r="F4332">
        <v>30</v>
      </c>
      <c r="G4332">
        <v>35</v>
      </c>
      <c r="H4332">
        <v>38</v>
      </c>
      <c r="I4332">
        <v>23</v>
      </c>
      <c r="J4332">
        <v>28</v>
      </c>
      <c r="K4332">
        <v>31</v>
      </c>
      <c r="L4332">
        <v>0</v>
      </c>
      <c r="M4332" s="1">
        <v>49.119</v>
      </c>
      <c r="N4332" s="1">
        <v>120.038</v>
      </c>
    </row>
    <row r="4333" spans="1:14" ht="15" customHeight="1" x14ac:dyDescent="0.2">
      <c r="A4333" t="s">
        <v>251</v>
      </c>
      <c r="B4333" t="s">
        <v>492</v>
      </c>
      <c r="C4333">
        <v>3</v>
      </c>
      <c r="D4333" t="s">
        <v>1518</v>
      </c>
      <c r="E4333">
        <v>4</v>
      </c>
      <c r="F4333">
        <v>32</v>
      </c>
      <c r="G4333">
        <v>37</v>
      </c>
      <c r="H4333">
        <v>40</v>
      </c>
      <c r="I4333">
        <v>19</v>
      </c>
      <c r="J4333">
        <v>24</v>
      </c>
      <c r="K4333">
        <v>27</v>
      </c>
      <c r="L4333">
        <v>0</v>
      </c>
      <c r="M4333" s="1">
        <v>49.12</v>
      </c>
      <c r="N4333" s="1">
        <v>121.048</v>
      </c>
    </row>
    <row r="4334" spans="1:14" ht="15" customHeight="1" x14ac:dyDescent="0.2">
      <c r="A4334" t="s">
        <v>251</v>
      </c>
      <c r="B4334" t="s">
        <v>335</v>
      </c>
      <c r="C4334">
        <v>3</v>
      </c>
      <c r="D4334" t="s">
        <v>1635</v>
      </c>
      <c r="E4334">
        <v>3</v>
      </c>
      <c r="F4334">
        <v>24</v>
      </c>
      <c r="G4334">
        <v>32</v>
      </c>
      <c r="H4334">
        <v>34</v>
      </c>
      <c r="I4334">
        <v>24</v>
      </c>
      <c r="J4334">
        <v>32</v>
      </c>
      <c r="K4334">
        <v>34</v>
      </c>
      <c r="L4334">
        <v>0</v>
      </c>
      <c r="M4334" s="1">
        <v>49.121000000000002</v>
      </c>
      <c r="N4334" s="1">
        <v>122.032</v>
      </c>
    </row>
    <row r="4335" spans="1:14" ht="15" customHeight="1" x14ac:dyDescent="0.2">
      <c r="A4335" t="s">
        <v>251</v>
      </c>
      <c r="B4335" t="s">
        <v>340</v>
      </c>
      <c r="C4335">
        <v>3</v>
      </c>
      <c r="D4335" t="s">
        <v>2480</v>
      </c>
      <c r="E4335">
        <v>4</v>
      </c>
      <c r="F4335">
        <v>29</v>
      </c>
      <c r="G4335">
        <v>34</v>
      </c>
      <c r="H4335">
        <v>37</v>
      </c>
      <c r="I4335">
        <v>24</v>
      </c>
      <c r="J4335">
        <v>29</v>
      </c>
      <c r="K4335">
        <v>32</v>
      </c>
      <c r="L4335">
        <v>0</v>
      </c>
      <c r="M4335" s="1">
        <v>49.122</v>
      </c>
      <c r="N4335" s="1">
        <v>123.042</v>
      </c>
    </row>
    <row r="4336" spans="1:14" ht="15" customHeight="1" x14ac:dyDescent="0.2">
      <c r="A4336" t="s">
        <v>251</v>
      </c>
      <c r="B4336" t="s">
        <v>346</v>
      </c>
      <c r="C4336">
        <v>3</v>
      </c>
      <c r="D4336" t="s">
        <v>2153</v>
      </c>
      <c r="E4336">
        <v>4</v>
      </c>
      <c r="F4336">
        <v>27</v>
      </c>
      <c r="G4336">
        <v>32</v>
      </c>
      <c r="H4336">
        <v>35</v>
      </c>
      <c r="I4336">
        <v>23</v>
      </c>
      <c r="J4336">
        <v>28</v>
      </c>
      <c r="K4336">
        <v>31</v>
      </c>
      <c r="L4336">
        <v>0</v>
      </c>
      <c r="M4336" s="1">
        <v>49.122999999999998</v>
      </c>
      <c r="N4336" s="1">
        <v>124.042</v>
      </c>
    </row>
    <row r="4337" spans="1:14" ht="15" customHeight="1" x14ac:dyDescent="0.2">
      <c r="A4337" t="s">
        <v>251</v>
      </c>
      <c r="B4337" t="s">
        <v>498</v>
      </c>
      <c r="C4337">
        <v>3</v>
      </c>
      <c r="D4337" t="s">
        <v>830</v>
      </c>
      <c r="E4337">
        <v>4</v>
      </c>
      <c r="F4337">
        <v>30</v>
      </c>
      <c r="G4337">
        <v>35</v>
      </c>
      <c r="H4337">
        <v>38</v>
      </c>
      <c r="I4337">
        <v>25</v>
      </c>
      <c r="J4337">
        <v>30</v>
      </c>
      <c r="K4337">
        <v>33</v>
      </c>
      <c r="L4337">
        <v>0</v>
      </c>
      <c r="M4337" s="1">
        <v>49.124000000000002</v>
      </c>
      <c r="N4337" s="1">
        <v>125.04600000000001</v>
      </c>
    </row>
    <row r="4338" spans="1:14" ht="15" customHeight="1" x14ac:dyDescent="0.2">
      <c r="A4338" t="s">
        <v>251</v>
      </c>
      <c r="B4338" t="s">
        <v>351</v>
      </c>
      <c r="C4338">
        <v>3</v>
      </c>
      <c r="D4338" t="s">
        <v>1508</v>
      </c>
      <c r="E4338">
        <v>3</v>
      </c>
      <c r="F4338">
        <v>26</v>
      </c>
      <c r="G4338">
        <v>34</v>
      </c>
      <c r="H4338">
        <v>36</v>
      </c>
      <c r="I4338">
        <v>23</v>
      </c>
      <c r="J4338">
        <v>31</v>
      </c>
      <c r="K4338">
        <v>33</v>
      </c>
      <c r="L4338">
        <v>0</v>
      </c>
      <c r="M4338" s="1">
        <v>49.125</v>
      </c>
      <c r="N4338" s="1">
        <v>126.04600000000001</v>
      </c>
    </row>
    <row r="4339" spans="1:14" ht="15" customHeight="1" x14ac:dyDescent="0.2">
      <c r="A4339" t="s">
        <v>251</v>
      </c>
      <c r="B4339" t="s">
        <v>504</v>
      </c>
      <c r="C4339">
        <v>3</v>
      </c>
      <c r="D4339" t="s">
        <v>1508</v>
      </c>
      <c r="E4339">
        <v>3</v>
      </c>
      <c r="F4339">
        <v>26</v>
      </c>
      <c r="G4339">
        <v>34</v>
      </c>
      <c r="H4339">
        <v>36</v>
      </c>
      <c r="I4339">
        <v>23</v>
      </c>
      <c r="J4339">
        <v>31</v>
      </c>
      <c r="K4339">
        <v>33</v>
      </c>
      <c r="L4339">
        <v>0</v>
      </c>
      <c r="M4339" s="1">
        <v>49.125999999999998</v>
      </c>
      <c r="N4339" s="1">
        <v>127.04300000000001</v>
      </c>
    </row>
    <row r="4340" spans="1:14" ht="15" customHeight="1" x14ac:dyDescent="0.2">
      <c r="A4340" t="s">
        <v>251</v>
      </c>
      <c r="B4340" t="s">
        <v>355</v>
      </c>
      <c r="C4340">
        <v>3</v>
      </c>
      <c r="D4340" t="s">
        <v>2104</v>
      </c>
      <c r="E4340">
        <v>3</v>
      </c>
      <c r="F4340">
        <v>21</v>
      </c>
      <c r="G4340">
        <v>29</v>
      </c>
      <c r="H4340">
        <v>31</v>
      </c>
      <c r="I4340">
        <v>27</v>
      </c>
      <c r="J4340">
        <v>35</v>
      </c>
      <c r="K4340">
        <v>37</v>
      </c>
      <c r="L4340">
        <v>0</v>
      </c>
      <c r="M4340" s="1">
        <v>49.127000000000002</v>
      </c>
      <c r="N4340" s="1">
        <v>128.036</v>
      </c>
    </row>
    <row r="4341" spans="1:14" ht="15" customHeight="1" x14ac:dyDescent="0.2">
      <c r="A4341" t="s">
        <v>259</v>
      </c>
      <c r="B4341" t="s">
        <v>259</v>
      </c>
      <c r="C4341">
        <v>3</v>
      </c>
      <c r="D4341" t="s">
        <v>448</v>
      </c>
      <c r="E4341">
        <v>3</v>
      </c>
      <c r="F4341">
        <v>31</v>
      </c>
      <c r="G4341">
        <v>39</v>
      </c>
      <c r="H4341">
        <v>41</v>
      </c>
      <c r="I4341">
        <v>19</v>
      </c>
      <c r="J4341">
        <v>27</v>
      </c>
      <c r="K4341">
        <v>29</v>
      </c>
      <c r="L4341">
        <v>0</v>
      </c>
      <c r="M4341" s="1">
        <v>50.05</v>
      </c>
      <c r="N4341" s="1">
        <v>50.05</v>
      </c>
    </row>
    <row r="4342" spans="1:14" ht="15" customHeight="1" x14ac:dyDescent="0.2">
      <c r="A4342" t="s">
        <v>259</v>
      </c>
      <c r="B4342" t="s">
        <v>264</v>
      </c>
      <c r="C4342">
        <v>3</v>
      </c>
      <c r="D4342" t="s">
        <v>1663</v>
      </c>
      <c r="E4342">
        <v>4</v>
      </c>
      <c r="F4342">
        <v>23</v>
      </c>
      <c r="G4342">
        <v>28</v>
      </c>
      <c r="H4342">
        <v>31</v>
      </c>
      <c r="I4342">
        <v>28</v>
      </c>
      <c r="J4342">
        <v>33</v>
      </c>
      <c r="K4342">
        <v>36</v>
      </c>
      <c r="L4342">
        <v>0</v>
      </c>
      <c r="M4342" s="1">
        <v>50.051000000000002</v>
      </c>
      <c r="N4342" s="1">
        <v>51.045000000000002</v>
      </c>
    </row>
    <row r="4343" spans="1:14" ht="15" customHeight="1" x14ac:dyDescent="0.2">
      <c r="A4343" t="s">
        <v>259</v>
      </c>
      <c r="B4343" t="s">
        <v>153</v>
      </c>
      <c r="C4343">
        <v>3</v>
      </c>
      <c r="D4343" t="s">
        <v>2778</v>
      </c>
      <c r="E4343">
        <v>3</v>
      </c>
      <c r="F4343">
        <v>22</v>
      </c>
      <c r="G4343">
        <v>30</v>
      </c>
      <c r="H4343">
        <v>32</v>
      </c>
      <c r="I4343">
        <v>24</v>
      </c>
      <c r="J4343">
        <v>32</v>
      </c>
      <c r="K4343">
        <v>34</v>
      </c>
      <c r="L4343">
        <v>0</v>
      </c>
      <c r="M4343" s="1">
        <v>50.052</v>
      </c>
      <c r="N4343" s="1">
        <v>52.045000000000002</v>
      </c>
    </row>
    <row r="4344" spans="1:14" ht="15" customHeight="1" x14ac:dyDescent="0.2">
      <c r="A4344" t="s">
        <v>259</v>
      </c>
      <c r="B4344" t="s">
        <v>158</v>
      </c>
      <c r="C4344">
        <v>3</v>
      </c>
      <c r="D4344" t="s">
        <v>1136</v>
      </c>
      <c r="E4344">
        <v>4</v>
      </c>
      <c r="F4344">
        <v>29</v>
      </c>
      <c r="G4344">
        <v>34</v>
      </c>
      <c r="H4344">
        <v>37</v>
      </c>
      <c r="I4344">
        <v>25</v>
      </c>
      <c r="J4344">
        <v>30</v>
      </c>
      <c r="K4344">
        <v>33</v>
      </c>
      <c r="L4344">
        <v>0</v>
      </c>
      <c r="M4344" s="1">
        <v>50.052999999999997</v>
      </c>
      <c r="N4344" s="1">
        <v>53.048999999999999</v>
      </c>
    </row>
    <row r="4345" spans="1:14" ht="15" customHeight="1" x14ac:dyDescent="0.2">
      <c r="A4345" t="s">
        <v>259</v>
      </c>
      <c r="B4345" t="s">
        <v>280</v>
      </c>
      <c r="C4345">
        <v>3</v>
      </c>
      <c r="D4345" t="s">
        <v>326</v>
      </c>
      <c r="E4345">
        <v>1</v>
      </c>
      <c r="F4345">
        <v>13</v>
      </c>
      <c r="G4345">
        <v>28</v>
      </c>
      <c r="H4345">
        <v>30</v>
      </c>
      <c r="I4345">
        <v>13</v>
      </c>
      <c r="J4345">
        <v>28</v>
      </c>
      <c r="K4345">
        <v>30</v>
      </c>
      <c r="L4345">
        <v>0</v>
      </c>
      <c r="M4345" s="1">
        <v>50.054000000000002</v>
      </c>
      <c r="N4345" s="1">
        <v>54.045000000000002</v>
      </c>
    </row>
    <row r="4346" spans="1:14" ht="15" customHeight="1" x14ac:dyDescent="0.2">
      <c r="A4346" t="s">
        <v>259</v>
      </c>
      <c r="B4346" t="s">
        <v>164</v>
      </c>
      <c r="C4346">
        <v>3</v>
      </c>
      <c r="D4346" t="s">
        <v>593</v>
      </c>
      <c r="E4346">
        <v>2</v>
      </c>
      <c r="F4346">
        <v>19</v>
      </c>
      <c r="G4346">
        <v>32</v>
      </c>
      <c r="H4346">
        <v>34</v>
      </c>
      <c r="I4346">
        <v>19</v>
      </c>
      <c r="J4346">
        <v>32</v>
      </c>
      <c r="K4346">
        <v>34</v>
      </c>
      <c r="L4346">
        <v>0</v>
      </c>
      <c r="M4346" s="1">
        <v>50.055</v>
      </c>
      <c r="N4346" s="1">
        <v>55.048000000000002</v>
      </c>
    </row>
    <row r="4347" spans="1:14" ht="15" customHeight="1" x14ac:dyDescent="0.2">
      <c r="A4347" t="s">
        <v>259</v>
      </c>
      <c r="B4347" t="s">
        <v>169</v>
      </c>
      <c r="C4347">
        <v>3</v>
      </c>
      <c r="D4347" t="s">
        <v>1350</v>
      </c>
      <c r="E4347">
        <v>4</v>
      </c>
      <c r="F4347">
        <v>29</v>
      </c>
      <c r="G4347">
        <v>34</v>
      </c>
      <c r="H4347">
        <v>37</v>
      </c>
      <c r="I4347">
        <v>23</v>
      </c>
      <c r="J4347">
        <v>28</v>
      </c>
      <c r="K4347">
        <v>31</v>
      </c>
      <c r="L4347">
        <v>0</v>
      </c>
      <c r="M4347" s="1">
        <v>50.055999999999997</v>
      </c>
      <c r="N4347" s="1">
        <v>56.05</v>
      </c>
    </row>
    <row r="4348" spans="1:14" ht="15" customHeight="1" x14ac:dyDescent="0.2">
      <c r="A4348" t="s">
        <v>259</v>
      </c>
      <c r="B4348" t="s">
        <v>174</v>
      </c>
      <c r="C4348">
        <v>3</v>
      </c>
      <c r="D4348" t="s">
        <v>1663</v>
      </c>
      <c r="E4348">
        <v>4</v>
      </c>
      <c r="F4348">
        <v>23</v>
      </c>
      <c r="G4348">
        <v>28</v>
      </c>
      <c r="H4348">
        <v>31</v>
      </c>
      <c r="I4348">
        <v>28</v>
      </c>
      <c r="J4348">
        <v>33</v>
      </c>
      <c r="K4348">
        <v>36</v>
      </c>
      <c r="L4348">
        <v>0</v>
      </c>
      <c r="M4348" s="1">
        <v>50.057000000000002</v>
      </c>
      <c r="N4348" s="1">
        <v>57.045999999999999</v>
      </c>
    </row>
    <row r="4349" spans="1:14" ht="15" customHeight="1" x14ac:dyDescent="0.2">
      <c r="A4349" t="s">
        <v>259</v>
      </c>
      <c r="B4349" t="s">
        <v>180</v>
      </c>
      <c r="C4349">
        <v>3</v>
      </c>
      <c r="D4349" t="s">
        <v>2556</v>
      </c>
      <c r="E4349">
        <v>4</v>
      </c>
      <c r="F4349">
        <v>23</v>
      </c>
      <c r="G4349">
        <v>28</v>
      </c>
      <c r="H4349">
        <v>31</v>
      </c>
      <c r="I4349">
        <v>30</v>
      </c>
      <c r="J4349">
        <v>35</v>
      </c>
      <c r="K4349">
        <v>38</v>
      </c>
      <c r="L4349">
        <v>0</v>
      </c>
      <c r="M4349" s="1">
        <v>50.058</v>
      </c>
      <c r="N4349" s="1">
        <v>58.043999999999997</v>
      </c>
    </row>
    <row r="4350" spans="1:14" ht="15" customHeight="1" x14ac:dyDescent="0.2">
      <c r="A4350" t="s">
        <v>259</v>
      </c>
      <c r="B4350" t="s">
        <v>303</v>
      </c>
      <c r="C4350">
        <v>3</v>
      </c>
      <c r="D4350" t="s">
        <v>827</v>
      </c>
      <c r="E4350">
        <v>3</v>
      </c>
      <c r="F4350">
        <v>22</v>
      </c>
      <c r="G4350">
        <v>30</v>
      </c>
      <c r="H4350">
        <v>32</v>
      </c>
      <c r="I4350">
        <v>25</v>
      </c>
      <c r="J4350">
        <v>33</v>
      </c>
      <c r="K4350">
        <v>35</v>
      </c>
      <c r="L4350">
        <v>0</v>
      </c>
      <c r="M4350" s="1">
        <v>50.058999999999997</v>
      </c>
      <c r="N4350" s="1">
        <v>59.045999999999999</v>
      </c>
    </row>
    <row r="4351" spans="1:14" ht="15" customHeight="1" x14ac:dyDescent="0.2">
      <c r="A4351" t="s">
        <v>259</v>
      </c>
      <c r="B4351" t="s">
        <v>185</v>
      </c>
      <c r="C4351">
        <v>3</v>
      </c>
      <c r="D4351" t="s">
        <v>1663</v>
      </c>
      <c r="E4351">
        <v>4</v>
      </c>
      <c r="F4351">
        <v>23</v>
      </c>
      <c r="G4351">
        <v>28</v>
      </c>
      <c r="H4351">
        <v>31</v>
      </c>
      <c r="I4351">
        <v>28</v>
      </c>
      <c r="J4351">
        <v>33</v>
      </c>
      <c r="K4351">
        <v>36</v>
      </c>
      <c r="L4351">
        <v>0</v>
      </c>
      <c r="M4351" s="1">
        <v>50.06</v>
      </c>
      <c r="N4351" s="1">
        <v>60.045000000000002</v>
      </c>
    </row>
    <row r="4352" spans="1:14" ht="15" customHeight="1" x14ac:dyDescent="0.2">
      <c r="A4352" t="s">
        <v>259</v>
      </c>
      <c r="B4352" t="s">
        <v>191</v>
      </c>
      <c r="C4352">
        <v>3</v>
      </c>
      <c r="D4352" t="s">
        <v>1350</v>
      </c>
      <c r="E4352">
        <v>4</v>
      </c>
      <c r="F4352">
        <v>29</v>
      </c>
      <c r="G4352">
        <v>34</v>
      </c>
      <c r="H4352">
        <v>37</v>
      </c>
      <c r="I4352">
        <v>23</v>
      </c>
      <c r="J4352">
        <v>28</v>
      </c>
      <c r="K4352">
        <v>31</v>
      </c>
      <c r="L4352">
        <v>0</v>
      </c>
      <c r="M4352" s="1">
        <v>50.061</v>
      </c>
      <c r="N4352" s="1">
        <v>61.046999999999997</v>
      </c>
    </row>
    <row r="4353" spans="1:14" ht="15" customHeight="1" x14ac:dyDescent="0.2">
      <c r="A4353" t="s">
        <v>259</v>
      </c>
      <c r="B4353" t="s">
        <v>316</v>
      </c>
      <c r="C4353">
        <v>3</v>
      </c>
      <c r="D4353" t="s">
        <v>43</v>
      </c>
      <c r="E4353">
        <v>3</v>
      </c>
      <c r="F4353">
        <v>28</v>
      </c>
      <c r="G4353">
        <v>36</v>
      </c>
      <c r="H4353">
        <v>38</v>
      </c>
      <c r="I4353">
        <v>22</v>
      </c>
      <c r="J4353">
        <v>30</v>
      </c>
      <c r="K4353">
        <v>32</v>
      </c>
      <c r="L4353">
        <v>0</v>
      </c>
      <c r="M4353" s="1">
        <v>50.061999999999998</v>
      </c>
      <c r="N4353" s="1">
        <v>62.040999999999997</v>
      </c>
    </row>
    <row r="4354" spans="1:14" ht="15" customHeight="1" x14ac:dyDescent="0.2">
      <c r="A4354" t="s">
        <v>259</v>
      </c>
      <c r="B4354" t="s">
        <v>322</v>
      </c>
      <c r="C4354">
        <v>3</v>
      </c>
      <c r="D4354" t="s">
        <v>499</v>
      </c>
      <c r="E4354">
        <v>4</v>
      </c>
      <c r="F4354">
        <v>29</v>
      </c>
      <c r="G4354">
        <v>34</v>
      </c>
      <c r="H4354">
        <v>37</v>
      </c>
      <c r="I4354">
        <v>22</v>
      </c>
      <c r="J4354">
        <v>27</v>
      </c>
      <c r="K4354">
        <v>30</v>
      </c>
      <c r="L4354">
        <v>0</v>
      </c>
      <c r="M4354" s="1">
        <v>50.063000000000002</v>
      </c>
      <c r="N4354" s="1">
        <v>63.042999999999999</v>
      </c>
    </row>
    <row r="4355" spans="1:14" ht="15" customHeight="1" x14ac:dyDescent="0.2">
      <c r="A4355" t="s">
        <v>259</v>
      </c>
      <c r="B4355" t="s">
        <v>197</v>
      </c>
      <c r="C4355">
        <v>3</v>
      </c>
      <c r="D4355" t="s">
        <v>1136</v>
      </c>
      <c r="E4355">
        <v>4</v>
      </c>
      <c r="F4355">
        <v>29</v>
      </c>
      <c r="G4355">
        <v>34</v>
      </c>
      <c r="H4355">
        <v>37</v>
      </c>
      <c r="I4355">
        <v>25</v>
      </c>
      <c r="J4355">
        <v>30</v>
      </c>
      <c r="K4355">
        <v>33</v>
      </c>
      <c r="L4355">
        <v>0</v>
      </c>
      <c r="M4355" s="1">
        <v>50.064</v>
      </c>
      <c r="N4355" s="1">
        <v>64.046999999999997</v>
      </c>
    </row>
    <row r="4356" spans="1:14" ht="15" customHeight="1" x14ac:dyDescent="0.2">
      <c r="A4356" t="s">
        <v>259</v>
      </c>
      <c r="B4356" t="s">
        <v>332</v>
      </c>
      <c r="C4356">
        <v>3</v>
      </c>
      <c r="D4356" t="s">
        <v>1663</v>
      </c>
      <c r="E4356">
        <v>4</v>
      </c>
      <c r="F4356">
        <v>23</v>
      </c>
      <c r="G4356">
        <v>28</v>
      </c>
      <c r="H4356">
        <v>31</v>
      </c>
      <c r="I4356">
        <v>28</v>
      </c>
      <c r="J4356">
        <v>33</v>
      </c>
      <c r="K4356">
        <v>36</v>
      </c>
      <c r="L4356">
        <v>0</v>
      </c>
      <c r="M4356" s="1">
        <v>50.064999999999998</v>
      </c>
      <c r="N4356" s="1">
        <v>65.043000000000006</v>
      </c>
    </row>
    <row r="4357" spans="1:14" ht="15" customHeight="1" x14ac:dyDescent="0.2">
      <c r="A4357" t="s">
        <v>259</v>
      </c>
      <c r="B4357" t="s">
        <v>336</v>
      </c>
      <c r="C4357">
        <v>3</v>
      </c>
      <c r="D4357" t="s">
        <v>1969</v>
      </c>
      <c r="E4357">
        <v>3</v>
      </c>
      <c r="F4357">
        <v>25</v>
      </c>
      <c r="G4357">
        <v>33</v>
      </c>
      <c r="H4357">
        <v>35</v>
      </c>
      <c r="I4357">
        <v>21</v>
      </c>
      <c r="J4357">
        <v>29</v>
      </c>
      <c r="K4357">
        <v>31</v>
      </c>
      <c r="L4357">
        <v>0</v>
      </c>
      <c r="M4357" s="1">
        <v>50.066000000000003</v>
      </c>
      <c r="N4357" s="1">
        <v>66.046999999999997</v>
      </c>
    </row>
    <row r="4358" spans="1:14" ht="15" customHeight="1" x14ac:dyDescent="0.2">
      <c r="A4358" t="s">
        <v>259</v>
      </c>
      <c r="B4358" t="s">
        <v>341</v>
      </c>
      <c r="C4358">
        <v>3</v>
      </c>
      <c r="D4358" t="s">
        <v>1796</v>
      </c>
      <c r="E4358">
        <v>3</v>
      </c>
      <c r="F4358">
        <v>22</v>
      </c>
      <c r="G4358">
        <v>30</v>
      </c>
      <c r="H4358">
        <v>32</v>
      </c>
      <c r="I4358">
        <v>25</v>
      </c>
      <c r="J4358">
        <v>33</v>
      </c>
      <c r="K4358">
        <v>35</v>
      </c>
      <c r="L4358">
        <v>0</v>
      </c>
      <c r="M4358" s="1">
        <v>50.067</v>
      </c>
      <c r="N4358" s="1">
        <v>67.037000000000006</v>
      </c>
    </row>
    <row r="4359" spans="1:14" ht="15" customHeight="1" x14ac:dyDescent="0.2">
      <c r="A4359" t="s">
        <v>259</v>
      </c>
      <c r="B4359" t="s">
        <v>201</v>
      </c>
      <c r="C4359">
        <v>3</v>
      </c>
      <c r="D4359" t="s">
        <v>1796</v>
      </c>
      <c r="E4359">
        <v>3</v>
      </c>
      <c r="F4359">
        <v>22</v>
      </c>
      <c r="G4359">
        <v>30</v>
      </c>
      <c r="H4359">
        <v>32</v>
      </c>
      <c r="I4359">
        <v>25</v>
      </c>
      <c r="J4359">
        <v>33</v>
      </c>
      <c r="K4359">
        <v>35</v>
      </c>
      <c r="L4359">
        <v>0</v>
      </c>
      <c r="M4359" s="1">
        <v>50.067999999999998</v>
      </c>
      <c r="N4359" s="1">
        <v>68.049000000000007</v>
      </c>
    </row>
    <row r="4360" spans="1:14" ht="15" customHeight="1" x14ac:dyDescent="0.2">
      <c r="A4360" t="s">
        <v>259</v>
      </c>
      <c r="B4360" t="s">
        <v>356</v>
      </c>
      <c r="C4360">
        <v>3</v>
      </c>
      <c r="D4360" t="s">
        <v>1969</v>
      </c>
      <c r="E4360">
        <v>3</v>
      </c>
      <c r="F4360">
        <v>25</v>
      </c>
      <c r="G4360">
        <v>33</v>
      </c>
      <c r="H4360">
        <v>35</v>
      </c>
      <c r="I4360">
        <v>21</v>
      </c>
      <c r="J4360">
        <v>29</v>
      </c>
      <c r="K4360">
        <v>31</v>
      </c>
      <c r="L4360">
        <v>0</v>
      </c>
      <c r="M4360" s="1">
        <v>50.069000000000003</v>
      </c>
      <c r="N4360" s="1">
        <v>70.048000000000002</v>
      </c>
    </row>
    <row r="4361" spans="1:14" ht="15" customHeight="1" x14ac:dyDescent="0.2">
      <c r="A4361" t="s">
        <v>259</v>
      </c>
      <c r="B4361" t="s">
        <v>359</v>
      </c>
      <c r="C4361">
        <v>3</v>
      </c>
      <c r="D4361" t="s">
        <v>928</v>
      </c>
      <c r="E4361">
        <v>3</v>
      </c>
      <c r="F4361">
        <v>25</v>
      </c>
      <c r="G4361">
        <v>33</v>
      </c>
      <c r="H4361">
        <v>35</v>
      </c>
      <c r="I4361">
        <v>25</v>
      </c>
      <c r="J4361">
        <v>33</v>
      </c>
      <c r="K4361">
        <v>35</v>
      </c>
      <c r="L4361">
        <v>0</v>
      </c>
      <c r="M4361" s="1">
        <v>50.07</v>
      </c>
      <c r="N4361" s="1">
        <v>71.039000000000001</v>
      </c>
    </row>
    <row r="4362" spans="1:14" ht="15" customHeight="1" x14ac:dyDescent="0.2">
      <c r="A4362" t="s">
        <v>259</v>
      </c>
      <c r="B4362" t="s">
        <v>363</v>
      </c>
      <c r="C4362">
        <v>3</v>
      </c>
      <c r="D4362" t="s">
        <v>1658</v>
      </c>
      <c r="E4362">
        <v>4</v>
      </c>
      <c r="F4362">
        <v>32</v>
      </c>
      <c r="G4362">
        <v>37</v>
      </c>
      <c r="H4362">
        <v>40</v>
      </c>
      <c r="I4362">
        <v>22</v>
      </c>
      <c r="J4362">
        <v>27</v>
      </c>
      <c r="K4362">
        <v>30</v>
      </c>
      <c r="L4362">
        <v>0</v>
      </c>
      <c r="M4362" s="1">
        <v>50.070999999999998</v>
      </c>
      <c r="N4362" s="1">
        <v>72.040999999999997</v>
      </c>
    </row>
    <row r="4363" spans="1:14" ht="15" customHeight="1" x14ac:dyDescent="0.2">
      <c r="A4363" t="s">
        <v>259</v>
      </c>
      <c r="B4363" t="s">
        <v>367</v>
      </c>
      <c r="C4363">
        <v>3</v>
      </c>
      <c r="D4363" t="s">
        <v>1796</v>
      </c>
      <c r="E4363">
        <v>3</v>
      </c>
      <c r="F4363">
        <v>22</v>
      </c>
      <c r="G4363">
        <v>30</v>
      </c>
      <c r="H4363">
        <v>32</v>
      </c>
      <c r="I4363">
        <v>25</v>
      </c>
      <c r="J4363">
        <v>33</v>
      </c>
      <c r="K4363">
        <v>35</v>
      </c>
      <c r="L4363">
        <v>0</v>
      </c>
      <c r="M4363" s="1">
        <v>50.072000000000003</v>
      </c>
      <c r="N4363" s="1">
        <v>73.046999999999997</v>
      </c>
    </row>
    <row r="4364" spans="1:14" ht="15" customHeight="1" x14ac:dyDescent="0.2">
      <c r="A4364" t="s">
        <v>259</v>
      </c>
      <c r="B4364" t="s">
        <v>378</v>
      </c>
      <c r="C4364">
        <v>3</v>
      </c>
      <c r="D4364" t="s">
        <v>1666</v>
      </c>
      <c r="E4364">
        <v>3</v>
      </c>
      <c r="F4364">
        <v>28</v>
      </c>
      <c r="G4364">
        <v>36</v>
      </c>
      <c r="H4364">
        <v>38</v>
      </c>
      <c r="I4364">
        <v>22</v>
      </c>
      <c r="J4364">
        <v>30</v>
      </c>
      <c r="K4364">
        <v>32</v>
      </c>
      <c r="L4364">
        <v>0</v>
      </c>
      <c r="M4364" s="1">
        <v>50.073</v>
      </c>
      <c r="N4364" s="1">
        <v>75.040000000000006</v>
      </c>
    </row>
    <row r="4365" spans="1:14" ht="15" customHeight="1" x14ac:dyDescent="0.2">
      <c r="A4365" t="s">
        <v>259</v>
      </c>
      <c r="B4365" t="s">
        <v>381</v>
      </c>
      <c r="C4365">
        <v>3</v>
      </c>
      <c r="D4365" t="s">
        <v>1354</v>
      </c>
      <c r="E4365">
        <v>4</v>
      </c>
      <c r="F4365">
        <v>30</v>
      </c>
      <c r="G4365">
        <v>35</v>
      </c>
      <c r="H4365">
        <v>38</v>
      </c>
      <c r="I4365">
        <v>25</v>
      </c>
      <c r="J4365">
        <v>30</v>
      </c>
      <c r="K4365">
        <v>33</v>
      </c>
      <c r="L4365">
        <v>0</v>
      </c>
      <c r="M4365" s="1">
        <v>50.073999999999998</v>
      </c>
      <c r="N4365" s="1">
        <v>76.040000000000006</v>
      </c>
    </row>
    <row r="4366" spans="1:14" ht="15" customHeight="1" x14ac:dyDescent="0.2">
      <c r="A4366" t="s">
        <v>259</v>
      </c>
      <c r="B4366" t="s">
        <v>207</v>
      </c>
      <c r="C4366">
        <v>3</v>
      </c>
      <c r="D4366" t="s">
        <v>260</v>
      </c>
      <c r="E4366">
        <v>3</v>
      </c>
      <c r="F4366">
        <v>26</v>
      </c>
      <c r="G4366">
        <v>34</v>
      </c>
      <c r="H4366">
        <v>36</v>
      </c>
      <c r="I4366">
        <v>21</v>
      </c>
      <c r="J4366">
        <v>29</v>
      </c>
      <c r="K4366">
        <v>31</v>
      </c>
      <c r="L4366">
        <v>0</v>
      </c>
      <c r="M4366" s="1">
        <v>50.075000000000003</v>
      </c>
      <c r="N4366" s="1">
        <v>77.036000000000001</v>
      </c>
    </row>
    <row r="4367" spans="1:14" ht="15" customHeight="1" x14ac:dyDescent="0.2">
      <c r="A4367" t="s">
        <v>259</v>
      </c>
      <c r="B4367" t="s">
        <v>386</v>
      </c>
      <c r="C4367">
        <v>3</v>
      </c>
      <c r="D4367" t="s">
        <v>387</v>
      </c>
      <c r="E4367">
        <v>3</v>
      </c>
      <c r="F4367">
        <v>31</v>
      </c>
      <c r="G4367">
        <v>39</v>
      </c>
      <c r="H4367">
        <v>41</v>
      </c>
      <c r="I4367">
        <v>18</v>
      </c>
      <c r="J4367">
        <v>26</v>
      </c>
      <c r="K4367">
        <v>28</v>
      </c>
      <c r="L4367">
        <v>0</v>
      </c>
      <c r="M4367" s="1">
        <v>50.076000000000001</v>
      </c>
      <c r="N4367" s="1">
        <v>78.042000000000002</v>
      </c>
    </row>
    <row r="4368" spans="1:14" ht="15" customHeight="1" x14ac:dyDescent="0.2">
      <c r="A4368" t="s">
        <v>259</v>
      </c>
      <c r="B4368" t="s">
        <v>212</v>
      </c>
      <c r="C4368">
        <v>3</v>
      </c>
      <c r="D4368" t="s">
        <v>1042</v>
      </c>
      <c r="E4368">
        <v>4</v>
      </c>
      <c r="F4368">
        <v>28</v>
      </c>
      <c r="G4368">
        <v>33</v>
      </c>
      <c r="H4368">
        <v>36</v>
      </c>
      <c r="I4368">
        <v>25</v>
      </c>
      <c r="J4368">
        <v>30</v>
      </c>
      <c r="K4368">
        <v>33</v>
      </c>
      <c r="L4368">
        <v>0</v>
      </c>
      <c r="M4368" s="1">
        <v>50.076999999999998</v>
      </c>
      <c r="N4368" s="1">
        <v>79.045000000000002</v>
      </c>
    </row>
    <row r="4369" spans="1:14" ht="15" customHeight="1" x14ac:dyDescent="0.2">
      <c r="A4369" t="s">
        <v>259</v>
      </c>
      <c r="B4369" t="s">
        <v>395</v>
      </c>
      <c r="C4369">
        <v>3</v>
      </c>
      <c r="D4369" t="s">
        <v>1482</v>
      </c>
      <c r="E4369">
        <v>3</v>
      </c>
      <c r="F4369">
        <v>27</v>
      </c>
      <c r="G4369">
        <v>35</v>
      </c>
      <c r="H4369">
        <v>37</v>
      </c>
      <c r="I4369">
        <v>20</v>
      </c>
      <c r="J4369">
        <v>28</v>
      </c>
      <c r="K4369">
        <v>30</v>
      </c>
      <c r="L4369">
        <v>0</v>
      </c>
      <c r="M4369" s="1">
        <v>50.078000000000003</v>
      </c>
      <c r="N4369" s="1">
        <v>80.045000000000002</v>
      </c>
    </row>
    <row r="4370" spans="1:14" ht="15" customHeight="1" x14ac:dyDescent="0.2">
      <c r="A4370" t="s">
        <v>259</v>
      </c>
      <c r="B4370" t="s">
        <v>218</v>
      </c>
      <c r="C4370">
        <v>3</v>
      </c>
      <c r="D4370" t="s">
        <v>439</v>
      </c>
      <c r="E4370">
        <v>3</v>
      </c>
      <c r="F4370">
        <v>27</v>
      </c>
      <c r="G4370">
        <v>35</v>
      </c>
      <c r="H4370">
        <v>37</v>
      </c>
      <c r="I4370">
        <v>20</v>
      </c>
      <c r="J4370">
        <v>28</v>
      </c>
      <c r="K4370">
        <v>30</v>
      </c>
      <c r="L4370">
        <v>0</v>
      </c>
      <c r="M4370" s="1">
        <v>50.079000000000001</v>
      </c>
      <c r="N4370" s="1">
        <v>81.034000000000006</v>
      </c>
    </row>
    <row r="4371" spans="1:14" ht="15" customHeight="1" x14ac:dyDescent="0.2">
      <c r="A4371" t="s">
        <v>259</v>
      </c>
      <c r="B4371" t="s">
        <v>225</v>
      </c>
      <c r="C4371">
        <v>3</v>
      </c>
      <c r="D4371" t="s">
        <v>2551</v>
      </c>
      <c r="E4371">
        <v>3</v>
      </c>
      <c r="F4371">
        <v>28</v>
      </c>
      <c r="G4371">
        <v>36</v>
      </c>
      <c r="H4371">
        <v>38</v>
      </c>
      <c r="I4371">
        <v>21</v>
      </c>
      <c r="J4371">
        <v>29</v>
      </c>
      <c r="K4371">
        <v>31</v>
      </c>
      <c r="L4371">
        <v>0</v>
      </c>
      <c r="M4371" s="1">
        <v>50.08</v>
      </c>
      <c r="N4371" s="1">
        <v>82.037999999999997</v>
      </c>
    </row>
    <row r="4372" spans="1:14" ht="15" customHeight="1" x14ac:dyDescent="0.2">
      <c r="A4372" t="s">
        <v>259</v>
      </c>
      <c r="B4372" t="s">
        <v>402</v>
      </c>
      <c r="C4372">
        <v>3</v>
      </c>
      <c r="D4372" t="s">
        <v>1291</v>
      </c>
      <c r="E4372">
        <v>4</v>
      </c>
      <c r="F4372">
        <v>30</v>
      </c>
      <c r="G4372">
        <v>35</v>
      </c>
      <c r="H4372">
        <v>38</v>
      </c>
      <c r="I4372">
        <v>22</v>
      </c>
      <c r="J4372">
        <v>27</v>
      </c>
      <c r="K4372">
        <v>30</v>
      </c>
      <c r="L4372">
        <v>0</v>
      </c>
      <c r="M4372" s="1">
        <v>50.081000000000003</v>
      </c>
      <c r="N4372" s="1">
        <v>83.043999999999997</v>
      </c>
    </row>
    <row r="4373" spans="1:14" ht="15" customHeight="1" x14ac:dyDescent="0.2">
      <c r="A4373" t="s">
        <v>259</v>
      </c>
      <c r="B4373" t="s">
        <v>405</v>
      </c>
      <c r="C4373">
        <v>3</v>
      </c>
      <c r="D4373" t="s">
        <v>657</v>
      </c>
      <c r="E4373">
        <v>4</v>
      </c>
      <c r="F4373">
        <v>23</v>
      </c>
      <c r="G4373">
        <v>28</v>
      </c>
      <c r="H4373">
        <v>31</v>
      </c>
      <c r="I4373">
        <v>29</v>
      </c>
      <c r="J4373">
        <v>34</v>
      </c>
      <c r="K4373">
        <v>37</v>
      </c>
      <c r="L4373">
        <v>0</v>
      </c>
      <c r="M4373" s="1">
        <v>50.082000000000001</v>
      </c>
      <c r="N4373" s="1">
        <v>84.040999999999997</v>
      </c>
    </row>
    <row r="4374" spans="1:14" ht="15" customHeight="1" x14ac:dyDescent="0.2">
      <c r="A4374" t="s">
        <v>259</v>
      </c>
      <c r="B4374" t="s">
        <v>411</v>
      </c>
      <c r="C4374">
        <v>3</v>
      </c>
      <c r="D4374" t="s">
        <v>1042</v>
      </c>
      <c r="E4374">
        <v>4</v>
      </c>
      <c r="F4374">
        <v>28</v>
      </c>
      <c r="G4374">
        <v>33</v>
      </c>
      <c r="H4374">
        <v>36</v>
      </c>
      <c r="I4374">
        <v>25</v>
      </c>
      <c r="J4374">
        <v>30</v>
      </c>
      <c r="K4374">
        <v>33</v>
      </c>
      <c r="L4374">
        <v>0</v>
      </c>
      <c r="M4374" s="1">
        <v>50.082999999999998</v>
      </c>
      <c r="N4374" s="1">
        <v>86.037999999999997</v>
      </c>
    </row>
    <row r="4375" spans="1:14" ht="15" customHeight="1" x14ac:dyDescent="0.2">
      <c r="A4375" t="s">
        <v>259</v>
      </c>
      <c r="B4375" t="s">
        <v>414</v>
      </c>
      <c r="C4375">
        <v>3</v>
      </c>
      <c r="D4375" t="s">
        <v>2679</v>
      </c>
      <c r="E4375">
        <v>3</v>
      </c>
      <c r="F4375">
        <v>28</v>
      </c>
      <c r="G4375">
        <v>36</v>
      </c>
      <c r="H4375">
        <v>38</v>
      </c>
      <c r="I4375">
        <v>21</v>
      </c>
      <c r="J4375">
        <v>29</v>
      </c>
      <c r="K4375">
        <v>31</v>
      </c>
      <c r="L4375">
        <v>0</v>
      </c>
      <c r="M4375" s="1">
        <v>50.084000000000003</v>
      </c>
      <c r="N4375" s="1">
        <v>87.043000000000006</v>
      </c>
    </row>
    <row r="4376" spans="1:14" ht="15" customHeight="1" x14ac:dyDescent="0.2">
      <c r="A4376" t="s">
        <v>259</v>
      </c>
      <c r="B4376" t="s">
        <v>416</v>
      </c>
      <c r="C4376">
        <v>3</v>
      </c>
      <c r="D4376" t="s">
        <v>1668</v>
      </c>
      <c r="E4376">
        <v>3</v>
      </c>
      <c r="F4376">
        <v>25</v>
      </c>
      <c r="G4376">
        <v>33</v>
      </c>
      <c r="H4376">
        <v>35</v>
      </c>
      <c r="I4376">
        <v>22</v>
      </c>
      <c r="J4376">
        <v>30</v>
      </c>
      <c r="K4376">
        <v>32</v>
      </c>
      <c r="L4376">
        <v>0</v>
      </c>
      <c r="M4376" s="1">
        <v>50.085000000000001</v>
      </c>
      <c r="N4376" s="1">
        <v>88.046999999999997</v>
      </c>
    </row>
    <row r="4377" spans="1:14" ht="15" customHeight="1" x14ac:dyDescent="0.2">
      <c r="A4377" t="s">
        <v>259</v>
      </c>
      <c r="B4377" t="s">
        <v>230</v>
      </c>
      <c r="C4377">
        <v>3</v>
      </c>
      <c r="D4377" t="s">
        <v>1656</v>
      </c>
      <c r="E4377">
        <v>4</v>
      </c>
      <c r="F4377">
        <v>30</v>
      </c>
      <c r="G4377">
        <v>35</v>
      </c>
      <c r="H4377">
        <v>38</v>
      </c>
      <c r="I4377">
        <v>23</v>
      </c>
      <c r="J4377">
        <v>28</v>
      </c>
      <c r="K4377">
        <v>31</v>
      </c>
      <c r="L4377">
        <v>0</v>
      </c>
      <c r="M4377" s="1">
        <v>50.085999999999999</v>
      </c>
      <c r="N4377" s="1">
        <v>89.046999999999997</v>
      </c>
    </row>
    <row r="4378" spans="1:14" ht="15" customHeight="1" x14ac:dyDescent="0.2">
      <c r="A4378" t="s">
        <v>259</v>
      </c>
      <c r="B4378" t="s">
        <v>236</v>
      </c>
      <c r="C4378">
        <v>3</v>
      </c>
      <c r="D4378" t="s">
        <v>904</v>
      </c>
      <c r="E4378">
        <v>4</v>
      </c>
      <c r="F4378">
        <v>30</v>
      </c>
      <c r="G4378">
        <v>35</v>
      </c>
      <c r="H4378">
        <v>38</v>
      </c>
      <c r="I4378">
        <v>24</v>
      </c>
      <c r="J4378">
        <v>29</v>
      </c>
      <c r="K4378">
        <v>32</v>
      </c>
      <c r="L4378">
        <v>0</v>
      </c>
      <c r="M4378" s="1">
        <v>50.087000000000003</v>
      </c>
      <c r="N4378" s="1">
        <v>90.043000000000006</v>
      </c>
    </row>
    <row r="4379" spans="1:14" ht="15" customHeight="1" x14ac:dyDescent="0.2">
      <c r="A4379" t="s">
        <v>259</v>
      </c>
      <c r="B4379" t="s">
        <v>425</v>
      </c>
      <c r="C4379">
        <v>3</v>
      </c>
      <c r="D4379" t="s">
        <v>2551</v>
      </c>
      <c r="E4379">
        <v>3</v>
      </c>
      <c r="F4379">
        <v>28</v>
      </c>
      <c r="G4379">
        <v>36</v>
      </c>
      <c r="H4379">
        <v>38</v>
      </c>
      <c r="I4379">
        <v>21</v>
      </c>
      <c r="J4379">
        <v>29</v>
      </c>
      <c r="K4379">
        <v>31</v>
      </c>
      <c r="L4379">
        <v>0</v>
      </c>
      <c r="M4379" s="1">
        <v>50.088000000000001</v>
      </c>
      <c r="N4379" s="1">
        <v>91.046000000000006</v>
      </c>
    </row>
    <row r="4380" spans="1:14" ht="15" customHeight="1" x14ac:dyDescent="0.2">
      <c r="A4380" t="s">
        <v>259</v>
      </c>
      <c r="B4380" t="s">
        <v>668</v>
      </c>
      <c r="C4380">
        <v>3</v>
      </c>
      <c r="D4380" t="s">
        <v>2424</v>
      </c>
      <c r="E4380">
        <v>4</v>
      </c>
      <c r="F4380">
        <v>27</v>
      </c>
      <c r="G4380">
        <v>32</v>
      </c>
      <c r="H4380">
        <v>35</v>
      </c>
      <c r="I4380">
        <v>25</v>
      </c>
      <c r="J4380">
        <v>30</v>
      </c>
      <c r="K4380">
        <v>33</v>
      </c>
      <c r="L4380">
        <v>0</v>
      </c>
      <c r="M4380" s="1">
        <v>50.088999999999999</v>
      </c>
      <c r="N4380" s="1">
        <v>92.045000000000002</v>
      </c>
    </row>
    <row r="4381" spans="1:14" ht="15" customHeight="1" x14ac:dyDescent="0.2">
      <c r="A4381" t="s">
        <v>259</v>
      </c>
      <c r="B4381" t="s">
        <v>429</v>
      </c>
      <c r="C4381">
        <v>3</v>
      </c>
      <c r="D4381" t="s">
        <v>1574</v>
      </c>
      <c r="E4381">
        <v>3</v>
      </c>
      <c r="F4381">
        <v>20</v>
      </c>
      <c r="G4381">
        <v>28</v>
      </c>
      <c r="H4381">
        <v>30</v>
      </c>
      <c r="I4381">
        <v>30</v>
      </c>
      <c r="J4381">
        <v>38</v>
      </c>
      <c r="K4381">
        <v>40</v>
      </c>
      <c r="L4381">
        <v>0</v>
      </c>
      <c r="M4381" s="1">
        <v>50.09</v>
      </c>
      <c r="N4381" s="1">
        <v>93.043999999999997</v>
      </c>
    </row>
    <row r="4382" spans="1:14" ht="15" customHeight="1" x14ac:dyDescent="0.2">
      <c r="A4382" t="s">
        <v>259</v>
      </c>
      <c r="B4382" t="s">
        <v>241</v>
      </c>
      <c r="C4382">
        <v>3</v>
      </c>
      <c r="D4382" t="s">
        <v>827</v>
      </c>
      <c r="E4382">
        <v>3</v>
      </c>
      <c r="F4382">
        <v>22</v>
      </c>
      <c r="G4382">
        <v>30</v>
      </c>
      <c r="H4382">
        <v>32</v>
      </c>
      <c r="I4382">
        <v>25</v>
      </c>
      <c r="J4382">
        <v>33</v>
      </c>
      <c r="K4382">
        <v>35</v>
      </c>
      <c r="L4382">
        <v>0</v>
      </c>
      <c r="M4382" s="1">
        <v>50.091000000000001</v>
      </c>
      <c r="N4382" s="1">
        <v>94.04</v>
      </c>
    </row>
    <row r="4383" spans="1:14" ht="15" customHeight="1" x14ac:dyDescent="0.2">
      <c r="A4383" t="s">
        <v>259</v>
      </c>
      <c r="B4383" t="s">
        <v>246</v>
      </c>
      <c r="C4383">
        <v>3</v>
      </c>
      <c r="D4383" t="s">
        <v>1656</v>
      </c>
      <c r="E4383">
        <v>4</v>
      </c>
      <c r="F4383">
        <v>30</v>
      </c>
      <c r="G4383">
        <v>35</v>
      </c>
      <c r="H4383">
        <v>38</v>
      </c>
      <c r="I4383">
        <v>23</v>
      </c>
      <c r="J4383">
        <v>28</v>
      </c>
      <c r="K4383">
        <v>31</v>
      </c>
      <c r="L4383">
        <v>0</v>
      </c>
      <c r="M4383" s="1">
        <v>50.091999999999999</v>
      </c>
      <c r="N4383" s="1">
        <v>95.046000000000006</v>
      </c>
    </row>
    <row r="4384" spans="1:14" ht="15" customHeight="1" x14ac:dyDescent="0.2">
      <c r="A4384" t="s">
        <v>259</v>
      </c>
      <c r="B4384" t="s">
        <v>436</v>
      </c>
      <c r="C4384">
        <v>3</v>
      </c>
      <c r="D4384" t="s">
        <v>448</v>
      </c>
      <c r="E4384">
        <v>3</v>
      </c>
      <c r="F4384">
        <v>31</v>
      </c>
      <c r="G4384">
        <v>39</v>
      </c>
      <c r="H4384">
        <v>41</v>
      </c>
      <c r="I4384">
        <v>19</v>
      </c>
      <c r="J4384">
        <v>27</v>
      </c>
      <c r="K4384">
        <v>29</v>
      </c>
      <c r="L4384">
        <v>0</v>
      </c>
      <c r="M4384" s="1">
        <v>50.093000000000004</v>
      </c>
      <c r="N4384" s="1">
        <v>96.046000000000006</v>
      </c>
    </row>
    <row r="4385" spans="1:14" ht="15" customHeight="1" x14ac:dyDescent="0.2">
      <c r="A4385" t="s">
        <v>259</v>
      </c>
      <c r="B4385" t="s">
        <v>250</v>
      </c>
      <c r="C4385">
        <v>3</v>
      </c>
      <c r="D4385" t="s">
        <v>826</v>
      </c>
      <c r="E4385">
        <v>4</v>
      </c>
      <c r="F4385">
        <v>31</v>
      </c>
      <c r="G4385">
        <v>36</v>
      </c>
      <c r="H4385">
        <v>39</v>
      </c>
      <c r="I4385">
        <v>23</v>
      </c>
      <c r="J4385">
        <v>28</v>
      </c>
      <c r="K4385">
        <v>31</v>
      </c>
      <c r="L4385">
        <v>0</v>
      </c>
      <c r="M4385" s="1">
        <v>50.094000000000001</v>
      </c>
      <c r="N4385" s="1">
        <v>97.043000000000006</v>
      </c>
    </row>
    <row r="4386" spans="1:14" ht="15" customHeight="1" x14ac:dyDescent="0.2">
      <c r="A4386" t="s">
        <v>259</v>
      </c>
      <c r="B4386" t="s">
        <v>258</v>
      </c>
      <c r="C4386">
        <v>3</v>
      </c>
      <c r="D4386" t="s">
        <v>1796</v>
      </c>
      <c r="E4386">
        <v>3</v>
      </c>
      <c r="F4386">
        <v>22</v>
      </c>
      <c r="G4386">
        <v>30</v>
      </c>
      <c r="H4386">
        <v>32</v>
      </c>
      <c r="I4386">
        <v>25</v>
      </c>
      <c r="J4386">
        <v>33</v>
      </c>
      <c r="K4386">
        <v>35</v>
      </c>
      <c r="L4386">
        <v>0</v>
      </c>
      <c r="M4386" s="1">
        <v>50.094999999999999</v>
      </c>
      <c r="N4386" s="1">
        <v>98.049000000000007</v>
      </c>
    </row>
    <row r="4387" spans="1:14" ht="15" customHeight="1" x14ac:dyDescent="0.2">
      <c r="A4387" t="s">
        <v>259</v>
      </c>
      <c r="B4387" t="s">
        <v>263</v>
      </c>
      <c r="C4387">
        <v>3</v>
      </c>
      <c r="D4387" t="s">
        <v>326</v>
      </c>
      <c r="E4387">
        <v>1</v>
      </c>
      <c r="F4387">
        <v>13</v>
      </c>
      <c r="G4387">
        <v>28</v>
      </c>
      <c r="H4387">
        <v>30</v>
      </c>
      <c r="I4387">
        <v>13</v>
      </c>
      <c r="J4387">
        <v>28</v>
      </c>
      <c r="K4387">
        <v>30</v>
      </c>
      <c r="L4387">
        <v>0</v>
      </c>
      <c r="M4387" s="1">
        <v>50.095999999999997</v>
      </c>
      <c r="N4387" s="1">
        <v>99.04</v>
      </c>
    </row>
    <row r="4388" spans="1:14" ht="15" customHeight="1" x14ac:dyDescent="0.2">
      <c r="A4388" t="s">
        <v>259</v>
      </c>
      <c r="B4388" t="s">
        <v>269</v>
      </c>
      <c r="C4388">
        <v>3</v>
      </c>
      <c r="D4388" t="s">
        <v>1658</v>
      </c>
      <c r="E4388">
        <v>4</v>
      </c>
      <c r="F4388">
        <v>32</v>
      </c>
      <c r="G4388">
        <v>37</v>
      </c>
      <c r="H4388">
        <v>40</v>
      </c>
      <c r="I4388">
        <v>22</v>
      </c>
      <c r="J4388">
        <v>27</v>
      </c>
      <c r="K4388">
        <v>30</v>
      </c>
      <c r="L4388">
        <v>0</v>
      </c>
      <c r="M4388" s="1">
        <v>50.097000000000001</v>
      </c>
      <c r="N4388" s="1">
        <v>100.047</v>
      </c>
    </row>
    <row r="4389" spans="1:14" ht="15" customHeight="1" x14ac:dyDescent="0.2">
      <c r="A4389" t="s">
        <v>259</v>
      </c>
      <c r="B4389" t="s">
        <v>279</v>
      </c>
      <c r="C4389">
        <v>3</v>
      </c>
      <c r="D4389" t="s">
        <v>2551</v>
      </c>
      <c r="E4389">
        <v>3</v>
      </c>
      <c r="F4389">
        <v>28</v>
      </c>
      <c r="G4389">
        <v>36</v>
      </c>
      <c r="H4389">
        <v>38</v>
      </c>
      <c r="I4389">
        <v>21</v>
      </c>
      <c r="J4389">
        <v>29</v>
      </c>
      <c r="K4389">
        <v>31</v>
      </c>
      <c r="L4389">
        <v>0</v>
      </c>
      <c r="M4389" s="1">
        <v>50.097999999999999</v>
      </c>
      <c r="N4389" s="1">
        <v>101.04</v>
      </c>
    </row>
    <row r="4390" spans="1:14" ht="15" customHeight="1" x14ac:dyDescent="0.2">
      <c r="A4390" t="s">
        <v>259</v>
      </c>
      <c r="B4390" t="s">
        <v>274</v>
      </c>
      <c r="C4390">
        <v>3</v>
      </c>
      <c r="D4390" t="s">
        <v>1291</v>
      </c>
      <c r="E4390">
        <v>4</v>
      </c>
      <c r="F4390">
        <v>30</v>
      </c>
      <c r="G4390">
        <v>35</v>
      </c>
      <c r="H4390">
        <v>38</v>
      </c>
      <c r="I4390">
        <v>22</v>
      </c>
      <c r="J4390">
        <v>27</v>
      </c>
      <c r="K4390">
        <v>30</v>
      </c>
      <c r="L4390">
        <v>0</v>
      </c>
      <c r="M4390" s="1">
        <v>50.098999999999997</v>
      </c>
      <c r="N4390" s="1">
        <v>102.04600000000001</v>
      </c>
    </row>
    <row r="4391" spans="1:14" ht="15" customHeight="1" x14ac:dyDescent="0.2">
      <c r="A4391" t="s">
        <v>259</v>
      </c>
      <c r="B4391" t="s">
        <v>285</v>
      </c>
      <c r="C4391">
        <v>3</v>
      </c>
      <c r="D4391" t="s">
        <v>2923</v>
      </c>
      <c r="E4391">
        <v>4</v>
      </c>
      <c r="F4391">
        <v>27</v>
      </c>
      <c r="G4391">
        <v>32</v>
      </c>
      <c r="H4391">
        <v>35</v>
      </c>
      <c r="I4391">
        <v>26</v>
      </c>
      <c r="J4391">
        <v>31</v>
      </c>
      <c r="K4391">
        <v>34</v>
      </c>
      <c r="L4391">
        <v>0</v>
      </c>
      <c r="M4391" s="1">
        <v>50.1</v>
      </c>
      <c r="N4391" s="1">
        <v>103.045</v>
      </c>
    </row>
    <row r="4392" spans="1:14" ht="15" customHeight="1" x14ac:dyDescent="0.2">
      <c r="A4392" t="s">
        <v>259</v>
      </c>
      <c r="B4392" t="s">
        <v>290</v>
      </c>
      <c r="C4392">
        <v>3</v>
      </c>
      <c r="D4392" t="s">
        <v>1042</v>
      </c>
      <c r="E4392">
        <v>4</v>
      </c>
      <c r="F4392">
        <v>28</v>
      </c>
      <c r="G4392">
        <v>33</v>
      </c>
      <c r="H4392">
        <v>36</v>
      </c>
      <c r="I4392">
        <v>25</v>
      </c>
      <c r="J4392">
        <v>30</v>
      </c>
      <c r="K4392">
        <v>33</v>
      </c>
      <c r="L4392">
        <v>0</v>
      </c>
      <c r="M4392" s="1">
        <v>50.100999999999999</v>
      </c>
      <c r="N4392" s="1">
        <v>104.04</v>
      </c>
    </row>
    <row r="4393" spans="1:14" ht="15" customHeight="1" x14ac:dyDescent="0.2">
      <c r="A4393" t="s">
        <v>259</v>
      </c>
      <c r="B4393" t="s">
        <v>294</v>
      </c>
      <c r="C4393">
        <v>3</v>
      </c>
      <c r="D4393" t="s">
        <v>1658</v>
      </c>
      <c r="E4393">
        <v>4</v>
      </c>
      <c r="F4393">
        <v>32</v>
      </c>
      <c r="G4393">
        <v>37</v>
      </c>
      <c r="H4393">
        <v>40</v>
      </c>
      <c r="I4393">
        <v>22</v>
      </c>
      <c r="J4393">
        <v>27</v>
      </c>
      <c r="K4393">
        <v>30</v>
      </c>
      <c r="L4393">
        <v>0</v>
      </c>
      <c r="M4393" s="1">
        <v>50.101999999999997</v>
      </c>
      <c r="N4393" s="1">
        <v>105.041</v>
      </c>
    </row>
    <row r="4394" spans="1:14" ht="15" customHeight="1" x14ac:dyDescent="0.2">
      <c r="A4394" t="s">
        <v>259</v>
      </c>
      <c r="B4394" t="s">
        <v>298</v>
      </c>
      <c r="C4394">
        <v>3</v>
      </c>
      <c r="D4394" t="s">
        <v>828</v>
      </c>
      <c r="E4394">
        <v>4</v>
      </c>
      <c r="F4394">
        <v>26</v>
      </c>
      <c r="G4394">
        <v>31</v>
      </c>
      <c r="H4394">
        <v>34</v>
      </c>
      <c r="I4394">
        <v>26</v>
      </c>
      <c r="J4394">
        <v>31</v>
      </c>
      <c r="K4394">
        <v>34</v>
      </c>
      <c r="L4394">
        <v>0</v>
      </c>
      <c r="M4394" s="1">
        <v>50.103000000000002</v>
      </c>
      <c r="N4394" s="1">
        <v>106.036</v>
      </c>
    </row>
    <row r="4395" spans="1:14" ht="15" customHeight="1" x14ac:dyDescent="0.2">
      <c r="A4395" t="s">
        <v>259</v>
      </c>
      <c r="B4395" t="s">
        <v>699</v>
      </c>
      <c r="C4395">
        <v>3</v>
      </c>
      <c r="D4395" t="s">
        <v>657</v>
      </c>
      <c r="E4395">
        <v>4</v>
      </c>
      <c r="F4395">
        <v>23</v>
      </c>
      <c r="G4395">
        <v>28</v>
      </c>
      <c r="H4395">
        <v>31</v>
      </c>
      <c r="I4395">
        <v>29</v>
      </c>
      <c r="J4395">
        <v>34</v>
      </c>
      <c r="K4395">
        <v>37</v>
      </c>
      <c r="L4395">
        <v>0</v>
      </c>
      <c r="M4395" s="1">
        <v>50.103999999999999</v>
      </c>
      <c r="N4395" s="1">
        <v>109.036</v>
      </c>
    </row>
    <row r="4396" spans="1:14" ht="15" customHeight="1" x14ac:dyDescent="0.2">
      <c r="A4396" t="s">
        <v>259</v>
      </c>
      <c r="B4396" t="s">
        <v>124</v>
      </c>
      <c r="C4396">
        <v>3</v>
      </c>
      <c r="D4396" t="s">
        <v>1291</v>
      </c>
      <c r="E4396">
        <v>4</v>
      </c>
      <c r="F4396">
        <v>30</v>
      </c>
      <c r="G4396">
        <v>35</v>
      </c>
      <c r="H4396">
        <v>38</v>
      </c>
      <c r="I4396">
        <v>22</v>
      </c>
      <c r="J4396">
        <v>27</v>
      </c>
      <c r="K4396">
        <v>30</v>
      </c>
      <c r="L4396">
        <v>0</v>
      </c>
      <c r="M4396" s="1">
        <v>50.104999999999997</v>
      </c>
      <c r="N4396" s="1">
        <v>110.041</v>
      </c>
    </row>
    <row r="4397" spans="1:14" ht="15" customHeight="1" x14ac:dyDescent="0.2">
      <c r="A4397" t="s">
        <v>259</v>
      </c>
      <c r="B4397" t="s">
        <v>703</v>
      </c>
      <c r="C4397">
        <v>3</v>
      </c>
      <c r="D4397" t="s">
        <v>1574</v>
      </c>
      <c r="E4397">
        <v>3</v>
      </c>
      <c r="F4397">
        <v>20</v>
      </c>
      <c r="G4397">
        <v>28</v>
      </c>
      <c r="H4397">
        <v>30</v>
      </c>
      <c r="I4397">
        <v>30</v>
      </c>
      <c r="J4397">
        <v>38</v>
      </c>
      <c r="K4397">
        <v>40</v>
      </c>
      <c r="L4397">
        <v>0</v>
      </c>
      <c r="M4397" s="1">
        <v>50.106000000000002</v>
      </c>
      <c r="N4397" s="1">
        <v>111.041</v>
      </c>
    </row>
    <row r="4398" spans="1:14" ht="15" customHeight="1" x14ac:dyDescent="0.2">
      <c r="A4398" t="s">
        <v>259</v>
      </c>
      <c r="B4398" t="s">
        <v>476</v>
      </c>
      <c r="C4398">
        <v>3</v>
      </c>
      <c r="D4398" t="s">
        <v>1656</v>
      </c>
      <c r="E4398">
        <v>4</v>
      </c>
      <c r="F4398">
        <v>30</v>
      </c>
      <c r="G4398">
        <v>35</v>
      </c>
      <c r="H4398">
        <v>38</v>
      </c>
      <c r="I4398">
        <v>23</v>
      </c>
      <c r="J4398">
        <v>28</v>
      </c>
      <c r="K4398">
        <v>31</v>
      </c>
      <c r="L4398">
        <v>0</v>
      </c>
      <c r="M4398" s="1">
        <v>50.106999999999999</v>
      </c>
      <c r="N4398" s="1">
        <v>114.041</v>
      </c>
    </row>
    <row r="4399" spans="1:14" ht="15" customHeight="1" x14ac:dyDescent="0.2">
      <c r="A4399" t="s">
        <v>259</v>
      </c>
      <c r="B4399" t="s">
        <v>315</v>
      </c>
      <c r="C4399">
        <v>3</v>
      </c>
      <c r="D4399" t="s">
        <v>1663</v>
      </c>
      <c r="E4399">
        <v>4</v>
      </c>
      <c r="F4399">
        <v>23</v>
      </c>
      <c r="G4399">
        <v>28</v>
      </c>
      <c r="H4399">
        <v>31</v>
      </c>
      <c r="I4399">
        <v>28</v>
      </c>
      <c r="J4399">
        <v>33</v>
      </c>
      <c r="K4399">
        <v>36</v>
      </c>
      <c r="L4399">
        <v>0</v>
      </c>
      <c r="M4399" s="1">
        <v>50.107999999999997</v>
      </c>
      <c r="N4399" s="1">
        <v>115.04600000000001</v>
      </c>
    </row>
    <row r="4400" spans="1:14" ht="15" customHeight="1" x14ac:dyDescent="0.2">
      <c r="A4400" t="s">
        <v>259</v>
      </c>
      <c r="B4400" t="s">
        <v>483</v>
      </c>
      <c r="C4400">
        <v>3</v>
      </c>
      <c r="D4400" t="s">
        <v>2954</v>
      </c>
      <c r="E4400">
        <v>3</v>
      </c>
      <c r="F4400">
        <v>28</v>
      </c>
      <c r="G4400">
        <v>36</v>
      </c>
      <c r="H4400">
        <v>38</v>
      </c>
      <c r="I4400">
        <v>22</v>
      </c>
      <c r="J4400">
        <v>30</v>
      </c>
      <c r="K4400">
        <v>32</v>
      </c>
      <c r="L4400">
        <v>0</v>
      </c>
      <c r="M4400" s="1">
        <v>50.109000000000002</v>
      </c>
      <c r="N4400" s="1">
        <v>117.047</v>
      </c>
    </row>
    <row r="4401" spans="1:14" ht="15" customHeight="1" x14ac:dyDescent="0.2">
      <c r="A4401" t="s">
        <v>259</v>
      </c>
      <c r="B4401" t="s">
        <v>326</v>
      </c>
      <c r="C4401">
        <v>3</v>
      </c>
      <c r="D4401" t="s">
        <v>259</v>
      </c>
      <c r="E4401">
        <v>3</v>
      </c>
      <c r="F4401">
        <v>20</v>
      </c>
      <c r="G4401">
        <v>28</v>
      </c>
      <c r="H4401">
        <v>30</v>
      </c>
      <c r="I4401">
        <v>19</v>
      </c>
      <c r="J4401">
        <v>27</v>
      </c>
      <c r="K4401">
        <v>29</v>
      </c>
      <c r="L4401">
        <v>0</v>
      </c>
      <c r="M4401" s="1">
        <v>50.11</v>
      </c>
      <c r="N4401" s="1">
        <v>118.048</v>
      </c>
    </row>
    <row r="4402" spans="1:14" ht="15" customHeight="1" x14ac:dyDescent="0.2">
      <c r="A4402" t="s">
        <v>259</v>
      </c>
      <c r="B4402" t="s">
        <v>331</v>
      </c>
      <c r="C4402">
        <v>3</v>
      </c>
      <c r="D4402" t="s">
        <v>1345</v>
      </c>
      <c r="E4402">
        <v>4</v>
      </c>
      <c r="F4402">
        <v>30</v>
      </c>
      <c r="G4402">
        <v>35</v>
      </c>
      <c r="H4402">
        <v>38</v>
      </c>
      <c r="I4402">
        <v>25</v>
      </c>
      <c r="J4402">
        <v>30</v>
      </c>
      <c r="K4402">
        <v>33</v>
      </c>
      <c r="L4402">
        <v>0</v>
      </c>
      <c r="M4402" s="1">
        <v>50.110999999999997</v>
      </c>
      <c r="N4402" s="1">
        <v>119.03100000000001</v>
      </c>
    </row>
    <row r="4403" spans="1:14" ht="15" customHeight="1" x14ac:dyDescent="0.2">
      <c r="A4403" t="s">
        <v>259</v>
      </c>
      <c r="B4403" t="s">
        <v>488</v>
      </c>
      <c r="C4403">
        <v>3</v>
      </c>
      <c r="D4403" t="s">
        <v>1345</v>
      </c>
      <c r="E4403">
        <v>4</v>
      </c>
      <c r="F4403">
        <v>30</v>
      </c>
      <c r="G4403">
        <v>35</v>
      </c>
      <c r="H4403">
        <v>38</v>
      </c>
      <c r="I4403">
        <v>25</v>
      </c>
      <c r="J4403">
        <v>30</v>
      </c>
      <c r="K4403">
        <v>33</v>
      </c>
      <c r="L4403">
        <v>0</v>
      </c>
      <c r="M4403" s="1">
        <v>50.112000000000002</v>
      </c>
      <c r="N4403" s="1">
        <v>120.039</v>
      </c>
    </row>
    <row r="4404" spans="1:14" ht="15" customHeight="1" x14ac:dyDescent="0.2">
      <c r="A4404" t="s">
        <v>259</v>
      </c>
      <c r="B4404" t="s">
        <v>492</v>
      </c>
      <c r="C4404">
        <v>3</v>
      </c>
      <c r="D4404" t="s">
        <v>1291</v>
      </c>
      <c r="E4404">
        <v>4</v>
      </c>
      <c r="F4404">
        <v>30</v>
      </c>
      <c r="G4404">
        <v>35</v>
      </c>
      <c r="H4404">
        <v>38</v>
      </c>
      <c r="I4404">
        <v>22</v>
      </c>
      <c r="J4404">
        <v>27</v>
      </c>
      <c r="K4404">
        <v>30</v>
      </c>
      <c r="L4404">
        <v>0</v>
      </c>
      <c r="M4404" s="1">
        <v>50.113</v>
      </c>
      <c r="N4404" s="1">
        <v>121.04900000000001</v>
      </c>
    </row>
    <row r="4405" spans="1:14" ht="15" customHeight="1" x14ac:dyDescent="0.2">
      <c r="A4405" t="s">
        <v>259</v>
      </c>
      <c r="B4405" t="s">
        <v>335</v>
      </c>
      <c r="C4405">
        <v>3</v>
      </c>
      <c r="D4405" t="s">
        <v>1352</v>
      </c>
      <c r="E4405">
        <v>4</v>
      </c>
      <c r="F4405">
        <v>34</v>
      </c>
      <c r="G4405">
        <v>39</v>
      </c>
      <c r="H4405">
        <v>42</v>
      </c>
      <c r="I4405">
        <v>19</v>
      </c>
      <c r="J4405">
        <v>24</v>
      </c>
      <c r="K4405">
        <v>27</v>
      </c>
      <c r="L4405">
        <v>0</v>
      </c>
      <c r="M4405" s="1">
        <v>50.113999999999997</v>
      </c>
      <c r="N4405" s="1">
        <v>122.033</v>
      </c>
    </row>
    <row r="4406" spans="1:14" ht="15" customHeight="1" x14ac:dyDescent="0.2">
      <c r="A4406" t="s">
        <v>259</v>
      </c>
      <c r="B4406" t="s">
        <v>340</v>
      </c>
      <c r="C4406">
        <v>3</v>
      </c>
      <c r="D4406" t="s">
        <v>1969</v>
      </c>
      <c r="E4406">
        <v>3</v>
      </c>
      <c r="F4406">
        <v>25</v>
      </c>
      <c r="G4406">
        <v>33</v>
      </c>
      <c r="H4406">
        <v>35</v>
      </c>
      <c r="I4406">
        <v>21</v>
      </c>
      <c r="J4406">
        <v>29</v>
      </c>
      <c r="K4406">
        <v>31</v>
      </c>
      <c r="L4406">
        <v>0</v>
      </c>
      <c r="M4406" s="1">
        <v>50.115000000000002</v>
      </c>
      <c r="N4406" s="1">
        <v>123.04300000000001</v>
      </c>
    </row>
    <row r="4407" spans="1:14" ht="15" customHeight="1" x14ac:dyDescent="0.2">
      <c r="A4407" t="s">
        <v>259</v>
      </c>
      <c r="B4407" t="s">
        <v>346</v>
      </c>
      <c r="C4407">
        <v>3</v>
      </c>
      <c r="D4407" t="s">
        <v>1469</v>
      </c>
      <c r="E4407">
        <v>3</v>
      </c>
      <c r="F4407">
        <v>24</v>
      </c>
      <c r="G4407">
        <v>32</v>
      </c>
      <c r="H4407">
        <v>34</v>
      </c>
      <c r="I4407">
        <v>26</v>
      </c>
      <c r="J4407">
        <v>34</v>
      </c>
      <c r="K4407">
        <v>36</v>
      </c>
      <c r="L4407">
        <v>0</v>
      </c>
      <c r="M4407" s="1">
        <v>50.116</v>
      </c>
      <c r="N4407" s="1">
        <v>124.04300000000001</v>
      </c>
    </row>
    <row r="4408" spans="1:14" ht="15" customHeight="1" x14ac:dyDescent="0.2">
      <c r="A4408" t="s">
        <v>259</v>
      </c>
      <c r="B4408" t="s">
        <v>498</v>
      </c>
      <c r="C4408">
        <v>3</v>
      </c>
      <c r="D4408" t="s">
        <v>2778</v>
      </c>
      <c r="E4408">
        <v>3</v>
      </c>
      <c r="F4408">
        <v>22</v>
      </c>
      <c r="G4408">
        <v>30</v>
      </c>
      <c r="H4408">
        <v>32</v>
      </c>
      <c r="I4408">
        <v>24</v>
      </c>
      <c r="J4408">
        <v>32</v>
      </c>
      <c r="K4408">
        <v>34</v>
      </c>
      <c r="L4408">
        <v>0</v>
      </c>
      <c r="M4408" s="1">
        <v>50.116999999999997</v>
      </c>
      <c r="N4408" s="1">
        <v>125.047</v>
      </c>
    </row>
    <row r="4409" spans="1:14" ht="15" customHeight="1" x14ac:dyDescent="0.2">
      <c r="A4409" t="s">
        <v>259</v>
      </c>
      <c r="B4409" t="s">
        <v>351</v>
      </c>
      <c r="C4409">
        <v>3</v>
      </c>
      <c r="D4409" t="s">
        <v>1350</v>
      </c>
      <c r="E4409">
        <v>4</v>
      </c>
      <c r="F4409">
        <v>29</v>
      </c>
      <c r="G4409">
        <v>34</v>
      </c>
      <c r="H4409">
        <v>37</v>
      </c>
      <c r="I4409">
        <v>23</v>
      </c>
      <c r="J4409">
        <v>28</v>
      </c>
      <c r="K4409">
        <v>31</v>
      </c>
      <c r="L4409">
        <v>0</v>
      </c>
      <c r="M4409" s="1">
        <v>50.118000000000002</v>
      </c>
      <c r="N4409" s="1">
        <v>126.047</v>
      </c>
    </row>
    <row r="4410" spans="1:14" ht="15" customHeight="1" x14ac:dyDescent="0.2">
      <c r="A4410" t="s">
        <v>259</v>
      </c>
      <c r="B4410" t="s">
        <v>504</v>
      </c>
      <c r="C4410">
        <v>3</v>
      </c>
      <c r="D4410" t="s">
        <v>1588</v>
      </c>
      <c r="E4410">
        <v>3</v>
      </c>
      <c r="F4410">
        <v>29</v>
      </c>
      <c r="G4410">
        <v>37</v>
      </c>
      <c r="H4410">
        <v>39</v>
      </c>
      <c r="I4410">
        <v>20</v>
      </c>
      <c r="J4410">
        <v>28</v>
      </c>
      <c r="K4410">
        <v>30</v>
      </c>
      <c r="L4410">
        <v>0</v>
      </c>
      <c r="M4410" s="1">
        <v>50.119</v>
      </c>
      <c r="N4410" s="1">
        <v>127.044</v>
      </c>
    </row>
    <row r="4411" spans="1:14" ht="15" customHeight="1" x14ac:dyDescent="0.2">
      <c r="A4411" t="s">
        <v>259</v>
      </c>
      <c r="B4411" t="s">
        <v>355</v>
      </c>
      <c r="C4411">
        <v>3</v>
      </c>
      <c r="D4411" t="s">
        <v>1352</v>
      </c>
      <c r="E4411">
        <v>4</v>
      </c>
      <c r="F4411">
        <v>34</v>
      </c>
      <c r="G4411">
        <v>39</v>
      </c>
      <c r="H4411">
        <v>42</v>
      </c>
      <c r="I4411">
        <v>19</v>
      </c>
      <c r="J4411">
        <v>24</v>
      </c>
      <c r="K4411">
        <v>27</v>
      </c>
      <c r="L4411">
        <v>0</v>
      </c>
      <c r="M4411" s="1">
        <v>50.12</v>
      </c>
      <c r="N4411" s="1">
        <v>128.03700000000001</v>
      </c>
    </row>
    <row r="4412" spans="1:14" ht="15" customHeight="1" x14ac:dyDescent="0.2">
      <c r="A4412" t="s">
        <v>264</v>
      </c>
      <c r="B4412" t="s">
        <v>158</v>
      </c>
      <c r="C4412">
        <v>3</v>
      </c>
      <c r="D4412" t="s">
        <v>965</v>
      </c>
      <c r="E4412">
        <v>4</v>
      </c>
      <c r="F4412">
        <v>30</v>
      </c>
      <c r="G4412">
        <v>35</v>
      </c>
      <c r="H4412">
        <v>38</v>
      </c>
      <c r="I4412">
        <v>21</v>
      </c>
      <c r="J4412">
        <v>26</v>
      </c>
      <c r="K4412">
        <v>29</v>
      </c>
      <c r="L4412">
        <v>0</v>
      </c>
      <c r="M4412" s="1">
        <v>51.045999999999999</v>
      </c>
      <c r="N4412" s="1">
        <v>53.05</v>
      </c>
    </row>
    <row r="4413" spans="1:14" ht="15" customHeight="1" x14ac:dyDescent="0.2">
      <c r="A4413" t="s">
        <v>264</v>
      </c>
      <c r="B4413" t="s">
        <v>280</v>
      </c>
      <c r="C4413">
        <v>3</v>
      </c>
      <c r="D4413" t="s">
        <v>605</v>
      </c>
      <c r="E4413">
        <v>3</v>
      </c>
      <c r="F4413">
        <v>19</v>
      </c>
      <c r="G4413">
        <v>27</v>
      </c>
      <c r="H4413">
        <v>29</v>
      </c>
      <c r="I4413">
        <v>25</v>
      </c>
      <c r="J4413">
        <v>33</v>
      </c>
      <c r="K4413">
        <v>35</v>
      </c>
      <c r="L4413">
        <v>0</v>
      </c>
      <c r="M4413" s="1">
        <v>51.046999999999997</v>
      </c>
      <c r="N4413" s="1">
        <v>54.045999999999999</v>
      </c>
    </row>
    <row r="4414" spans="1:14" ht="15" customHeight="1" x14ac:dyDescent="0.2">
      <c r="A4414" t="s">
        <v>264</v>
      </c>
      <c r="B4414" t="s">
        <v>164</v>
      </c>
      <c r="C4414">
        <v>3</v>
      </c>
      <c r="D4414" t="s">
        <v>1681</v>
      </c>
      <c r="E4414">
        <v>4</v>
      </c>
      <c r="F4414">
        <v>23</v>
      </c>
      <c r="G4414">
        <v>28</v>
      </c>
      <c r="H4414">
        <v>31</v>
      </c>
      <c r="I4414">
        <v>29</v>
      </c>
      <c r="J4414">
        <v>34</v>
      </c>
      <c r="K4414">
        <v>37</v>
      </c>
      <c r="L4414">
        <v>0</v>
      </c>
      <c r="M4414" s="1">
        <v>51.048000000000002</v>
      </c>
      <c r="N4414" s="1">
        <v>55.048999999999999</v>
      </c>
    </row>
    <row r="4415" spans="1:14" ht="15" customHeight="1" x14ac:dyDescent="0.2">
      <c r="A4415" t="s">
        <v>264</v>
      </c>
      <c r="B4415" t="s">
        <v>169</v>
      </c>
      <c r="C4415">
        <v>3</v>
      </c>
      <c r="D4415" t="s">
        <v>1067</v>
      </c>
      <c r="E4415">
        <v>4</v>
      </c>
      <c r="F4415">
        <v>21</v>
      </c>
      <c r="G4415">
        <v>26</v>
      </c>
      <c r="H4415">
        <v>29</v>
      </c>
      <c r="I4415">
        <v>30</v>
      </c>
      <c r="J4415">
        <v>35</v>
      </c>
      <c r="K4415">
        <v>38</v>
      </c>
      <c r="L4415">
        <v>0</v>
      </c>
      <c r="M4415" s="1">
        <v>51.048999999999999</v>
      </c>
      <c r="N4415" s="1">
        <v>56.051000000000002</v>
      </c>
    </row>
    <row r="4416" spans="1:14" ht="15" customHeight="1" x14ac:dyDescent="0.2">
      <c r="A4416" t="s">
        <v>264</v>
      </c>
      <c r="B4416" t="s">
        <v>174</v>
      </c>
      <c r="C4416">
        <v>3</v>
      </c>
      <c r="D4416" t="s">
        <v>1185</v>
      </c>
      <c r="E4416">
        <v>3</v>
      </c>
      <c r="F4416">
        <v>15</v>
      </c>
      <c r="G4416">
        <v>23</v>
      </c>
      <c r="H4416">
        <v>25</v>
      </c>
      <c r="I4416">
        <v>31</v>
      </c>
      <c r="J4416">
        <v>39</v>
      </c>
      <c r="K4416">
        <v>41</v>
      </c>
      <c r="L4416">
        <v>0</v>
      </c>
      <c r="M4416" s="1">
        <v>51.05</v>
      </c>
      <c r="N4416" s="1">
        <v>57.046999999999997</v>
      </c>
    </row>
    <row r="4417" spans="1:14" ht="15" customHeight="1" x14ac:dyDescent="0.2">
      <c r="A4417" t="s">
        <v>264</v>
      </c>
      <c r="B4417" t="s">
        <v>180</v>
      </c>
      <c r="C4417">
        <v>3</v>
      </c>
      <c r="D4417" t="s">
        <v>1331</v>
      </c>
      <c r="E4417">
        <v>4</v>
      </c>
      <c r="F4417">
        <v>15</v>
      </c>
      <c r="G4417">
        <v>20</v>
      </c>
      <c r="H4417">
        <v>23</v>
      </c>
      <c r="I4417">
        <v>35</v>
      </c>
      <c r="J4417">
        <v>40</v>
      </c>
      <c r="K4417">
        <v>43</v>
      </c>
      <c r="L4417">
        <v>0</v>
      </c>
      <c r="M4417" s="1">
        <v>51.051000000000002</v>
      </c>
      <c r="N4417" s="1">
        <v>58.045000000000002</v>
      </c>
    </row>
    <row r="4418" spans="1:14" ht="15" customHeight="1" x14ac:dyDescent="0.2">
      <c r="A4418" t="s">
        <v>264</v>
      </c>
      <c r="B4418" t="s">
        <v>303</v>
      </c>
      <c r="C4418">
        <v>3</v>
      </c>
      <c r="D4418" t="s">
        <v>348</v>
      </c>
      <c r="E4418">
        <v>4</v>
      </c>
      <c r="F4418">
        <v>27</v>
      </c>
      <c r="G4418">
        <v>32</v>
      </c>
      <c r="H4418">
        <v>35</v>
      </c>
      <c r="I4418">
        <v>25</v>
      </c>
      <c r="J4418">
        <v>30</v>
      </c>
      <c r="K4418">
        <v>33</v>
      </c>
      <c r="L4418">
        <v>0</v>
      </c>
      <c r="M4418" s="1">
        <v>51.052</v>
      </c>
      <c r="N4418" s="1">
        <v>59.046999999999997</v>
      </c>
    </row>
    <row r="4419" spans="1:14" ht="15" customHeight="1" x14ac:dyDescent="0.2">
      <c r="A4419" t="s">
        <v>264</v>
      </c>
      <c r="B4419" t="s">
        <v>185</v>
      </c>
      <c r="C4419">
        <v>3</v>
      </c>
      <c r="D4419" t="s">
        <v>2044</v>
      </c>
      <c r="E4419">
        <v>3</v>
      </c>
      <c r="F4419">
        <v>18</v>
      </c>
      <c r="G4419">
        <v>26</v>
      </c>
      <c r="H4419">
        <v>28</v>
      </c>
      <c r="I4419">
        <v>30</v>
      </c>
      <c r="J4419">
        <v>38</v>
      </c>
      <c r="K4419">
        <v>40</v>
      </c>
      <c r="L4419">
        <v>0</v>
      </c>
      <c r="M4419" s="1">
        <v>51.052999999999997</v>
      </c>
      <c r="N4419" s="1">
        <v>60.045999999999999</v>
      </c>
    </row>
    <row r="4420" spans="1:14" ht="15" customHeight="1" x14ac:dyDescent="0.2">
      <c r="A4420" t="s">
        <v>264</v>
      </c>
      <c r="B4420" t="s">
        <v>191</v>
      </c>
      <c r="C4420">
        <v>3</v>
      </c>
      <c r="D4420" t="s">
        <v>1929</v>
      </c>
      <c r="E4420">
        <v>4</v>
      </c>
      <c r="F4420">
        <v>31</v>
      </c>
      <c r="G4420">
        <v>36</v>
      </c>
      <c r="H4420">
        <v>39</v>
      </c>
      <c r="I4420">
        <v>23</v>
      </c>
      <c r="J4420">
        <v>28</v>
      </c>
      <c r="K4420">
        <v>31</v>
      </c>
      <c r="L4420">
        <v>0</v>
      </c>
      <c r="M4420" s="1">
        <v>51.054000000000002</v>
      </c>
      <c r="N4420" s="1">
        <v>61.048000000000002</v>
      </c>
    </row>
    <row r="4421" spans="1:14" ht="15" customHeight="1" x14ac:dyDescent="0.2">
      <c r="A4421" t="s">
        <v>264</v>
      </c>
      <c r="B4421" t="s">
        <v>316</v>
      </c>
      <c r="C4421">
        <v>3</v>
      </c>
      <c r="D4421" t="s">
        <v>447</v>
      </c>
      <c r="E4421">
        <v>4</v>
      </c>
      <c r="F4421">
        <v>27</v>
      </c>
      <c r="G4421">
        <v>32</v>
      </c>
      <c r="H4421">
        <v>35</v>
      </c>
      <c r="I4421">
        <v>26</v>
      </c>
      <c r="J4421">
        <v>31</v>
      </c>
      <c r="K4421">
        <v>34</v>
      </c>
      <c r="L4421">
        <v>0</v>
      </c>
      <c r="M4421" s="1">
        <v>51.055</v>
      </c>
      <c r="N4421" s="1">
        <v>62.042000000000002</v>
      </c>
    </row>
    <row r="4422" spans="1:14" ht="15" customHeight="1" x14ac:dyDescent="0.2">
      <c r="A4422" t="s">
        <v>264</v>
      </c>
      <c r="B4422" t="s">
        <v>322</v>
      </c>
      <c r="C4422">
        <v>3</v>
      </c>
      <c r="D4422" t="s">
        <v>1583</v>
      </c>
      <c r="E4422">
        <v>3</v>
      </c>
      <c r="F4422">
        <v>24</v>
      </c>
      <c r="G4422">
        <v>32</v>
      </c>
      <c r="H4422">
        <v>34</v>
      </c>
      <c r="I4422">
        <v>24</v>
      </c>
      <c r="J4422">
        <v>32</v>
      </c>
      <c r="K4422">
        <v>34</v>
      </c>
      <c r="L4422">
        <v>0</v>
      </c>
      <c r="M4422" s="1">
        <v>51.055999999999997</v>
      </c>
      <c r="N4422" s="1">
        <v>63.043999999999997</v>
      </c>
    </row>
    <row r="4423" spans="1:14" ht="15" customHeight="1" x14ac:dyDescent="0.2">
      <c r="A4423" t="s">
        <v>264</v>
      </c>
      <c r="B4423" t="s">
        <v>197</v>
      </c>
      <c r="C4423">
        <v>3</v>
      </c>
      <c r="D4423" t="s">
        <v>931</v>
      </c>
      <c r="E4423">
        <v>3</v>
      </c>
      <c r="F4423">
        <v>27</v>
      </c>
      <c r="G4423">
        <v>35</v>
      </c>
      <c r="H4423">
        <v>37</v>
      </c>
      <c r="I4423">
        <v>20</v>
      </c>
      <c r="J4423">
        <v>28</v>
      </c>
      <c r="K4423">
        <v>30</v>
      </c>
      <c r="L4423">
        <v>0</v>
      </c>
      <c r="M4423" s="1">
        <v>51.057000000000002</v>
      </c>
      <c r="N4423" s="1">
        <v>64.048000000000002</v>
      </c>
    </row>
    <row r="4424" spans="1:14" ht="15" customHeight="1" x14ac:dyDescent="0.2">
      <c r="A4424" t="s">
        <v>264</v>
      </c>
      <c r="B4424" t="s">
        <v>332</v>
      </c>
      <c r="C4424">
        <v>3</v>
      </c>
      <c r="D4424" t="s">
        <v>1663</v>
      </c>
      <c r="E4424">
        <v>4</v>
      </c>
      <c r="F4424">
        <v>23</v>
      </c>
      <c r="G4424">
        <v>28</v>
      </c>
      <c r="H4424">
        <v>31</v>
      </c>
      <c r="I4424">
        <v>28</v>
      </c>
      <c r="J4424">
        <v>33</v>
      </c>
      <c r="K4424">
        <v>36</v>
      </c>
      <c r="L4424">
        <v>0</v>
      </c>
      <c r="M4424" s="1">
        <v>51.058</v>
      </c>
      <c r="N4424" s="1">
        <v>65.043999999999997</v>
      </c>
    </row>
    <row r="4425" spans="1:14" ht="15" customHeight="1" x14ac:dyDescent="0.2">
      <c r="A4425" t="s">
        <v>264</v>
      </c>
      <c r="B4425" t="s">
        <v>336</v>
      </c>
      <c r="C4425">
        <v>3</v>
      </c>
      <c r="D4425" t="s">
        <v>1830</v>
      </c>
      <c r="E4425">
        <v>4</v>
      </c>
      <c r="F4425">
        <v>28</v>
      </c>
      <c r="G4425">
        <v>33</v>
      </c>
      <c r="H4425">
        <v>36</v>
      </c>
      <c r="I4425">
        <v>25</v>
      </c>
      <c r="J4425">
        <v>30</v>
      </c>
      <c r="K4425">
        <v>33</v>
      </c>
      <c r="L4425">
        <v>0</v>
      </c>
      <c r="M4425" s="1">
        <v>51.058999999999997</v>
      </c>
      <c r="N4425" s="1">
        <v>66.048000000000002</v>
      </c>
    </row>
    <row r="4426" spans="1:14" ht="15" customHeight="1" x14ac:dyDescent="0.2">
      <c r="A4426" t="s">
        <v>264</v>
      </c>
      <c r="B4426" t="s">
        <v>341</v>
      </c>
      <c r="C4426">
        <v>3</v>
      </c>
      <c r="D4426" t="s">
        <v>1981</v>
      </c>
      <c r="E4426">
        <v>4</v>
      </c>
      <c r="F4426">
        <v>33</v>
      </c>
      <c r="G4426">
        <v>38</v>
      </c>
      <c r="H4426">
        <v>41</v>
      </c>
      <c r="I4426">
        <v>21</v>
      </c>
      <c r="J4426">
        <v>26</v>
      </c>
      <c r="K4426">
        <v>29</v>
      </c>
      <c r="L4426">
        <v>0</v>
      </c>
      <c r="M4426" s="1">
        <v>51.06</v>
      </c>
      <c r="N4426" s="1">
        <v>67.037999999999997</v>
      </c>
    </row>
    <row r="4427" spans="1:14" ht="15" customHeight="1" x14ac:dyDescent="0.2">
      <c r="A4427" t="s">
        <v>264</v>
      </c>
      <c r="B4427" t="s">
        <v>201</v>
      </c>
      <c r="C4427">
        <v>3</v>
      </c>
      <c r="D4427" t="s">
        <v>1337</v>
      </c>
      <c r="E4427">
        <v>4</v>
      </c>
      <c r="F4427">
        <v>23</v>
      </c>
      <c r="G4427">
        <v>28</v>
      </c>
      <c r="H4427">
        <v>31</v>
      </c>
      <c r="I4427">
        <v>29</v>
      </c>
      <c r="J4427">
        <v>34</v>
      </c>
      <c r="K4427">
        <v>37</v>
      </c>
      <c r="L4427">
        <v>0</v>
      </c>
      <c r="M4427" s="1">
        <v>51.061</v>
      </c>
      <c r="N4427" s="1">
        <v>68.05</v>
      </c>
    </row>
    <row r="4428" spans="1:14" ht="15" customHeight="1" x14ac:dyDescent="0.2">
      <c r="A4428" t="s">
        <v>264</v>
      </c>
      <c r="B4428" t="s">
        <v>352</v>
      </c>
      <c r="C4428">
        <v>3</v>
      </c>
      <c r="D4428" t="s">
        <v>632</v>
      </c>
      <c r="E4428">
        <v>3</v>
      </c>
      <c r="F4428">
        <v>28</v>
      </c>
      <c r="G4428">
        <v>36</v>
      </c>
      <c r="H4428">
        <v>38</v>
      </c>
      <c r="I4428">
        <v>22</v>
      </c>
      <c r="J4428">
        <v>30</v>
      </c>
      <c r="K4428">
        <v>32</v>
      </c>
      <c r="L4428">
        <v>0</v>
      </c>
      <c r="M4428" s="1">
        <v>51.061999999999998</v>
      </c>
      <c r="N4428" s="1">
        <v>69.046000000000006</v>
      </c>
    </row>
    <row r="4429" spans="1:14" ht="15" customHeight="1" x14ac:dyDescent="0.2">
      <c r="A4429" t="s">
        <v>264</v>
      </c>
      <c r="B4429" t="s">
        <v>356</v>
      </c>
      <c r="C4429">
        <v>3</v>
      </c>
      <c r="D4429" t="s">
        <v>931</v>
      </c>
      <c r="E4429">
        <v>3</v>
      </c>
      <c r="F4429">
        <v>27</v>
      </c>
      <c r="G4429">
        <v>35</v>
      </c>
      <c r="H4429">
        <v>37</v>
      </c>
      <c r="I4429">
        <v>20</v>
      </c>
      <c r="J4429">
        <v>28</v>
      </c>
      <c r="K4429">
        <v>30</v>
      </c>
      <c r="L4429">
        <v>0</v>
      </c>
      <c r="M4429" s="1">
        <v>51.063000000000002</v>
      </c>
      <c r="N4429" s="1">
        <v>70.049000000000007</v>
      </c>
    </row>
    <row r="4430" spans="1:14" ht="15" customHeight="1" x14ac:dyDescent="0.2">
      <c r="A4430" t="s">
        <v>264</v>
      </c>
      <c r="B4430" t="s">
        <v>359</v>
      </c>
      <c r="C4430">
        <v>3</v>
      </c>
      <c r="D4430" t="s">
        <v>2443</v>
      </c>
      <c r="E4430">
        <v>3</v>
      </c>
      <c r="F4430">
        <v>27</v>
      </c>
      <c r="G4430">
        <v>35</v>
      </c>
      <c r="H4430">
        <v>37</v>
      </c>
      <c r="I4430">
        <v>21</v>
      </c>
      <c r="J4430">
        <v>29</v>
      </c>
      <c r="K4430">
        <v>31</v>
      </c>
      <c r="L4430">
        <v>0</v>
      </c>
      <c r="M4430" s="1">
        <v>51.064</v>
      </c>
      <c r="N4430" s="1">
        <v>71.040000000000006</v>
      </c>
    </row>
    <row r="4431" spans="1:14" ht="15" customHeight="1" x14ac:dyDescent="0.2">
      <c r="A4431" t="s">
        <v>264</v>
      </c>
      <c r="B4431" t="s">
        <v>363</v>
      </c>
      <c r="C4431">
        <v>3</v>
      </c>
      <c r="D4431" t="s">
        <v>988</v>
      </c>
      <c r="E4431">
        <v>4</v>
      </c>
      <c r="F4431">
        <v>30</v>
      </c>
      <c r="G4431">
        <v>35</v>
      </c>
      <c r="H4431">
        <v>38</v>
      </c>
      <c r="I4431">
        <v>25</v>
      </c>
      <c r="J4431">
        <v>30</v>
      </c>
      <c r="K4431">
        <v>33</v>
      </c>
      <c r="L4431">
        <v>0</v>
      </c>
      <c r="M4431" s="1">
        <v>51.064999999999998</v>
      </c>
      <c r="N4431" s="1">
        <v>72.042000000000002</v>
      </c>
    </row>
    <row r="4432" spans="1:14" ht="15" customHeight="1" x14ac:dyDescent="0.2">
      <c r="A4432" t="s">
        <v>264</v>
      </c>
      <c r="B4432" t="s">
        <v>367</v>
      </c>
      <c r="C4432">
        <v>3</v>
      </c>
      <c r="D4432" t="s">
        <v>3011</v>
      </c>
      <c r="E4432">
        <v>4</v>
      </c>
      <c r="F4432">
        <v>30</v>
      </c>
      <c r="G4432">
        <v>35</v>
      </c>
      <c r="H4432">
        <v>38</v>
      </c>
      <c r="I4432">
        <v>24</v>
      </c>
      <c r="J4432">
        <v>29</v>
      </c>
      <c r="K4432">
        <v>32</v>
      </c>
      <c r="L4432">
        <v>0</v>
      </c>
      <c r="M4432" s="1">
        <v>51.066000000000003</v>
      </c>
      <c r="N4432" s="1">
        <v>73.048000000000002</v>
      </c>
    </row>
    <row r="4433" spans="1:14" ht="15" customHeight="1" x14ac:dyDescent="0.2">
      <c r="A4433" t="s">
        <v>264</v>
      </c>
      <c r="B4433" t="s">
        <v>371</v>
      </c>
      <c r="C4433">
        <v>3</v>
      </c>
      <c r="D4433" t="s">
        <v>1967</v>
      </c>
      <c r="E4433">
        <v>3</v>
      </c>
      <c r="F4433">
        <v>27</v>
      </c>
      <c r="G4433">
        <v>35</v>
      </c>
      <c r="H4433">
        <v>37</v>
      </c>
      <c r="I4433">
        <v>21</v>
      </c>
      <c r="J4433">
        <v>29</v>
      </c>
      <c r="K4433">
        <v>31</v>
      </c>
      <c r="L4433">
        <v>0</v>
      </c>
      <c r="M4433" s="1">
        <v>51.067</v>
      </c>
      <c r="N4433" s="1">
        <v>74.043000000000006</v>
      </c>
    </row>
    <row r="4434" spans="1:14" ht="15" customHeight="1" x14ac:dyDescent="0.2">
      <c r="A4434" t="s">
        <v>264</v>
      </c>
      <c r="B4434" t="s">
        <v>378</v>
      </c>
      <c r="C4434">
        <v>3</v>
      </c>
      <c r="D4434" t="s">
        <v>1569</v>
      </c>
      <c r="E4434">
        <v>3</v>
      </c>
      <c r="F4434">
        <v>23</v>
      </c>
      <c r="G4434">
        <v>31</v>
      </c>
      <c r="H4434">
        <v>33</v>
      </c>
      <c r="I4434">
        <v>26</v>
      </c>
      <c r="J4434">
        <v>34</v>
      </c>
      <c r="K4434">
        <v>36</v>
      </c>
      <c r="L4434">
        <v>0</v>
      </c>
      <c r="M4434" s="1">
        <v>51.067999999999998</v>
      </c>
      <c r="N4434" s="1">
        <v>75.040999999999997</v>
      </c>
    </row>
    <row r="4435" spans="1:14" ht="15" customHeight="1" x14ac:dyDescent="0.2">
      <c r="A4435" t="s">
        <v>264</v>
      </c>
      <c r="B4435" t="s">
        <v>207</v>
      </c>
      <c r="C4435">
        <v>3</v>
      </c>
      <c r="D4435" t="s">
        <v>1312</v>
      </c>
      <c r="E4435">
        <v>4</v>
      </c>
      <c r="F4435">
        <v>29</v>
      </c>
      <c r="G4435">
        <v>34</v>
      </c>
      <c r="H4435">
        <v>37</v>
      </c>
      <c r="I4435">
        <v>24</v>
      </c>
      <c r="J4435">
        <v>29</v>
      </c>
      <c r="K4435">
        <v>32</v>
      </c>
      <c r="L4435">
        <v>0</v>
      </c>
      <c r="M4435" s="1">
        <v>51.069000000000003</v>
      </c>
      <c r="N4435" s="1">
        <v>77.037000000000006</v>
      </c>
    </row>
    <row r="4436" spans="1:14" ht="15" customHeight="1" x14ac:dyDescent="0.2">
      <c r="A4436" t="s">
        <v>264</v>
      </c>
      <c r="B4436" t="s">
        <v>386</v>
      </c>
      <c r="C4436">
        <v>3</v>
      </c>
      <c r="D4436" t="s">
        <v>1150</v>
      </c>
      <c r="E4436">
        <v>3</v>
      </c>
      <c r="F4436">
        <v>29</v>
      </c>
      <c r="G4436">
        <v>37</v>
      </c>
      <c r="H4436">
        <v>39</v>
      </c>
      <c r="I4436">
        <v>21</v>
      </c>
      <c r="J4436">
        <v>29</v>
      </c>
      <c r="K4436">
        <v>31</v>
      </c>
      <c r="L4436">
        <v>0</v>
      </c>
      <c r="M4436" s="1">
        <v>51.07</v>
      </c>
      <c r="N4436" s="1">
        <v>78.043000000000006</v>
      </c>
    </row>
    <row r="4437" spans="1:14" ht="15" customHeight="1" x14ac:dyDescent="0.2">
      <c r="A4437" t="s">
        <v>264</v>
      </c>
      <c r="B4437" t="s">
        <v>212</v>
      </c>
      <c r="C4437">
        <v>3</v>
      </c>
      <c r="D4437" t="s">
        <v>1569</v>
      </c>
      <c r="E4437">
        <v>3</v>
      </c>
      <c r="F4437">
        <v>23</v>
      </c>
      <c r="G4437">
        <v>31</v>
      </c>
      <c r="H4437">
        <v>33</v>
      </c>
      <c r="I4437">
        <v>26</v>
      </c>
      <c r="J4437">
        <v>34</v>
      </c>
      <c r="K4437">
        <v>36</v>
      </c>
      <c r="L4437">
        <v>0</v>
      </c>
      <c r="M4437" s="1">
        <v>51.070999999999998</v>
      </c>
      <c r="N4437" s="1">
        <v>79.046000000000006</v>
      </c>
    </row>
    <row r="4438" spans="1:14" ht="15" customHeight="1" x14ac:dyDescent="0.2">
      <c r="A4438" t="s">
        <v>264</v>
      </c>
      <c r="B4438" t="s">
        <v>218</v>
      </c>
      <c r="C4438">
        <v>3</v>
      </c>
      <c r="D4438" t="s">
        <v>1067</v>
      </c>
      <c r="E4438">
        <v>4</v>
      </c>
      <c r="F4438">
        <v>21</v>
      </c>
      <c r="G4438">
        <v>26</v>
      </c>
      <c r="H4438">
        <v>29</v>
      </c>
      <c r="I4438">
        <v>30</v>
      </c>
      <c r="J4438">
        <v>35</v>
      </c>
      <c r="K4438">
        <v>38</v>
      </c>
      <c r="L4438">
        <v>0</v>
      </c>
      <c r="M4438" s="1">
        <v>51.072000000000003</v>
      </c>
      <c r="N4438" s="1">
        <v>81.034999999999997</v>
      </c>
    </row>
    <row r="4439" spans="1:14" ht="15" customHeight="1" x14ac:dyDescent="0.2">
      <c r="A4439" t="s">
        <v>264</v>
      </c>
      <c r="B4439" t="s">
        <v>402</v>
      </c>
      <c r="C4439">
        <v>3</v>
      </c>
      <c r="D4439" t="s">
        <v>965</v>
      </c>
      <c r="E4439">
        <v>4</v>
      </c>
      <c r="F4439">
        <v>30</v>
      </c>
      <c r="G4439">
        <v>35</v>
      </c>
      <c r="H4439">
        <v>38</v>
      </c>
      <c r="I4439">
        <v>21</v>
      </c>
      <c r="J4439">
        <v>26</v>
      </c>
      <c r="K4439">
        <v>29</v>
      </c>
      <c r="L4439">
        <v>0</v>
      </c>
      <c r="M4439" s="1">
        <v>51.073</v>
      </c>
      <c r="N4439" s="1">
        <v>83.045000000000002</v>
      </c>
    </row>
    <row r="4440" spans="1:14" ht="15" customHeight="1" x14ac:dyDescent="0.2">
      <c r="A4440" t="s">
        <v>264</v>
      </c>
      <c r="B4440" t="s">
        <v>405</v>
      </c>
      <c r="C4440">
        <v>3</v>
      </c>
      <c r="D4440" t="s">
        <v>2145</v>
      </c>
      <c r="E4440">
        <v>4</v>
      </c>
      <c r="F4440">
        <v>23</v>
      </c>
      <c r="G4440">
        <v>28</v>
      </c>
      <c r="H4440">
        <v>31</v>
      </c>
      <c r="I4440">
        <v>30</v>
      </c>
      <c r="J4440">
        <v>35</v>
      </c>
      <c r="K4440">
        <v>38</v>
      </c>
      <c r="L4440">
        <v>0</v>
      </c>
      <c r="M4440" s="1">
        <v>51.073999999999998</v>
      </c>
      <c r="N4440" s="1">
        <v>84.042000000000002</v>
      </c>
    </row>
    <row r="4441" spans="1:14" ht="15" customHeight="1" x14ac:dyDescent="0.2">
      <c r="A4441" t="s">
        <v>264</v>
      </c>
      <c r="B4441" t="s">
        <v>408</v>
      </c>
      <c r="C4441">
        <v>3</v>
      </c>
      <c r="D4441" t="s">
        <v>931</v>
      </c>
      <c r="E4441">
        <v>3</v>
      </c>
      <c r="F4441">
        <v>27</v>
      </c>
      <c r="G4441">
        <v>35</v>
      </c>
      <c r="H4441">
        <v>37</v>
      </c>
      <c r="I4441">
        <v>20</v>
      </c>
      <c r="J4441">
        <v>28</v>
      </c>
      <c r="K4441">
        <v>30</v>
      </c>
      <c r="L4441">
        <v>0</v>
      </c>
      <c r="M4441" s="1">
        <v>51.075000000000003</v>
      </c>
      <c r="N4441" s="1">
        <v>85.042000000000002</v>
      </c>
    </row>
    <row r="4442" spans="1:14" ht="15" customHeight="1" x14ac:dyDescent="0.2">
      <c r="A4442" t="s">
        <v>264</v>
      </c>
      <c r="B4442" t="s">
        <v>411</v>
      </c>
      <c r="C4442">
        <v>3</v>
      </c>
      <c r="D4442" t="s">
        <v>2044</v>
      </c>
      <c r="E4442">
        <v>3</v>
      </c>
      <c r="F4442">
        <v>18</v>
      </c>
      <c r="G4442">
        <v>26</v>
      </c>
      <c r="H4442">
        <v>28</v>
      </c>
      <c r="I4442">
        <v>30</v>
      </c>
      <c r="J4442">
        <v>38</v>
      </c>
      <c r="K4442">
        <v>40</v>
      </c>
      <c r="L4442">
        <v>0</v>
      </c>
      <c r="M4442" s="1">
        <v>51.076000000000001</v>
      </c>
      <c r="N4442" s="1">
        <v>86.039000000000001</v>
      </c>
    </row>
    <row r="4443" spans="1:14" ht="15" customHeight="1" x14ac:dyDescent="0.2">
      <c r="A4443" t="s">
        <v>264</v>
      </c>
      <c r="B4443" t="s">
        <v>416</v>
      </c>
      <c r="C4443">
        <v>3</v>
      </c>
      <c r="D4443" t="s">
        <v>1150</v>
      </c>
      <c r="E4443">
        <v>3</v>
      </c>
      <c r="F4443">
        <v>29</v>
      </c>
      <c r="G4443">
        <v>37</v>
      </c>
      <c r="H4443">
        <v>39</v>
      </c>
      <c r="I4443">
        <v>21</v>
      </c>
      <c r="J4443">
        <v>29</v>
      </c>
      <c r="K4443">
        <v>31</v>
      </c>
      <c r="L4443">
        <v>0</v>
      </c>
      <c r="M4443" s="1">
        <v>51.076999999999998</v>
      </c>
      <c r="N4443" s="1">
        <v>88.048000000000002</v>
      </c>
    </row>
    <row r="4444" spans="1:14" ht="15" customHeight="1" x14ac:dyDescent="0.2">
      <c r="A4444" t="s">
        <v>264</v>
      </c>
      <c r="B4444" t="s">
        <v>230</v>
      </c>
      <c r="C4444">
        <v>3</v>
      </c>
      <c r="D4444" t="s">
        <v>931</v>
      </c>
      <c r="E4444">
        <v>3</v>
      </c>
      <c r="F4444">
        <v>27</v>
      </c>
      <c r="G4444">
        <v>35</v>
      </c>
      <c r="H4444">
        <v>37</v>
      </c>
      <c r="I4444">
        <v>20</v>
      </c>
      <c r="J4444">
        <v>28</v>
      </c>
      <c r="K4444">
        <v>30</v>
      </c>
      <c r="L4444">
        <v>0</v>
      </c>
      <c r="M4444" s="1">
        <v>51.078000000000003</v>
      </c>
      <c r="N4444" s="1">
        <v>89.048000000000002</v>
      </c>
    </row>
    <row r="4445" spans="1:14" ht="15" customHeight="1" x14ac:dyDescent="0.2">
      <c r="A4445" t="s">
        <v>264</v>
      </c>
      <c r="B4445" t="s">
        <v>236</v>
      </c>
      <c r="C4445">
        <v>3</v>
      </c>
      <c r="D4445" t="s">
        <v>1067</v>
      </c>
      <c r="E4445">
        <v>4</v>
      </c>
      <c r="F4445">
        <v>21</v>
      </c>
      <c r="G4445">
        <v>26</v>
      </c>
      <c r="H4445">
        <v>29</v>
      </c>
      <c r="I4445">
        <v>30</v>
      </c>
      <c r="J4445">
        <v>35</v>
      </c>
      <c r="K4445">
        <v>38</v>
      </c>
      <c r="L4445">
        <v>0</v>
      </c>
      <c r="M4445" s="1">
        <v>51.079000000000001</v>
      </c>
      <c r="N4445" s="1">
        <v>90.043999999999997</v>
      </c>
    </row>
    <row r="4446" spans="1:14" ht="15" customHeight="1" x14ac:dyDescent="0.2">
      <c r="A4446" t="s">
        <v>264</v>
      </c>
      <c r="B4446" t="s">
        <v>425</v>
      </c>
      <c r="C4446">
        <v>3</v>
      </c>
      <c r="D4446" t="s">
        <v>1331</v>
      </c>
      <c r="E4446">
        <v>4</v>
      </c>
      <c r="F4446">
        <v>15</v>
      </c>
      <c r="G4446">
        <v>20</v>
      </c>
      <c r="H4446">
        <v>23</v>
      </c>
      <c r="I4446">
        <v>35</v>
      </c>
      <c r="J4446">
        <v>40</v>
      </c>
      <c r="K4446">
        <v>43</v>
      </c>
      <c r="L4446">
        <v>0</v>
      </c>
      <c r="M4446" s="1">
        <v>51.08</v>
      </c>
      <c r="N4446" s="1">
        <v>91.046999999999997</v>
      </c>
    </row>
    <row r="4447" spans="1:14" ht="15" customHeight="1" x14ac:dyDescent="0.2">
      <c r="A4447" t="s">
        <v>264</v>
      </c>
      <c r="B4447" t="s">
        <v>668</v>
      </c>
      <c r="C4447">
        <v>3</v>
      </c>
      <c r="D4447" t="s">
        <v>2044</v>
      </c>
      <c r="E4447">
        <v>3</v>
      </c>
      <c r="F4447">
        <v>18</v>
      </c>
      <c r="G4447">
        <v>26</v>
      </c>
      <c r="H4447">
        <v>28</v>
      </c>
      <c r="I4447">
        <v>30</v>
      </c>
      <c r="J4447">
        <v>38</v>
      </c>
      <c r="K4447">
        <v>40</v>
      </c>
      <c r="L4447">
        <v>0</v>
      </c>
      <c r="M4447" s="1">
        <v>51.081000000000003</v>
      </c>
      <c r="N4447" s="1">
        <v>92.046000000000006</v>
      </c>
    </row>
    <row r="4448" spans="1:14" ht="15" customHeight="1" x14ac:dyDescent="0.2">
      <c r="A4448" t="s">
        <v>264</v>
      </c>
      <c r="B4448" t="s">
        <v>429</v>
      </c>
      <c r="C4448">
        <v>3</v>
      </c>
      <c r="D4448" t="s">
        <v>2096</v>
      </c>
      <c r="E4448">
        <v>4</v>
      </c>
      <c r="F4448">
        <v>33</v>
      </c>
      <c r="G4448">
        <v>38</v>
      </c>
      <c r="H4448">
        <v>41</v>
      </c>
      <c r="I4448">
        <v>22</v>
      </c>
      <c r="J4448">
        <v>27</v>
      </c>
      <c r="K4448">
        <v>30</v>
      </c>
      <c r="L4448">
        <v>0</v>
      </c>
      <c r="M4448" s="1">
        <v>51.082000000000001</v>
      </c>
      <c r="N4448" s="1">
        <v>93.045000000000002</v>
      </c>
    </row>
    <row r="4449" spans="1:14" ht="15" customHeight="1" x14ac:dyDescent="0.2">
      <c r="A4449" t="s">
        <v>264</v>
      </c>
      <c r="B4449" t="s">
        <v>241</v>
      </c>
      <c r="C4449">
        <v>3</v>
      </c>
      <c r="D4449" t="s">
        <v>2145</v>
      </c>
      <c r="E4449">
        <v>4</v>
      </c>
      <c r="F4449">
        <v>23</v>
      </c>
      <c r="G4449">
        <v>28</v>
      </c>
      <c r="H4449">
        <v>31</v>
      </c>
      <c r="I4449">
        <v>30</v>
      </c>
      <c r="J4449">
        <v>35</v>
      </c>
      <c r="K4449">
        <v>38</v>
      </c>
      <c r="L4449">
        <v>0</v>
      </c>
      <c r="M4449" s="1">
        <v>51.082999999999998</v>
      </c>
      <c r="N4449" s="1">
        <v>94.040999999999997</v>
      </c>
    </row>
    <row r="4450" spans="1:14" ht="15" customHeight="1" x14ac:dyDescent="0.2">
      <c r="A4450" t="s">
        <v>264</v>
      </c>
      <c r="B4450" t="s">
        <v>246</v>
      </c>
      <c r="C4450">
        <v>3</v>
      </c>
      <c r="D4450" t="s">
        <v>1074</v>
      </c>
      <c r="E4450">
        <v>4</v>
      </c>
      <c r="F4450">
        <v>27</v>
      </c>
      <c r="G4450">
        <v>32</v>
      </c>
      <c r="H4450">
        <v>35</v>
      </c>
      <c r="I4450">
        <v>25</v>
      </c>
      <c r="J4450">
        <v>30</v>
      </c>
      <c r="K4450">
        <v>33</v>
      </c>
      <c r="L4450">
        <v>0</v>
      </c>
      <c r="M4450" s="1">
        <v>51.084000000000003</v>
      </c>
      <c r="N4450" s="1">
        <v>95.046999999999997</v>
      </c>
    </row>
    <row r="4451" spans="1:14" ht="15" customHeight="1" x14ac:dyDescent="0.2">
      <c r="A4451" t="s">
        <v>264</v>
      </c>
      <c r="B4451" t="s">
        <v>436</v>
      </c>
      <c r="C4451">
        <v>3</v>
      </c>
      <c r="D4451" t="s">
        <v>1565</v>
      </c>
      <c r="E4451">
        <v>4</v>
      </c>
      <c r="F4451">
        <v>29</v>
      </c>
      <c r="G4451">
        <v>34</v>
      </c>
      <c r="H4451">
        <v>37</v>
      </c>
      <c r="I4451">
        <v>24</v>
      </c>
      <c r="J4451">
        <v>29</v>
      </c>
      <c r="K4451">
        <v>32</v>
      </c>
      <c r="L4451">
        <v>0</v>
      </c>
      <c r="M4451" s="1">
        <v>51.085000000000001</v>
      </c>
      <c r="N4451" s="1">
        <v>96.046999999999997</v>
      </c>
    </row>
    <row r="4452" spans="1:14" ht="15" customHeight="1" x14ac:dyDescent="0.2">
      <c r="A4452" t="s">
        <v>264</v>
      </c>
      <c r="B4452" t="s">
        <v>250</v>
      </c>
      <c r="C4452">
        <v>3</v>
      </c>
      <c r="D4452" t="s">
        <v>2377</v>
      </c>
      <c r="E4452">
        <v>4</v>
      </c>
      <c r="F4452">
        <v>33</v>
      </c>
      <c r="G4452">
        <v>38</v>
      </c>
      <c r="H4452">
        <v>41</v>
      </c>
      <c r="I4452">
        <v>21</v>
      </c>
      <c r="J4452">
        <v>26</v>
      </c>
      <c r="K4452">
        <v>29</v>
      </c>
      <c r="L4452">
        <v>0</v>
      </c>
      <c r="M4452" s="1">
        <v>51.085999999999999</v>
      </c>
      <c r="N4452" s="1">
        <v>97.043999999999997</v>
      </c>
    </row>
    <row r="4453" spans="1:14" ht="15" customHeight="1" x14ac:dyDescent="0.2">
      <c r="A4453" t="s">
        <v>264</v>
      </c>
      <c r="B4453" t="s">
        <v>258</v>
      </c>
      <c r="C4453">
        <v>3</v>
      </c>
      <c r="D4453" t="s">
        <v>606</v>
      </c>
      <c r="E4453">
        <v>3</v>
      </c>
      <c r="F4453">
        <v>27</v>
      </c>
      <c r="G4453">
        <v>35</v>
      </c>
      <c r="H4453">
        <v>37</v>
      </c>
      <c r="I4453">
        <v>23</v>
      </c>
      <c r="J4453">
        <v>31</v>
      </c>
      <c r="K4453">
        <v>33</v>
      </c>
      <c r="L4453">
        <v>0</v>
      </c>
      <c r="M4453" s="1">
        <v>51.087000000000003</v>
      </c>
      <c r="N4453" s="1">
        <v>98.05</v>
      </c>
    </row>
    <row r="4454" spans="1:14" ht="15" customHeight="1" x14ac:dyDescent="0.2">
      <c r="A4454" t="s">
        <v>264</v>
      </c>
      <c r="B4454" t="s">
        <v>263</v>
      </c>
      <c r="C4454">
        <v>3</v>
      </c>
      <c r="D4454" t="s">
        <v>365</v>
      </c>
      <c r="E4454">
        <v>4</v>
      </c>
      <c r="F4454">
        <v>29</v>
      </c>
      <c r="G4454">
        <v>34</v>
      </c>
      <c r="H4454">
        <v>37</v>
      </c>
      <c r="I4454">
        <v>23</v>
      </c>
      <c r="J4454">
        <v>28</v>
      </c>
      <c r="K4454">
        <v>31</v>
      </c>
      <c r="L4454">
        <v>0</v>
      </c>
      <c r="M4454" s="1">
        <v>51.088000000000001</v>
      </c>
      <c r="N4454" s="1">
        <v>99.040999999999997</v>
      </c>
    </row>
    <row r="4455" spans="1:14" ht="15" customHeight="1" x14ac:dyDescent="0.2">
      <c r="A4455" t="s">
        <v>264</v>
      </c>
      <c r="B4455" t="s">
        <v>269</v>
      </c>
      <c r="C4455">
        <v>3</v>
      </c>
      <c r="D4455" t="s">
        <v>447</v>
      </c>
      <c r="E4455">
        <v>4</v>
      </c>
      <c r="F4455">
        <v>27</v>
      </c>
      <c r="G4455">
        <v>32</v>
      </c>
      <c r="H4455">
        <v>35</v>
      </c>
      <c r="I4455">
        <v>26</v>
      </c>
      <c r="J4455">
        <v>31</v>
      </c>
      <c r="K4455">
        <v>34</v>
      </c>
      <c r="L4455">
        <v>0</v>
      </c>
      <c r="M4455" s="1">
        <v>51.088999999999999</v>
      </c>
      <c r="N4455" s="1">
        <v>100.048</v>
      </c>
    </row>
    <row r="4456" spans="1:14" ht="15" customHeight="1" x14ac:dyDescent="0.2">
      <c r="A4456" t="s">
        <v>264</v>
      </c>
      <c r="B4456" t="s">
        <v>279</v>
      </c>
      <c r="C4456">
        <v>3</v>
      </c>
      <c r="D4456" t="s">
        <v>694</v>
      </c>
      <c r="E4456">
        <v>3</v>
      </c>
      <c r="F4456">
        <v>20</v>
      </c>
      <c r="G4456">
        <v>28</v>
      </c>
      <c r="H4456">
        <v>30</v>
      </c>
      <c r="I4456">
        <v>29</v>
      </c>
      <c r="J4456">
        <v>37</v>
      </c>
      <c r="K4456">
        <v>39</v>
      </c>
      <c r="L4456">
        <v>0</v>
      </c>
      <c r="M4456" s="1">
        <v>51.09</v>
      </c>
      <c r="N4456" s="1">
        <v>101.041</v>
      </c>
    </row>
    <row r="4457" spans="1:14" ht="15" customHeight="1" x14ac:dyDescent="0.2">
      <c r="A4457" t="s">
        <v>264</v>
      </c>
      <c r="B4457" t="s">
        <v>274</v>
      </c>
      <c r="C4457">
        <v>3</v>
      </c>
      <c r="D4457" t="s">
        <v>1684</v>
      </c>
      <c r="E4457">
        <v>3</v>
      </c>
      <c r="F4457">
        <v>27</v>
      </c>
      <c r="G4457">
        <v>35</v>
      </c>
      <c r="H4457">
        <v>37</v>
      </c>
      <c r="I4457">
        <v>20</v>
      </c>
      <c r="J4457">
        <v>28</v>
      </c>
      <c r="K4457">
        <v>30</v>
      </c>
      <c r="L4457">
        <v>0</v>
      </c>
      <c r="M4457" s="1">
        <v>51.091000000000001</v>
      </c>
      <c r="N4457" s="1">
        <v>102.047</v>
      </c>
    </row>
    <row r="4458" spans="1:14" ht="15" customHeight="1" x14ac:dyDescent="0.2">
      <c r="A4458" t="s">
        <v>264</v>
      </c>
      <c r="B4458" t="s">
        <v>285</v>
      </c>
      <c r="C4458">
        <v>3</v>
      </c>
      <c r="D4458" t="s">
        <v>1684</v>
      </c>
      <c r="E4458">
        <v>3</v>
      </c>
      <c r="F4458">
        <v>27</v>
      </c>
      <c r="G4458">
        <v>35</v>
      </c>
      <c r="H4458">
        <v>37</v>
      </c>
      <c r="I4458">
        <v>20</v>
      </c>
      <c r="J4458">
        <v>28</v>
      </c>
      <c r="K4458">
        <v>30</v>
      </c>
      <c r="L4458">
        <v>0</v>
      </c>
      <c r="M4458" s="1">
        <v>51.091999999999999</v>
      </c>
      <c r="N4458" s="1">
        <v>103.04600000000001</v>
      </c>
    </row>
    <row r="4459" spans="1:14" ht="15" customHeight="1" x14ac:dyDescent="0.2">
      <c r="A4459" t="s">
        <v>264</v>
      </c>
      <c r="B4459" t="s">
        <v>290</v>
      </c>
      <c r="C4459">
        <v>3</v>
      </c>
      <c r="D4459" t="s">
        <v>1075</v>
      </c>
      <c r="E4459">
        <v>4</v>
      </c>
      <c r="F4459">
        <v>25</v>
      </c>
      <c r="G4459">
        <v>30</v>
      </c>
      <c r="H4459">
        <v>33</v>
      </c>
      <c r="I4459">
        <v>25</v>
      </c>
      <c r="J4459">
        <v>30</v>
      </c>
      <c r="K4459">
        <v>33</v>
      </c>
      <c r="L4459">
        <v>0</v>
      </c>
      <c r="M4459" s="1">
        <v>51.093000000000004</v>
      </c>
      <c r="N4459" s="1">
        <v>104.041</v>
      </c>
    </row>
    <row r="4460" spans="1:14" ht="15" customHeight="1" x14ac:dyDescent="0.2">
      <c r="A4460" t="s">
        <v>264</v>
      </c>
      <c r="B4460" t="s">
        <v>298</v>
      </c>
      <c r="C4460">
        <v>3</v>
      </c>
      <c r="D4460" t="s">
        <v>1569</v>
      </c>
      <c r="E4460">
        <v>3</v>
      </c>
      <c r="F4460">
        <v>23</v>
      </c>
      <c r="G4460">
        <v>31</v>
      </c>
      <c r="H4460">
        <v>33</v>
      </c>
      <c r="I4460">
        <v>26</v>
      </c>
      <c r="J4460">
        <v>34</v>
      </c>
      <c r="K4460">
        <v>36</v>
      </c>
      <c r="L4460">
        <v>0</v>
      </c>
      <c r="M4460" s="1">
        <v>51.094000000000001</v>
      </c>
      <c r="N4460" s="1">
        <v>106.03700000000001</v>
      </c>
    </row>
    <row r="4461" spans="1:14" ht="15" customHeight="1" x14ac:dyDescent="0.2">
      <c r="A4461" t="s">
        <v>264</v>
      </c>
      <c r="B4461" t="s">
        <v>302</v>
      </c>
      <c r="C4461">
        <v>3</v>
      </c>
      <c r="D4461" t="s">
        <v>693</v>
      </c>
      <c r="E4461">
        <v>2</v>
      </c>
      <c r="F4461">
        <v>20</v>
      </c>
      <c r="G4461">
        <v>33</v>
      </c>
      <c r="H4461">
        <v>35</v>
      </c>
      <c r="I4461">
        <v>18</v>
      </c>
      <c r="J4461">
        <v>31</v>
      </c>
      <c r="K4461">
        <v>33</v>
      </c>
      <c r="L4461">
        <v>0</v>
      </c>
      <c r="M4461" s="1">
        <v>51.094999999999999</v>
      </c>
      <c r="N4461" s="1">
        <v>107.03400000000001</v>
      </c>
    </row>
    <row r="4462" spans="1:14" ht="15" customHeight="1" x14ac:dyDescent="0.2">
      <c r="A4462" t="s">
        <v>264</v>
      </c>
      <c r="B4462" t="s">
        <v>464</v>
      </c>
      <c r="C4462">
        <v>3</v>
      </c>
      <c r="D4462" t="s">
        <v>465</v>
      </c>
      <c r="E4462">
        <v>4</v>
      </c>
      <c r="F4462">
        <v>31</v>
      </c>
      <c r="G4462">
        <v>36</v>
      </c>
      <c r="H4462">
        <v>39</v>
      </c>
      <c r="I4462">
        <v>23</v>
      </c>
      <c r="J4462">
        <v>28</v>
      </c>
      <c r="K4462">
        <v>31</v>
      </c>
      <c r="L4462">
        <v>0</v>
      </c>
      <c r="M4462" s="1">
        <v>51.095999999999997</v>
      </c>
      <c r="N4462" s="1">
        <v>108.042</v>
      </c>
    </row>
    <row r="4463" spans="1:14" ht="15" customHeight="1" x14ac:dyDescent="0.2">
      <c r="A4463" t="s">
        <v>264</v>
      </c>
      <c r="B4463" t="s">
        <v>699</v>
      </c>
      <c r="C4463">
        <v>3</v>
      </c>
      <c r="D4463" t="s">
        <v>2993</v>
      </c>
      <c r="E4463">
        <v>4</v>
      </c>
      <c r="F4463">
        <v>32</v>
      </c>
      <c r="G4463">
        <v>37</v>
      </c>
      <c r="H4463">
        <v>40</v>
      </c>
      <c r="I4463">
        <v>23</v>
      </c>
      <c r="J4463">
        <v>28</v>
      </c>
      <c r="K4463">
        <v>31</v>
      </c>
      <c r="L4463">
        <v>0</v>
      </c>
      <c r="M4463" s="1">
        <v>51.097000000000001</v>
      </c>
      <c r="N4463" s="1">
        <v>109.03700000000001</v>
      </c>
    </row>
    <row r="4464" spans="1:14" ht="15" customHeight="1" x14ac:dyDescent="0.2">
      <c r="A4464" t="s">
        <v>264</v>
      </c>
      <c r="B4464" t="s">
        <v>124</v>
      </c>
      <c r="C4464">
        <v>3</v>
      </c>
      <c r="D4464" t="s">
        <v>1896</v>
      </c>
      <c r="E4464">
        <v>4</v>
      </c>
      <c r="F4464">
        <v>31</v>
      </c>
      <c r="G4464">
        <v>36</v>
      </c>
      <c r="H4464">
        <v>39</v>
      </c>
      <c r="I4464">
        <v>21</v>
      </c>
      <c r="J4464">
        <v>26</v>
      </c>
      <c r="K4464">
        <v>29</v>
      </c>
      <c r="L4464">
        <v>0</v>
      </c>
      <c r="M4464" s="1">
        <v>51.097999999999999</v>
      </c>
      <c r="N4464" s="1">
        <v>110.042</v>
      </c>
    </row>
    <row r="4465" spans="1:14" ht="15" customHeight="1" x14ac:dyDescent="0.2">
      <c r="A4465" t="s">
        <v>264</v>
      </c>
      <c r="B4465" t="s">
        <v>703</v>
      </c>
      <c r="C4465">
        <v>3</v>
      </c>
      <c r="D4465" t="s">
        <v>1504</v>
      </c>
      <c r="E4465">
        <v>4</v>
      </c>
      <c r="F4465">
        <v>30</v>
      </c>
      <c r="G4465">
        <v>35</v>
      </c>
      <c r="H4465">
        <v>38</v>
      </c>
      <c r="I4465">
        <v>23</v>
      </c>
      <c r="J4465">
        <v>28</v>
      </c>
      <c r="K4465">
        <v>31</v>
      </c>
      <c r="L4465">
        <v>0</v>
      </c>
      <c r="M4465" s="1">
        <v>51.098999999999997</v>
      </c>
      <c r="N4465" s="1">
        <v>111.042</v>
      </c>
    </row>
    <row r="4466" spans="1:14" ht="15" customHeight="1" x14ac:dyDescent="0.2">
      <c r="A4466" t="s">
        <v>264</v>
      </c>
      <c r="B4466" t="s">
        <v>470</v>
      </c>
      <c r="C4466">
        <v>3</v>
      </c>
      <c r="D4466" t="s">
        <v>935</v>
      </c>
      <c r="E4466">
        <v>4</v>
      </c>
      <c r="F4466">
        <v>28</v>
      </c>
      <c r="G4466">
        <v>33</v>
      </c>
      <c r="H4466">
        <v>36</v>
      </c>
      <c r="I4466">
        <v>25</v>
      </c>
      <c r="J4466">
        <v>30</v>
      </c>
      <c r="K4466">
        <v>33</v>
      </c>
      <c r="L4466">
        <v>0</v>
      </c>
      <c r="M4466" s="1">
        <v>51.1</v>
      </c>
      <c r="N4466" s="1">
        <v>112.04600000000001</v>
      </c>
    </row>
    <row r="4467" spans="1:14" ht="15" customHeight="1" x14ac:dyDescent="0.2">
      <c r="A4467" t="s">
        <v>264</v>
      </c>
      <c r="B4467" t="s">
        <v>53</v>
      </c>
      <c r="C4467">
        <v>3</v>
      </c>
      <c r="D4467" t="s">
        <v>938</v>
      </c>
      <c r="E4467">
        <v>3</v>
      </c>
      <c r="F4467">
        <v>23</v>
      </c>
      <c r="G4467">
        <v>31</v>
      </c>
      <c r="H4467">
        <v>33</v>
      </c>
      <c r="I4467">
        <v>22</v>
      </c>
      <c r="J4467">
        <v>30</v>
      </c>
      <c r="K4467">
        <v>32</v>
      </c>
      <c r="L4467">
        <v>0</v>
      </c>
      <c r="M4467" s="1">
        <v>51.100999999999999</v>
      </c>
      <c r="N4467" s="1">
        <v>113.032</v>
      </c>
    </row>
    <row r="4468" spans="1:14" ht="15" customHeight="1" x14ac:dyDescent="0.2">
      <c r="A4468" t="s">
        <v>264</v>
      </c>
      <c r="B4468" t="s">
        <v>476</v>
      </c>
      <c r="C4468">
        <v>3</v>
      </c>
      <c r="D4468" t="s">
        <v>589</v>
      </c>
      <c r="E4468">
        <v>1</v>
      </c>
      <c r="F4468">
        <v>16</v>
      </c>
      <c r="G4468">
        <v>31</v>
      </c>
      <c r="H4468">
        <v>33</v>
      </c>
      <c r="I4468">
        <v>16</v>
      </c>
      <c r="J4468">
        <v>31</v>
      </c>
      <c r="K4468">
        <v>33</v>
      </c>
      <c r="L4468">
        <v>0</v>
      </c>
      <c r="M4468" s="1">
        <v>51.101999999999997</v>
      </c>
      <c r="N4468" s="1">
        <v>114.042</v>
      </c>
    </row>
    <row r="4469" spans="1:14" ht="15" customHeight="1" x14ac:dyDescent="0.2">
      <c r="A4469" t="s">
        <v>264</v>
      </c>
      <c r="B4469" t="s">
        <v>315</v>
      </c>
      <c r="C4469">
        <v>3</v>
      </c>
      <c r="D4469" t="s">
        <v>2377</v>
      </c>
      <c r="E4469">
        <v>4</v>
      </c>
      <c r="F4469">
        <v>33</v>
      </c>
      <c r="G4469">
        <v>38</v>
      </c>
      <c r="H4469">
        <v>41</v>
      </c>
      <c r="I4469">
        <v>21</v>
      </c>
      <c r="J4469">
        <v>26</v>
      </c>
      <c r="K4469">
        <v>29</v>
      </c>
      <c r="L4469">
        <v>0</v>
      </c>
      <c r="M4469" s="1">
        <v>51.103000000000002</v>
      </c>
      <c r="N4469" s="1">
        <v>115.047</v>
      </c>
    </row>
    <row r="4470" spans="1:14" ht="15" customHeight="1" x14ac:dyDescent="0.2">
      <c r="A4470" t="s">
        <v>264</v>
      </c>
      <c r="B4470" t="s">
        <v>321</v>
      </c>
      <c r="C4470">
        <v>3</v>
      </c>
      <c r="D4470" t="s">
        <v>2377</v>
      </c>
      <c r="E4470">
        <v>4</v>
      </c>
      <c r="F4470">
        <v>33</v>
      </c>
      <c r="G4470">
        <v>38</v>
      </c>
      <c r="H4470">
        <v>41</v>
      </c>
      <c r="I4470">
        <v>21</v>
      </c>
      <c r="J4470">
        <v>26</v>
      </c>
      <c r="K4470">
        <v>29</v>
      </c>
      <c r="L4470">
        <v>0</v>
      </c>
      <c r="M4470" s="1">
        <v>51.103999999999999</v>
      </c>
      <c r="N4470" s="1">
        <v>116.044</v>
      </c>
    </row>
    <row r="4471" spans="1:14" ht="15" customHeight="1" x14ac:dyDescent="0.2">
      <c r="A4471" t="s">
        <v>264</v>
      </c>
      <c r="B4471" t="s">
        <v>483</v>
      </c>
      <c r="C4471">
        <v>3</v>
      </c>
      <c r="D4471" t="s">
        <v>398</v>
      </c>
      <c r="E4471">
        <v>3</v>
      </c>
      <c r="F4471">
        <v>30</v>
      </c>
      <c r="G4471">
        <v>38</v>
      </c>
      <c r="H4471">
        <v>40</v>
      </c>
      <c r="I4471">
        <v>17</v>
      </c>
      <c r="J4471">
        <v>25</v>
      </c>
      <c r="K4471">
        <v>27</v>
      </c>
      <c r="L4471">
        <v>0</v>
      </c>
      <c r="M4471" s="1">
        <v>51.104999999999997</v>
      </c>
      <c r="N4471" s="1">
        <v>117.048</v>
      </c>
    </row>
    <row r="4472" spans="1:14" ht="15" customHeight="1" x14ac:dyDescent="0.2">
      <c r="A4472" t="s">
        <v>264</v>
      </c>
      <c r="B4472" t="s">
        <v>326</v>
      </c>
      <c r="C4472">
        <v>3</v>
      </c>
      <c r="D4472" t="s">
        <v>935</v>
      </c>
      <c r="E4472">
        <v>4</v>
      </c>
      <c r="F4472">
        <v>28</v>
      </c>
      <c r="G4472">
        <v>33</v>
      </c>
      <c r="H4472">
        <v>36</v>
      </c>
      <c r="I4472">
        <v>25</v>
      </c>
      <c r="J4472">
        <v>30</v>
      </c>
      <c r="K4472">
        <v>33</v>
      </c>
      <c r="L4472">
        <v>0</v>
      </c>
      <c r="M4472" s="1">
        <v>51.106000000000002</v>
      </c>
      <c r="N4472" s="1">
        <v>118.04900000000001</v>
      </c>
    </row>
    <row r="4473" spans="1:14" ht="15" customHeight="1" x14ac:dyDescent="0.2">
      <c r="A4473" t="s">
        <v>264</v>
      </c>
      <c r="B4473" t="s">
        <v>331</v>
      </c>
      <c r="C4473">
        <v>3</v>
      </c>
      <c r="D4473" t="s">
        <v>909</v>
      </c>
      <c r="E4473">
        <v>3</v>
      </c>
      <c r="F4473">
        <v>22</v>
      </c>
      <c r="G4473">
        <v>30</v>
      </c>
      <c r="H4473">
        <v>32</v>
      </c>
      <c r="I4473">
        <v>25</v>
      </c>
      <c r="J4473">
        <v>33</v>
      </c>
      <c r="K4473">
        <v>35</v>
      </c>
      <c r="L4473">
        <v>0</v>
      </c>
      <c r="M4473" s="1">
        <v>51.106999999999999</v>
      </c>
      <c r="N4473" s="1">
        <v>119.032</v>
      </c>
    </row>
    <row r="4474" spans="1:14" ht="15" customHeight="1" x14ac:dyDescent="0.2">
      <c r="A4474" t="s">
        <v>264</v>
      </c>
      <c r="B4474" t="s">
        <v>488</v>
      </c>
      <c r="C4474">
        <v>3</v>
      </c>
      <c r="D4474" t="s">
        <v>265</v>
      </c>
      <c r="E4474">
        <v>3</v>
      </c>
      <c r="F4474">
        <v>27</v>
      </c>
      <c r="G4474">
        <v>35</v>
      </c>
      <c r="H4474">
        <v>37</v>
      </c>
      <c r="I4474">
        <v>19</v>
      </c>
      <c r="J4474">
        <v>27</v>
      </c>
      <c r="K4474">
        <v>29</v>
      </c>
      <c r="L4474">
        <v>0</v>
      </c>
      <c r="M4474" s="1">
        <v>51.107999999999997</v>
      </c>
      <c r="N4474" s="1">
        <v>120.04</v>
      </c>
    </row>
    <row r="4475" spans="1:14" ht="15" customHeight="1" x14ac:dyDescent="0.2">
      <c r="A4475" t="s">
        <v>264</v>
      </c>
      <c r="B4475" t="s">
        <v>492</v>
      </c>
      <c r="C4475">
        <v>3</v>
      </c>
      <c r="D4475" t="s">
        <v>1438</v>
      </c>
      <c r="E4475">
        <v>4</v>
      </c>
      <c r="F4475">
        <v>32</v>
      </c>
      <c r="G4475">
        <v>37</v>
      </c>
      <c r="H4475">
        <v>40</v>
      </c>
      <c r="I4475">
        <v>23</v>
      </c>
      <c r="J4475">
        <v>28</v>
      </c>
      <c r="K4475">
        <v>31</v>
      </c>
      <c r="L4475">
        <v>0</v>
      </c>
      <c r="M4475" s="1">
        <v>51.109000000000002</v>
      </c>
      <c r="N4475" s="1">
        <v>121.05</v>
      </c>
    </row>
    <row r="4476" spans="1:14" ht="15" customHeight="1" x14ac:dyDescent="0.2">
      <c r="A4476" t="s">
        <v>264</v>
      </c>
      <c r="B4476" t="s">
        <v>335</v>
      </c>
      <c r="C4476">
        <v>3</v>
      </c>
      <c r="D4476" t="s">
        <v>1852</v>
      </c>
      <c r="E4476">
        <v>4</v>
      </c>
      <c r="F4476">
        <v>31</v>
      </c>
      <c r="G4476">
        <v>36</v>
      </c>
      <c r="H4476">
        <v>39</v>
      </c>
      <c r="I4476">
        <v>23</v>
      </c>
      <c r="J4476">
        <v>28</v>
      </c>
      <c r="K4476">
        <v>31</v>
      </c>
      <c r="L4476">
        <v>0</v>
      </c>
      <c r="M4476" s="1">
        <v>51.11</v>
      </c>
      <c r="N4476" s="1">
        <v>122.03400000000001</v>
      </c>
    </row>
    <row r="4477" spans="1:14" ht="15" customHeight="1" x14ac:dyDescent="0.2">
      <c r="A4477" t="s">
        <v>264</v>
      </c>
      <c r="B4477" t="s">
        <v>340</v>
      </c>
      <c r="C4477">
        <v>3</v>
      </c>
      <c r="D4477" t="s">
        <v>1386</v>
      </c>
      <c r="E4477">
        <v>4</v>
      </c>
      <c r="F4477">
        <v>24</v>
      </c>
      <c r="G4477">
        <v>29</v>
      </c>
      <c r="H4477">
        <v>32</v>
      </c>
      <c r="I4477">
        <v>29</v>
      </c>
      <c r="J4477">
        <v>34</v>
      </c>
      <c r="K4477">
        <v>37</v>
      </c>
      <c r="L4477">
        <v>0</v>
      </c>
      <c r="M4477" s="1">
        <v>51.110999999999997</v>
      </c>
      <c r="N4477" s="1">
        <v>123.044</v>
      </c>
    </row>
    <row r="4478" spans="1:14" ht="15" customHeight="1" x14ac:dyDescent="0.2">
      <c r="A4478" t="s">
        <v>264</v>
      </c>
      <c r="B4478" t="s">
        <v>346</v>
      </c>
      <c r="C4478">
        <v>3</v>
      </c>
      <c r="D4478" t="s">
        <v>896</v>
      </c>
      <c r="E4478">
        <v>4</v>
      </c>
      <c r="F4478">
        <v>30</v>
      </c>
      <c r="G4478">
        <v>35</v>
      </c>
      <c r="H4478">
        <v>38</v>
      </c>
      <c r="I4478">
        <v>23</v>
      </c>
      <c r="J4478">
        <v>28</v>
      </c>
      <c r="K4478">
        <v>31</v>
      </c>
      <c r="L4478">
        <v>0</v>
      </c>
      <c r="M4478" s="1">
        <v>51.112000000000002</v>
      </c>
      <c r="N4478" s="1">
        <v>124.044</v>
      </c>
    </row>
    <row r="4479" spans="1:14" ht="15" customHeight="1" x14ac:dyDescent="0.2">
      <c r="A4479" t="s">
        <v>264</v>
      </c>
      <c r="B4479" t="s">
        <v>498</v>
      </c>
      <c r="C4479">
        <v>3</v>
      </c>
      <c r="D4479" t="s">
        <v>826</v>
      </c>
      <c r="E4479">
        <v>4</v>
      </c>
      <c r="F4479">
        <v>31</v>
      </c>
      <c r="G4479">
        <v>36</v>
      </c>
      <c r="H4479">
        <v>39</v>
      </c>
      <c r="I4479">
        <v>23</v>
      </c>
      <c r="J4479">
        <v>28</v>
      </c>
      <c r="K4479">
        <v>31</v>
      </c>
      <c r="L4479">
        <v>0</v>
      </c>
      <c r="M4479" s="1">
        <v>51.113</v>
      </c>
      <c r="N4479" s="1">
        <v>125.048</v>
      </c>
    </row>
    <row r="4480" spans="1:14" ht="15" customHeight="1" x14ac:dyDescent="0.2">
      <c r="A4480" t="s">
        <v>264</v>
      </c>
      <c r="B4480" t="s">
        <v>351</v>
      </c>
      <c r="C4480">
        <v>3</v>
      </c>
      <c r="D4480" t="s">
        <v>1929</v>
      </c>
      <c r="E4480">
        <v>4</v>
      </c>
      <c r="F4480">
        <v>31</v>
      </c>
      <c r="G4480">
        <v>36</v>
      </c>
      <c r="H4480">
        <v>39</v>
      </c>
      <c r="I4480">
        <v>23</v>
      </c>
      <c r="J4480">
        <v>28</v>
      </c>
      <c r="K4480">
        <v>31</v>
      </c>
      <c r="L4480">
        <v>0</v>
      </c>
      <c r="M4480" s="1">
        <v>51.113999999999997</v>
      </c>
      <c r="N4480" s="1">
        <v>126.048</v>
      </c>
    </row>
    <row r="4481" spans="1:14" ht="15" customHeight="1" x14ac:dyDescent="0.2">
      <c r="A4481" t="s">
        <v>264</v>
      </c>
      <c r="B4481" t="s">
        <v>504</v>
      </c>
      <c r="C4481">
        <v>3</v>
      </c>
      <c r="D4481" t="s">
        <v>965</v>
      </c>
      <c r="E4481">
        <v>4</v>
      </c>
      <c r="F4481">
        <v>30</v>
      </c>
      <c r="G4481">
        <v>35</v>
      </c>
      <c r="H4481">
        <v>38</v>
      </c>
      <c r="I4481">
        <v>21</v>
      </c>
      <c r="J4481">
        <v>26</v>
      </c>
      <c r="K4481">
        <v>29</v>
      </c>
      <c r="L4481">
        <v>0</v>
      </c>
      <c r="M4481" s="1">
        <v>51.115000000000002</v>
      </c>
      <c r="N4481" s="1">
        <v>127.045</v>
      </c>
    </row>
    <row r="4482" spans="1:14" ht="15" customHeight="1" x14ac:dyDescent="0.2">
      <c r="A4482" t="s">
        <v>264</v>
      </c>
      <c r="B4482" t="s">
        <v>355</v>
      </c>
      <c r="C4482">
        <v>3</v>
      </c>
      <c r="D4482" t="s">
        <v>1852</v>
      </c>
      <c r="E4482">
        <v>4</v>
      </c>
      <c r="F4482">
        <v>31</v>
      </c>
      <c r="G4482">
        <v>36</v>
      </c>
      <c r="H4482">
        <v>39</v>
      </c>
      <c r="I4482">
        <v>23</v>
      </c>
      <c r="J4482">
        <v>28</v>
      </c>
      <c r="K4482">
        <v>31</v>
      </c>
      <c r="L4482">
        <v>0</v>
      </c>
      <c r="M4482" s="1">
        <v>51.116</v>
      </c>
      <c r="N4482" s="1">
        <v>128.03800000000001</v>
      </c>
    </row>
    <row r="4483" spans="1:14" ht="15" customHeight="1" x14ac:dyDescent="0.2">
      <c r="A4483" t="s">
        <v>153</v>
      </c>
      <c r="B4483" t="s">
        <v>158</v>
      </c>
      <c r="C4483">
        <v>3</v>
      </c>
      <c r="D4483" t="s">
        <v>1698</v>
      </c>
      <c r="E4483">
        <v>4</v>
      </c>
      <c r="F4483">
        <v>29</v>
      </c>
      <c r="G4483">
        <v>34</v>
      </c>
      <c r="H4483">
        <v>37</v>
      </c>
      <c r="I4483">
        <v>23</v>
      </c>
      <c r="J4483">
        <v>28</v>
      </c>
      <c r="K4483">
        <v>31</v>
      </c>
      <c r="L4483">
        <v>0</v>
      </c>
      <c r="M4483" s="1">
        <v>52.045999999999999</v>
      </c>
      <c r="N4483" s="1">
        <v>53.051000000000002</v>
      </c>
    </row>
    <row r="4484" spans="1:14" ht="15" customHeight="1" x14ac:dyDescent="0.2">
      <c r="A4484" t="s">
        <v>153</v>
      </c>
      <c r="B4484" t="s">
        <v>280</v>
      </c>
      <c r="C4484">
        <v>3</v>
      </c>
      <c r="D4484" t="s">
        <v>2013</v>
      </c>
      <c r="E4484">
        <v>3</v>
      </c>
      <c r="F4484">
        <v>31</v>
      </c>
      <c r="G4484">
        <v>39</v>
      </c>
      <c r="H4484">
        <v>41</v>
      </c>
      <c r="I4484">
        <v>17</v>
      </c>
      <c r="J4484">
        <v>25</v>
      </c>
      <c r="K4484">
        <v>27</v>
      </c>
      <c r="L4484">
        <v>0</v>
      </c>
      <c r="M4484" s="1">
        <v>52.046999999999997</v>
      </c>
      <c r="N4484" s="1">
        <v>54.046999999999997</v>
      </c>
    </row>
    <row r="4485" spans="1:14" ht="15" customHeight="1" x14ac:dyDescent="0.2">
      <c r="A4485" t="s">
        <v>153</v>
      </c>
      <c r="B4485" t="s">
        <v>164</v>
      </c>
      <c r="C4485">
        <v>3</v>
      </c>
      <c r="D4485" t="s">
        <v>412</v>
      </c>
      <c r="E4485">
        <v>4</v>
      </c>
      <c r="F4485">
        <v>26</v>
      </c>
      <c r="G4485">
        <v>31</v>
      </c>
      <c r="H4485">
        <v>34</v>
      </c>
      <c r="I4485">
        <v>25</v>
      </c>
      <c r="J4485">
        <v>30</v>
      </c>
      <c r="K4485">
        <v>33</v>
      </c>
      <c r="L4485">
        <v>0</v>
      </c>
      <c r="M4485" s="1">
        <v>52.048000000000002</v>
      </c>
      <c r="N4485" s="1">
        <v>55.05</v>
      </c>
    </row>
    <row r="4486" spans="1:14" ht="15" customHeight="1" x14ac:dyDescent="0.2">
      <c r="A4486" t="s">
        <v>153</v>
      </c>
      <c r="B4486" t="s">
        <v>169</v>
      </c>
      <c r="C4486">
        <v>3</v>
      </c>
      <c r="D4486" t="s">
        <v>633</v>
      </c>
      <c r="E4486">
        <v>3</v>
      </c>
      <c r="F4486">
        <v>27</v>
      </c>
      <c r="G4486">
        <v>35</v>
      </c>
      <c r="H4486">
        <v>37</v>
      </c>
      <c r="I4486">
        <v>23</v>
      </c>
      <c r="J4486">
        <v>31</v>
      </c>
      <c r="K4486">
        <v>33</v>
      </c>
      <c r="L4486">
        <v>0</v>
      </c>
      <c r="M4486" s="1">
        <v>52.048999999999999</v>
      </c>
      <c r="N4486" s="1">
        <v>56.052</v>
      </c>
    </row>
    <row r="4487" spans="1:14" ht="15" customHeight="1" x14ac:dyDescent="0.2">
      <c r="A4487" t="s">
        <v>153</v>
      </c>
      <c r="B4487" t="s">
        <v>174</v>
      </c>
      <c r="C4487">
        <v>3</v>
      </c>
      <c r="D4487" t="s">
        <v>922</v>
      </c>
      <c r="E4487">
        <v>3</v>
      </c>
      <c r="F4487">
        <v>27</v>
      </c>
      <c r="G4487">
        <v>35</v>
      </c>
      <c r="H4487">
        <v>37</v>
      </c>
      <c r="I4487">
        <v>21</v>
      </c>
      <c r="J4487">
        <v>29</v>
      </c>
      <c r="K4487">
        <v>31</v>
      </c>
      <c r="L4487">
        <v>0</v>
      </c>
      <c r="M4487" s="1">
        <v>52.05</v>
      </c>
      <c r="N4487" s="1">
        <v>57.048000000000002</v>
      </c>
    </row>
    <row r="4488" spans="1:14" ht="15" customHeight="1" x14ac:dyDescent="0.2">
      <c r="A4488" t="s">
        <v>153</v>
      </c>
      <c r="B4488" t="s">
        <v>303</v>
      </c>
      <c r="C4488">
        <v>3</v>
      </c>
      <c r="D4488" t="s">
        <v>1834</v>
      </c>
      <c r="E4488">
        <v>3</v>
      </c>
      <c r="F4488">
        <v>27</v>
      </c>
      <c r="G4488">
        <v>35</v>
      </c>
      <c r="H4488">
        <v>37</v>
      </c>
      <c r="I4488">
        <v>22</v>
      </c>
      <c r="J4488">
        <v>30</v>
      </c>
      <c r="K4488">
        <v>32</v>
      </c>
      <c r="L4488">
        <v>0</v>
      </c>
      <c r="M4488" s="1">
        <v>52.051000000000002</v>
      </c>
      <c r="N4488" s="1">
        <v>59.048000000000002</v>
      </c>
    </row>
    <row r="4489" spans="1:14" ht="15" customHeight="1" x14ac:dyDescent="0.2">
      <c r="A4489" t="s">
        <v>153</v>
      </c>
      <c r="B4489" t="s">
        <v>185</v>
      </c>
      <c r="C4489">
        <v>3</v>
      </c>
      <c r="D4489" t="s">
        <v>2023</v>
      </c>
      <c r="E4489">
        <v>4</v>
      </c>
      <c r="F4489">
        <v>32</v>
      </c>
      <c r="G4489">
        <v>37</v>
      </c>
      <c r="H4489">
        <v>40</v>
      </c>
      <c r="I4489">
        <v>21</v>
      </c>
      <c r="J4489">
        <v>26</v>
      </c>
      <c r="K4489">
        <v>29</v>
      </c>
      <c r="L4489">
        <v>0</v>
      </c>
      <c r="M4489" s="1">
        <v>52.052</v>
      </c>
      <c r="N4489" s="1">
        <v>60.046999999999997</v>
      </c>
    </row>
    <row r="4490" spans="1:14" ht="15" customHeight="1" x14ac:dyDescent="0.2">
      <c r="A4490" t="s">
        <v>153</v>
      </c>
      <c r="B4490" t="s">
        <v>316</v>
      </c>
      <c r="C4490">
        <v>3</v>
      </c>
      <c r="D4490" t="s">
        <v>1463</v>
      </c>
      <c r="E4490">
        <v>4</v>
      </c>
      <c r="F4490">
        <v>28</v>
      </c>
      <c r="G4490">
        <v>33</v>
      </c>
      <c r="H4490">
        <v>36</v>
      </c>
      <c r="I4490">
        <v>25</v>
      </c>
      <c r="J4490">
        <v>30</v>
      </c>
      <c r="K4490">
        <v>33</v>
      </c>
      <c r="L4490">
        <v>0</v>
      </c>
      <c r="M4490" s="1">
        <v>52.052999999999997</v>
      </c>
      <c r="N4490" s="1">
        <v>62.042999999999999</v>
      </c>
    </row>
    <row r="4491" spans="1:14" ht="15" customHeight="1" x14ac:dyDescent="0.2">
      <c r="A4491" t="s">
        <v>153</v>
      </c>
      <c r="B4491" t="s">
        <v>322</v>
      </c>
      <c r="C4491">
        <v>3</v>
      </c>
      <c r="D4491" t="s">
        <v>270</v>
      </c>
      <c r="E4491">
        <v>4</v>
      </c>
      <c r="F4491">
        <v>31</v>
      </c>
      <c r="G4491">
        <v>36</v>
      </c>
      <c r="H4491">
        <v>39</v>
      </c>
      <c r="I4491">
        <v>21</v>
      </c>
      <c r="J4491">
        <v>26</v>
      </c>
      <c r="K4491">
        <v>29</v>
      </c>
      <c r="L4491">
        <v>0</v>
      </c>
      <c r="M4491" s="1">
        <v>52.054000000000002</v>
      </c>
      <c r="N4491" s="1">
        <v>63.045000000000002</v>
      </c>
    </row>
    <row r="4492" spans="1:14" ht="15" customHeight="1" x14ac:dyDescent="0.2">
      <c r="A4492" t="s">
        <v>153</v>
      </c>
      <c r="B4492" t="s">
        <v>197</v>
      </c>
      <c r="C4492">
        <v>3</v>
      </c>
      <c r="D4492" t="s">
        <v>420</v>
      </c>
      <c r="E4492">
        <v>4</v>
      </c>
      <c r="F4492">
        <v>33</v>
      </c>
      <c r="G4492">
        <v>38</v>
      </c>
      <c r="H4492">
        <v>41</v>
      </c>
      <c r="I4492">
        <v>19</v>
      </c>
      <c r="J4492">
        <v>24</v>
      </c>
      <c r="K4492">
        <v>27</v>
      </c>
      <c r="L4492">
        <v>0</v>
      </c>
      <c r="M4492" s="1">
        <v>52.055</v>
      </c>
      <c r="N4492" s="1">
        <v>64.049000000000007</v>
      </c>
    </row>
    <row r="4493" spans="1:14" ht="15" customHeight="1" x14ac:dyDescent="0.2">
      <c r="A4493" t="s">
        <v>153</v>
      </c>
      <c r="B4493" t="s">
        <v>332</v>
      </c>
      <c r="C4493">
        <v>3</v>
      </c>
      <c r="D4493" t="s">
        <v>922</v>
      </c>
      <c r="E4493">
        <v>3</v>
      </c>
      <c r="F4493">
        <v>27</v>
      </c>
      <c r="G4493">
        <v>35</v>
      </c>
      <c r="H4493">
        <v>37</v>
      </c>
      <c r="I4493">
        <v>21</v>
      </c>
      <c r="J4493">
        <v>29</v>
      </c>
      <c r="K4493">
        <v>31</v>
      </c>
      <c r="L4493">
        <v>0</v>
      </c>
      <c r="M4493" s="1">
        <v>52.055999999999997</v>
      </c>
      <c r="N4493" s="1">
        <v>65.045000000000002</v>
      </c>
    </row>
    <row r="4494" spans="1:14" ht="15" customHeight="1" x14ac:dyDescent="0.2">
      <c r="A4494" t="s">
        <v>153</v>
      </c>
      <c r="B4494" t="s">
        <v>336</v>
      </c>
      <c r="C4494">
        <v>3</v>
      </c>
      <c r="D4494" t="s">
        <v>1698</v>
      </c>
      <c r="E4494">
        <v>4</v>
      </c>
      <c r="F4494">
        <v>29</v>
      </c>
      <c r="G4494">
        <v>34</v>
      </c>
      <c r="H4494">
        <v>37</v>
      </c>
      <c r="I4494">
        <v>23</v>
      </c>
      <c r="J4494">
        <v>28</v>
      </c>
      <c r="K4494">
        <v>31</v>
      </c>
      <c r="L4494">
        <v>0</v>
      </c>
      <c r="M4494" s="1">
        <v>52.057000000000002</v>
      </c>
      <c r="N4494" s="1">
        <v>66.049000000000007</v>
      </c>
    </row>
    <row r="4495" spans="1:14" ht="15" customHeight="1" x14ac:dyDescent="0.2">
      <c r="A4495" t="s">
        <v>153</v>
      </c>
      <c r="B4495" t="s">
        <v>201</v>
      </c>
      <c r="C4495">
        <v>3</v>
      </c>
      <c r="D4495" t="s">
        <v>1600</v>
      </c>
      <c r="E4495">
        <v>4</v>
      </c>
      <c r="F4495">
        <v>29</v>
      </c>
      <c r="G4495">
        <v>34</v>
      </c>
      <c r="H4495">
        <v>37</v>
      </c>
      <c r="I4495">
        <v>26</v>
      </c>
      <c r="J4495">
        <v>31</v>
      </c>
      <c r="K4495">
        <v>34</v>
      </c>
      <c r="L4495">
        <v>0</v>
      </c>
      <c r="M4495" s="1">
        <v>52.058</v>
      </c>
      <c r="N4495" s="1">
        <v>68.051000000000002</v>
      </c>
    </row>
    <row r="4496" spans="1:14" ht="15" customHeight="1" x14ac:dyDescent="0.2">
      <c r="A4496" t="s">
        <v>153</v>
      </c>
      <c r="B4496" t="s">
        <v>352</v>
      </c>
      <c r="C4496">
        <v>3</v>
      </c>
      <c r="D4496" t="s">
        <v>1499</v>
      </c>
      <c r="E4496">
        <v>3</v>
      </c>
      <c r="F4496">
        <v>24</v>
      </c>
      <c r="G4496">
        <v>32</v>
      </c>
      <c r="H4496">
        <v>34</v>
      </c>
      <c r="I4496">
        <v>21</v>
      </c>
      <c r="J4496">
        <v>29</v>
      </c>
      <c r="K4496">
        <v>31</v>
      </c>
      <c r="L4496">
        <v>0</v>
      </c>
      <c r="M4496" s="1">
        <v>52.058999999999997</v>
      </c>
      <c r="N4496" s="1">
        <v>69.046999999999997</v>
      </c>
    </row>
    <row r="4497" spans="1:14" ht="15" customHeight="1" x14ac:dyDescent="0.2">
      <c r="A4497" t="s">
        <v>153</v>
      </c>
      <c r="B4497" t="s">
        <v>356</v>
      </c>
      <c r="C4497">
        <v>3</v>
      </c>
      <c r="D4497" t="s">
        <v>379</v>
      </c>
      <c r="E4497">
        <v>4</v>
      </c>
      <c r="F4497">
        <v>31</v>
      </c>
      <c r="G4497">
        <v>36</v>
      </c>
      <c r="H4497">
        <v>39</v>
      </c>
      <c r="I4497">
        <v>21</v>
      </c>
      <c r="J4497">
        <v>26</v>
      </c>
      <c r="K4497">
        <v>29</v>
      </c>
      <c r="L4497">
        <v>0</v>
      </c>
      <c r="M4497" s="1">
        <v>52.06</v>
      </c>
      <c r="N4497" s="1">
        <v>70.05</v>
      </c>
    </row>
    <row r="4498" spans="1:14" ht="15" customHeight="1" x14ac:dyDescent="0.2">
      <c r="A4498" t="s">
        <v>153</v>
      </c>
      <c r="B4498" t="s">
        <v>359</v>
      </c>
      <c r="C4498">
        <v>3</v>
      </c>
      <c r="D4498" t="s">
        <v>1463</v>
      </c>
      <c r="E4498">
        <v>4</v>
      </c>
      <c r="F4498">
        <v>28</v>
      </c>
      <c r="G4498">
        <v>33</v>
      </c>
      <c r="H4498">
        <v>36</v>
      </c>
      <c r="I4498">
        <v>25</v>
      </c>
      <c r="J4498">
        <v>30</v>
      </c>
      <c r="K4498">
        <v>33</v>
      </c>
      <c r="L4498">
        <v>0</v>
      </c>
      <c r="M4498" s="1">
        <v>52.061</v>
      </c>
      <c r="N4498" s="1">
        <v>71.040999999999997</v>
      </c>
    </row>
    <row r="4499" spans="1:14" ht="15" customHeight="1" x14ac:dyDescent="0.2">
      <c r="A4499" t="s">
        <v>153</v>
      </c>
      <c r="B4499" t="s">
        <v>363</v>
      </c>
      <c r="C4499">
        <v>3</v>
      </c>
      <c r="D4499" t="s">
        <v>383</v>
      </c>
      <c r="E4499">
        <v>4</v>
      </c>
      <c r="F4499">
        <v>27</v>
      </c>
      <c r="G4499">
        <v>32</v>
      </c>
      <c r="H4499">
        <v>35</v>
      </c>
      <c r="I4499">
        <v>27</v>
      </c>
      <c r="J4499">
        <v>32</v>
      </c>
      <c r="K4499">
        <v>35</v>
      </c>
      <c r="L4499">
        <v>0</v>
      </c>
      <c r="M4499" s="1">
        <v>52.061999999999998</v>
      </c>
      <c r="N4499" s="1">
        <v>72.043000000000006</v>
      </c>
    </row>
    <row r="4500" spans="1:14" ht="15" customHeight="1" x14ac:dyDescent="0.2">
      <c r="A4500" t="s">
        <v>153</v>
      </c>
      <c r="B4500" t="s">
        <v>367</v>
      </c>
      <c r="C4500">
        <v>3</v>
      </c>
      <c r="D4500" t="s">
        <v>379</v>
      </c>
      <c r="E4500">
        <v>4</v>
      </c>
      <c r="F4500">
        <v>31</v>
      </c>
      <c r="G4500">
        <v>36</v>
      </c>
      <c r="H4500">
        <v>39</v>
      </c>
      <c r="I4500">
        <v>21</v>
      </c>
      <c r="J4500">
        <v>26</v>
      </c>
      <c r="K4500">
        <v>29</v>
      </c>
      <c r="L4500">
        <v>0</v>
      </c>
      <c r="M4500" s="1">
        <v>52.063000000000002</v>
      </c>
      <c r="N4500" s="1">
        <v>73.049000000000007</v>
      </c>
    </row>
    <row r="4501" spans="1:14" ht="15" customHeight="1" x14ac:dyDescent="0.2">
      <c r="A4501" t="s">
        <v>153</v>
      </c>
      <c r="B4501" t="s">
        <v>371</v>
      </c>
      <c r="C4501">
        <v>3</v>
      </c>
      <c r="D4501" t="s">
        <v>2013</v>
      </c>
      <c r="E4501">
        <v>3</v>
      </c>
      <c r="F4501">
        <v>31</v>
      </c>
      <c r="G4501">
        <v>39</v>
      </c>
      <c r="H4501">
        <v>41</v>
      </c>
      <c r="I4501">
        <v>17</v>
      </c>
      <c r="J4501">
        <v>25</v>
      </c>
      <c r="K4501">
        <v>27</v>
      </c>
      <c r="L4501">
        <v>0</v>
      </c>
      <c r="M4501" s="1">
        <v>52.064</v>
      </c>
      <c r="N4501" s="1">
        <v>74.043999999999997</v>
      </c>
    </row>
    <row r="4502" spans="1:14" ht="15" customHeight="1" x14ac:dyDescent="0.2">
      <c r="A4502" t="s">
        <v>153</v>
      </c>
      <c r="B4502" t="s">
        <v>378</v>
      </c>
      <c r="C4502">
        <v>3</v>
      </c>
      <c r="D4502" t="s">
        <v>1794</v>
      </c>
      <c r="E4502">
        <v>3</v>
      </c>
      <c r="F4502">
        <v>27</v>
      </c>
      <c r="G4502">
        <v>35</v>
      </c>
      <c r="H4502">
        <v>37</v>
      </c>
      <c r="I4502">
        <v>19</v>
      </c>
      <c r="J4502">
        <v>27</v>
      </c>
      <c r="K4502">
        <v>29</v>
      </c>
      <c r="L4502">
        <v>0</v>
      </c>
      <c r="M4502" s="1">
        <v>52.064999999999998</v>
      </c>
      <c r="N4502" s="1">
        <v>75.042000000000002</v>
      </c>
    </row>
    <row r="4503" spans="1:14" ht="15" customHeight="1" x14ac:dyDescent="0.2">
      <c r="A4503" t="s">
        <v>153</v>
      </c>
      <c r="B4503" t="s">
        <v>381</v>
      </c>
      <c r="C4503">
        <v>3</v>
      </c>
      <c r="D4503" t="s">
        <v>1891</v>
      </c>
      <c r="E4503">
        <v>3</v>
      </c>
      <c r="F4503">
        <v>28</v>
      </c>
      <c r="G4503">
        <v>36</v>
      </c>
      <c r="H4503">
        <v>38</v>
      </c>
      <c r="I4503">
        <v>18</v>
      </c>
      <c r="J4503">
        <v>26</v>
      </c>
      <c r="K4503">
        <v>28</v>
      </c>
      <c r="L4503">
        <v>0</v>
      </c>
      <c r="M4503" s="1">
        <v>52.066000000000003</v>
      </c>
      <c r="N4503" s="1">
        <v>76.040999999999997</v>
      </c>
    </row>
    <row r="4504" spans="1:14" ht="15" customHeight="1" x14ac:dyDescent="0.2">
      <c r="A4504" t="s">
        <v>153</v>
      </c>
      <c r="B4504" t="s">
        <v>207</v>
      </c>
      <c r="C4504">
        <v>3</v>
      </c>
      <c r="D4504" t="s">
        <v>831</v>
      </c>
      <c r="E4504">
        <v>2</v>
      </c>
      <c r="F4504">
        <v>21</v>
      </c>
      <c r="G4504">
        <v>34</v>
      </c>
      <c r="H4504">
        <v>36</v>
      </c>
      <c r="I4504">
        <v>14</v>
      </c>
      <c r="J4504">
        <v>27</v>
      </c>
      <c r="K4504">
        <v>29</v>
      </c>
      <c r="L4504">
        <v>0</v>
      </c>
      <c r="M4504" s="1">
        <v>52.067</v>
      </c>
      <c r="N4504" s="1">
        <v>77.037999999999997</v>
      </c>
    </row>
    <row r="4505" spans="1:14" ht="15" customHeight="1" x14ac:dyDescent="0.2">
      <c r="A4505" t="s">
        <v>153</v>
      </c>
      <c r="B4505" t="s">
        <v>386</v>
      </c>
      <c r="C4505">
        <v>3</v>
      </c>
      <c r="D4505" t="s">
        <v>2629</v>
      </c>
      <c r="E4505">
        <v>3</v>
      </c>
      <c r="F4505">
        <v>29</v>
      </c>
      <c r="G4505">
        <v>37</v>
      </c>
      <c r="H4505">
        <v>39</v>
      </c>
      <c r="I4505">
        <v>20</v>
      </c>
      <c r="J4505">
        <v>28</v>
      </c>
      <c r="K4505">
        <v>30</v>
      </c>
      <c r="L4505">
        <v>0</v>
      </c>
      <c r="M4505" s="1">
        <v>52.067999999999998</v>
      </c>
      <c r="N4505" s="1">
        <v>78.043999999999997</v>
      </c>
    </row>
    <row r="4506" spans="1:14" ht="15" customHeight="1" x14ac:dyDescent="0.2">
      <c r="A4506" t="s">
        <v>153</v>
      </c>
      <c r="B4506" t="s">
        <v>212</v>
      </c>
      <c r="C4506">
        <v>3</v>
      </c>
      <c r="D4506" t="s">
        <v>1100</v>
      </c>
      <c r="E4506">
        <v>4</v>
      </c>
      <c r="F4506">
        <v>30</v>
      </c>
      <c r="G4506">
        <v>35</v>
      </c>
      <c r="H4506">
        <v>38</v>
      </c>
      <c r="I4506">
        <v>23</v>
      </c>
      <c r="J4506">
        <v>28</v>
      </c>
      <c r="K4506">
        <v>31</v>
      </c>
      <c r="L4506">
        <v>0</v>
      </c>
      <c r="M4506" s="1">
        <v>52.069000000000003</v>
      </c>
      <c r="N4506" s="1">
        <v>79.046999999999997</v>
      </c>
    </row>
    <row r="4507" spans="1:14" ht="15" customHeight="1" x14ac:dyDescent="0.2">
      <c r="A4507" t="s">
        <v>153</v>
      </c>
      <c r="B4507" t="s">
        <v>218</v>
      </c>
      <c r="C4507">
        <v>3</v>
      </c>
      <c r="D4507" t="s">
        <v>1600</v>
      </c>
      <c r="E4507">
        <v>4</v>
      </c>
      <c r="F4507">
        <v>29</v>
      </c>
      <c r="G4507">
        <v>34</v>
      </c>
      <c r="H4507">
        <v>37</v>
      </c>
      <c r="I4507">
        <v>26</v>
      </c>
      <c r="J4507">
        <v>31</v>
      </c>
      <c r="K4507">
        <v>34</v>
      </c>
      <c r="L4507">
        <v>0</v>
      </c>
      <c r="M4507" s="1">
        <v>52.07</v>
      </c>
      <c r="N4507" s="1">
        <v>81.036000000000001</v>
      </c>
    </row>
    <row r="4508" spans="1:14" ht="15" customHeight="1" x14ac:dyDescent="0.2">
      <c r="A4508" t="s">
        <v>153</v>
      </c>
      <c r="B4508" t="s">
        <v>225</v>
      </c>
      <c r="C4508">
        <v>3</v>
      </c>
      <c r="D4508" t="s">
        <v>678</v>
      </c>
      <c r="E4508">
        <v>3</v>
      </c>
      <c r="F4508">
        <v>23</v>
      </c>
      <c r="G4508">
        <v>31</v>
      </c>
      <c r="H4508">
        <v>33</v>
      </c>
      <c r="I4508">
        <v>24</v>
      </c>
      <c r="J4508">
        <v>32</v>
      </c>
      <c r="K4508">
        <v>34</v>
      </c>
      <c r="L4508">
        <v>0</v>
      </c>
      <c r="M4508" s="1">
        <v>52.070999999999998</v>
      </c>
      <c r="N4508" s="1">
        <v>82.039000000000001</v>
      </c>
    </row>
    <row r="4509" spans="1:14" ht="15" customHeight="1" x14ac:dyDescent="0.2">
      <c r="A4509" t="s">
        <v>153</v>
      </c>
      <c r="B4509" t="s">
        <v>402</v>
      </c>
      <c r="C4509">
        <v>3</v>
      </c>
      <c r="D4509" t="s">
        <v>1450</v>
      </c>
      <c r="E4509">
        <v>3</v>
      </c>
      <c r="F4509">
        <v>23</v>
      </c>
      <c r="G4509">
        <v>31</v>
      </c>
      <c r="H4509">
        <v>33</v>
      </c>
      <c r="I4509">
        <v>23</v>
      </c>
      <c r="J4509">
        <v>31</v>
      </c>
      <c r="K4509">
        <v>33</v>
      </c>
      <c r="L4509">
        <v>0</v>
      </c>
      <c r="M4509" s="1">
        <v>52.072000000000003</v>
      </c>
      <c r="N4509" s="1">
        <v>83.046000000000006</v>
      </c>
    </row>
    <row r="4510" spans="1:14" ht="15" customHeight="1" x14ac:dyDescent="0.2">
      <c r="A4510" t="s">
        <v>153</v>
      </c>
      <c r="B4510" t="s">
        <v>408</v>
      </c>
      <c r="C4510">
        <v>3</v>
      </c>
      <c r="D4510" t="s">
        <v>2598</v>
      </c>
      <c r="E4510">
        <v>4</v>
      </c>
      <c r="F4510">
        <v>31</v>
      </c>
      <c r="G4510">
        <v>36</v>
      </c>
      <c r="H4510">
        <v>39</v>
      </c>
      <c r="I4510">
        <v>20</v>
      </c>
      <c r="J4510">
        <v>25</v>
      </c>
      <c r="K4510">
        <v>28</v>
      </c>
      <c r="L4510">
        <v>0</v>
      </c>
      <c r="M4510" s="1">
        <v>52.073</v>
      </c>
      <c r="N4510" s="1">
        <v>85.043000000000006</v>
      </c>
    </row>
    <row r="4511" spans="1:14" ht="15" customHeight="1" x14ac:dyDescent="0.2">
      <c r="A4511" t="s">
        <v>153</v>
      </c>
      <c r="B4511" t="s">
        <v>411</v>
      </c>
      <c r="C4511">
        <v>3</v>
      </c>
      <c r="D4511" t="s">
        <v>270</v>
      </c>
      <c r="E4511">
        <v>4</v>
      </c>
      <c r="F4511">
        <v>31</v>
      </c>
      <c r="G4511">
        <v>36</v>
      </c>
      <c r="H4511">
        <v>39</v>
      </c>
      <c r="I4511">
        <v>21</v>
      </c>
      <c r="J4511">
        <v>26</v>
      </c>
      <c r="K4511">
        <v>29</v>
      </c>
      <c r="L4511">
        <v>0</v>
      </c>
      <c r="M4511" s="1">
        <v>52.073999999999998</v>
      </c>
      <c r="N4511" s="1">
        <v>86.04</v>
      </c>
    </row>
    <row r="4512" spans="1:14" ht="15" customHeight="1" x14ac:dyDescent="0.2">
      <c r="A4512" t="s">
        <v>153</v>
      </c>
      <c r="B4512" t="s">
        <v>416</v>
      </c>
      <c r="C4512">
        <v>3</v>
      </c>
      <c r="D4512" t="s">
        <v>2319</v>
      </c>
      <c r="E4512">
        <v>4</v>
      </c>
      <c r="F4512">
        <v>29</v>
      </c>
      <c r="G4512">
        <v>34</v>
      </c>
      <c r="H4512">
        <v>37</v>
      </c>
      <c r="I4512">
        <v>22</v>
      </c>
      <c r="J4512">
        <v>27</v>
      </c>
      <c r="K4512">
        <v>30</v>
      </c>
      <c r="L4512">
        <v>0</v>
      </c>
      <c r="M4512" s="1">
        <v>52.075000000000003</v>
      </c>
      <c r="N4512" s="1">
        <v>88.049000000000007</v>
      </c>
    </row>
    <row r="4513" spans="1:14" ht="15" customHeight="1" x14ac:dyDescent="0.2">
      <c r="A4513" t="s">
        <v>153</v>
      </c>
      <c r="B4513" t="s">
        <v>230</v>
      </c>
      <c r="C4513">
        <v>3</v>
      </c>
      <c r="D4513" t="s">
        <v>1600</v>
      </c>
      <c r="E4513">
        <v>4</v>
      </c>
      <c r="F4513">
        <v>29</v>
      </c>
      <c r="G4513">
        <v>34</v>
      </c>
      <c r="H4513">
        <v>37</v>
      </c>
      <c r="I4513">
        <v>26</v>
      </c>
      <c r="J4513">
        <v>31</v>
      </c>
      <c r="K4513">
        <v>34</v>
      </c>
      <c r="L4513">
        <v>0</v>
      </c>
      <c r="M4513" s="1">
        <v>52.076000000000001</v>
      </c>
      <c r="N4513" s="1">
        <v>89.049000000000007</v>
      </c>
    </row>
    <row r="4514" spans="1:14" ht="15" customHeight="1" x14ac:dyDescent="0.2">
      <c r="A4514" t="s">
        <v>153</v>
      </c>
      <c r="B4514" t="s">
        <v>236</v>
      </c>
      <c r="C4514">
        <v>3</v>
      </c>
      <c r="D4514" t="s">
        <v>420</v>
      </c>
      <c r="E4514">
        <v>4</v>
      </c>
      <c r="F4514">
        <v>33</v>
      </c>
      <c r="G4514">
        <v>38</v>
      </c>
      <c r="H4514">
        <v>41</v>
      </c>
      <c r="I4514">
        <v>19</v>
      </c>
      <c r="J4514">
        <v>24</v>
      </c>
      <c r="K4514">
        <v>27</v>
      </c>
      <c r="L4514">
        <v>0</v>
      </c>
      <c r="M4514" s="1">
        <v>52.076999999999998</v>
      </c>
      <c r="N4514" s="1">
        <v>90.045000000000002</v>
      </c>
    </row>
    <row r="4515" spans="1:14" ht="15" customHeight="1" x14ac:dyDescent="0.2">
      <c r="A4515" t="s">
        <v>153</v>
      </c>
      <c r="B4515" t="s">
        <v>425</v>
      </c>
      <c r="C4515">
        <v>3</v>
      </c>
      <c r="D4515" t="s">
        <v>2375</v>
      </c>
      <c r="E4515">
        <v>3</v>
      </c>
      <c r="F4515">
        <v>23</v>
      </c>
      <c r="G4515">
        <v>31</v>
      </c>
      <c r="H4515">
        <v>33</v>
      </c>
      <c r="I4515">
        <v>23</v>
      </c>
      <c r="J4515">
        <v>31</v>
      </c>
      <c r="K4515">
        <v>33</v>
      </c>
      <c r="L4515">
        <v>0</v>
      </c>
      <c r="M4515" s="1">
        <v>52.078000000000003</v>
      </c>
      <c r="N4515" s="1">
        <v>91.048000000000002</v>
      </c>
    </row>
    <row r="4516" spans="1:14" ht="15" customHeight="1" x14ac:dyDescent="0.2">
      <c r="A4516" t="s">
        <v>153</v>
      </c>
      <c r="B4516" t="s">
        <v>668</v>
      </c>
      <c r="C4516">
        <v>3</v>
      </c>
      <c r="D4516" t="s">
        <v>2744</v>
      </c>
      <c r="E4516">
        <v>3</v>
      </c>
      <c r="F4516">
        <v>17</v>
      </c>
      <c r="G4516">
        <v>25</v>
      </c>
      <c r="H4516">
        <v>27</v>
      </c>
      <c r="I4516">
        <v>28</v>
      </c>
      <c r="J4516">
        <v>36</v>
      </c>
      <c r="K4516">
        <v>38</v>
      </c>
      <c r="L4516">
        <v>0</v>
      </c>
      <c r="M4516" s="1">
        <v>52.079000000000001</v>
      </c>
      <c r="N4516" s="1">
        <v>92.046999999999997</v>
      </c>
    </row>
    <row r="4517" spans="1:14" ht="15" customHeight="1" x14ac:dyDescent="0.2">
      <c r="A4517" t="s">
        <v>153</v>
      </c>
      <c r="B4517" t="s">
        <v>429</v>
      </c>
      <c r="C4517">
        <v>3</v>
      </c>
      <c r="D4517" t="s">
        <v>508</v>
      </c>
      <c r="E4517">
        <v>4</v>
      </c>
      <c r="F4517">
        <v>30</v>
      </c>
      <c r="G4517">
        <v>35</v>
      </c>
      <c r="H4517">
        <v>38</v>
      </c>
      <c r="I4517">
        <v>24</v>
      </c>
      <c r="J4517">
        <v>29</v>
      </c>
      <c r="K4517">
        <v>32</v>
      </c>
      <c r="L4517">
        <v>0</v>
      </c>
      <c r="M4517" s="1">
        <v>52.08</v>
      </c>
      <c r="N4517" s="1">
        <v>93.046000000000006</v>
      </c>
    </row>
    <row r="4518" spans="1:14" ht="15" customHeight="1" x14ac:dyDescent="0.2">
      <c r="A4518" t="s">
        <v>153</v>
      </c>
      <c r="B4518" t="s">
        <v>241</v>
      </c>
      <c r="C4518">
        <v>3</v>
      </c>
      <c r="D4518" t="s">
        <v>1134</v>
      </c>
      <c r="E4518">
        <v>3</v>
      </c>
      <c r="F4518">
        <v>21</v>
      </c>
      <c r="G4518">
        <v>29</v>
      </c>
      <c r="H4518">
        <v>31</v>
      </c>
      <c r="I4518">
        <v>25</v>
      </c>
      <c r="J4518">
        <v>33</v>
      </c>
      <c r="K4518">
        <v>35</v>
      </c>
      <c r="L4518">
        <v>0</v>
      </c>
      <c r="M4518" s="1">
        <v>52.081000000000003</v>
      </c>
      <c r="N4518" s="1">
        <v>94.042000000000002</v>
      </c>
    </row>
    <row r="4519" spans="1:14" ht="15" customHeight="1" x14ac:dyDescent="0.2">
      <c r="A4519" t="s">
        <v>153</v>
      </c>
      <c r="B4519" t="s">
        <v>246</v>
      </c>
      <c r="C4519">
        <v>3</v>
      </c>
      <c r="D4519" t="s">
        <v>2995</v>
      </c>
      <c r="E4519">
        <v>4</v>
      </c>
      <c r="F4519">
        <v>26</v>
      </c>
      <c r="G4519">
        <v>31</v>
      </c>
      <c r="H4519">
        <v>34</v>
      </c>
      <c r="I4519">
        <v>26</v>
      </c>
      <c r="J4519">
        <v>31</v>
      </c>
      <c r="K4519">
        <v>34</v>
      </c>
      <c r="L4519">
        <v>0</v>
      </c>
      <c r="M4519" s="1">
        <v>52.082000000000001</v>
      </c>
      <c r="N4519" s="1">
        <v>95.048000000000002</v>
      </c>
    </row>
    <row r="4520" spans="1:14" ht="15" customHeight="1" x14ac:dyDescent="0.2">
      <c r="A4520" t="s">
        <v>153</v>
      </c>
      <c r="B4520" t="s">
        <v>436</v>
      </c>
      <c r="C4520">
        <v>3</v>
      </c>
      <c r="D4520" t="s">
        <v>1100</v>
      </c>
      <c r="E4520">
        <v>4</v>
      </c>
      <c r="F4520">
        <v>30</v>
      </c>
      <c r="G4520">
        <v>35</v>
      </c>
      <c r="H4520">
        <v>38</v>
      </c>
      <c r="I4520">
        <v>23</v>
      </c>
      <c r="J4520">
        <v>28</v>
      </c>
      <c r="K4520">
        <v>31</v>
      </c>
      <c r="L4520">
        <v>0</v>
      </c>
      <c r="M4520" s="1">
        <v>52.082999999999998</v>
      </c>
      <c r="N4520" s="1">
        <v>96.048000000000002</v>
      </c>
    </row>
    <row r="4521" spans="1:14" ht="15" customHeight="1" x14ac:dyDescent="0.2">
      <c r="A4521" t="s">
        <v>153</v>
      </c>
      <c r="B4521" t="s">
        <v>250</v>
      </c>
      <c r="C4521">
        <v>3</v>
      </c>
      <c r="D4521" t="s">
        <v>2023</v>
      </c>
      <c r="E4521">
        <v>4</v>
      </c>
      <c r="F4521">
        <v>32</v>
      </c>
      <c r="G4521">
        <v>37</v>
      </c>
      <c r="H4521">
        <v>40</v>
      </c>
      <c r="I4521">
        <v>21</v>
      </c>
      <c r="J4521">
        <v>26</v>
      </c>
      <c r="K4521">
        <v>29</v>
      </c>
      <c r="L4521">
        <v>0</v>
      </c>
      <c r="M4521" s="1">
        <v>52.084000000000003</v>
      </c>
      <c r="N4521" s="1">
        <v>97.045000000000002</v>
      </c>
    </row>
    <row r="4522" spans="1:14" ht="15" customHeight="1" x14ac:dyDescent="0.2">
      <c r="A4522" t="s">
        <v>153</v>
      </c>
      <c r="B4522" t="s">
        <v>258</v>
      </c>
      <c r="C4522">
        <v>3</v>
      </c>
      <c r="D4522" t="s">
        <v>412</v>
      </c>
      <c r="E4522">
        <v>4</v>
      </c>
      <c r="F4522">
        <v>26</v>
      </c>
      <c r="G4522">
        <v>31</v>
      </c>
      <c r="H4522">
        <v>34</v>
      </c>
      <c r="I4522">
        <v>25</v>
      </c>
      <c r="J4522">
        <v>30</v>
      </c>
      <c r="K4522">
        <v>33</v>
      </c>
      <c r="L4522">
        <v>0</v>
      </c>
      <c r="M4522" s="1">
        <v>52.085000000000001</v>
      </c>
      <c r="N4522" s="1">
        <v>98.051000000000002</v>
      </c>
    </row>
    <row r="4523" spans="1:14" ht="15" customHeight="1" x14ac:dyDescent="0.2">
      <c r="A4523" t="s">
        <v>153</v>
      </c>
      <c r="B4523" t="s">
        <v>263</v>
      </c>
      <c r="C4523">
        <v>3</v>
      </c>
      <c r="D4523" t="s">
        <v>1266</v>
      </c>
      <c r="E4523">
        <v>3</v>
      </c>
      <c r="F4523">
        <v>24</v>
      </c>
      <c r="G4523">
        <v>32</v>
      </c>
      <c r="H4523">
        <v>34</v>
      </c>
      <c r="I4523">
        <v>24</v>
      </c>
      <c r="J4523">
        <v>32</v>
      </c>
      <c r="K4523">
        <v>34</v>
      </c>
      <c r="L4523">
        <v>0</v>
      </c>
      <c r="M4523" s="1">
        <v>52.085999999999999</v>
      </c>
      <c r="N4523" s="1">
        <v>99.042000000000002</v>
      </c>
    </row>
    <row r="4524" spans="1:14" ht="15" customHeight="1" x14ac:dyDescent="0.2">
      <c r="A4524" t="s">
        <v>153</v>
      </c>
      <c r="B4524" t="s">
        <v>269</v>
      </c>
      <c r="C4524">
        <v>3</v>
      </c>
      <c r="D4524" t="s">
        <v>383</v>
      </c>
      <c r="E4524">
        <v>4</v>
      </c>
      <c r="F4524">
        <v>27</v>
      </c>
      <c r="G4524">
        <v>32</v>
      </c>
      <c r="H4524">
        <v>35</v>
      </c>
      <c r="I4524">
        <v>27</v>
      </c>
      <c r="J4524">
        <v>32</v>
      </c>
      <c r="K4524">
        <v>35</v>
      </c>
      <c r="L4524">
        <v>0</v>
      </c>
      <c r="M4524" s="1">
        <v>52.087000000000003</v>
      </c>
      <c r="N4524" s="1">
        <v>100.04900000000001</v>
      </c>
    </row>
    <row r="4525" spans="1:14" ht="15" customHeight="1" x14ac:dyDescent="0.2">
      <c r="A4525" t="s">
        <v>153</v>
      </c>
      <c r="B4525" t="s">
        <v>279</v>
      </c>
      <c r="C4525">
        <v>3</v>
      </c>
      <c r="D4525" t="s">
        <v>1490</v>
      </c>
      <c r="E4525">
        <v>3</v>
      </c>
      <c r="F4525">
        <v>28</v>
      </c>
      <c r="G4525">
        <v>36</v>
      </c>
      <c r="H4525">
        <v>38</v>
      </c>
      <c r="I4525">
        <v>18</v>
      </c>
      <c r="J4525">
        <v>26</v>
      </c>
      <c r="K4525">
        <v>28</v>
      </c>
      <c r="L4525">
        <v>0</v>
      </c>
      <c r="M4525" s="1">
        <v>52.088000000000001</v>
      </c>
      <c r="N4525" s="1">
        <v>101.042</v>
      </c>
    </row>
    <row r="4526" spans="1:14" ht="15" customHeight="1" x14ac:dyDescent="0.2">
      <c r="A4526" t="s">
        <v>153</v>
      </c>
      <c r="B4526" t="s">
        <v>274</v>
      </c>
      <c r="C4526">
        <v>3</v>
      </c>
      <c r="D4526" t="s">
        <v>831</v>
      </c>
      <c r="E4526">
        <v>2</v>
      </c>
      <c r="F4526">
        <v>21</v>
      </c>
      <c r="G4526">
        <v>34</v>
      </c>
      <c r="H4526">
        <v>36</v>
      </c>
      <c r="I4526">
        <v>14</v>
      </c>
      <c r="J4526">
        <v>27</v>
      </c>
      <c r="K4526">
        <v>29</v>
      </c>
      <c r="L4526">
        <v>0</v>
      </c>
      <c r="M4526" s="1">
        <v>52.088999999999999</v>
      </c>
      <c r="N4526" s="1">
        <v>102.048</v>
      </c>
    </row>
    <row r="4527" spans="1:14" ht="15" customHeight="1" x14ac:dyDescent="0.2">
      <c r="A4527" t="s">
        <v>153</v>
      </c>
      <c r="B4527" t="s">
        <v>285</v>
      </c>
      <c r="C4527">
        <v>3</v>
      </c>
      <c r="D4527" t="s">
        <v>922</v>
      </c>
      <c r="E4527">
        <v>3</v>
      </c>
      <c r="F4527">
        <v>27</v>
      </c>
      <c r="G4527">
        <v>35</v>
      </c>
      <c r="H4527">
        <v>37</v>
      </c>
      <c r="I4527">
        <v>21</v>
      </c>
      <c r="J4527">
        <v>29</v>
      </c>
      <c r="K4527">
        <v>31</v>
      </c>
      <c r="L4527">
        <v>0</v>
      </c>
      <c r="M4527" s="1">
        <v>52.09</v>
      </c>
      <c r="N4527" s="1">
        <v>103.047</v>
      </c>
    </row>
    <row r="4528" spans="1:14" ht="15" customHeight="1" x14ac:dyDescent="0.2">
      <c r="A4528" t="s">
        <v>153</v>
      </c>
      <c r="B4528" t="s">
        <v>290</v>
      </c>
      <c r="C4528">
        <v>3</v>
      </c>
      <c r="D4528" t="s">
        <v>2995</v>
      </c>
      <c r="E4528">
        <v>4</v>
      </c>
      <c r="F4528">
        <v>26</v>
      </c>
      <c r="G4528">
        <v>31</v>
      </c>
      <c r="H4528">
        <v>34</v>
      </c>
      <c r="I4528">
        <v>26</v>
      </c>
      <c r="J4528">
        <v>31</v>
      </c>
      <c r="K4528">
        <v>34</v>
      </c>
      <c r="L4528">
        <v>0</v>
      </c>
      <c r="M4528" s="1">
        <v>52.091000000000001</v>
      </c>
      <c r="N4528" s="1">
        <v>104.042</v>
      </c>
    </row>
    <row r="4529" spans="1:14" ht="15" customHeight="1" x14ac:dyDescent="0.2">
      <c r="A4529" t="s">
        <v>153</v>
      </c>
      <c r="B4529" t="s">
        <v>294</v>
      </c>
      <c r="C4529">
        <v>3</v>
      </c>
      <c r="D4529" t="s">
        <v>666</v>
      </c>
      <c r="E4529">
        <v>3</v>
      </c>
      <c r="F4529">
        <v>15</v>
      </c>
      <c r="G4529">
        <v>23</v>
      </c>
      <c r="H4529">
        <v>25</v>
      </c>
      <c r="I4529">
        <v>31</v>
      </c>
      <c r="J4529">
        <v>39</v>
      </c>
      <c r="K4529">
        <v>41</v>
      </c>
      <c r="L4529">
        <v>0</v>
      </c>
      <c r="M4529" s="1">
        <v>52.091999999999999</v>
      </c>
      <c r="N4529" s="1">
        <v>105.042</v>
      </c>
    </row>
    <row r="4530" spans="1:14" ht="15" customHeight="1" x14ac:dyDescent="0.2">
      <c r="A4530" t="s">
        <v>153</v>
      </c>
      <c r="B4530" t="s">
        <v>298</v>
      </c>
      <c r="C4530">
        <v>3</v>
      </c>
      <c r="D4530" t="s">
        <v>1794</v>
      </c>
      <c r="E4530">
        <v>3</v>
      </c>
      <c r="F4530">
        <v>27</v>
      </c>
      <c r="G4530">
        <v>35</v>
      </c>
      <c r="H4530">
        <v>37</v>
      </c>
      <c r="I4530">
        <v>19</v>
      </c>
      <c r="J4530">
        <v>27</v>
      </c>
      <c r="K4530">
        <v>29</v>
      </c>
      <c r="L4530">
        <v>0</v>
      </c>
      <c r="M4530" s="1">
        <v>52.093000000000004</v>
      </c>
      <c r="N4530" s="1">
        <v>106.038</v>
      </c>
    </row>
    <row r="4531" spans="1:14" ht="15" customHeight="1" x14ac:dyDescent="0.2">
      <c r="A4531" t="s">
        <v>153</v>
      </c>
      <c r="B4531" t="s">
        <v>302</v>
      </c>
      <c r="C4531">
        <v>3</v>
      </c>
      <c r="D4531" t="s">
        <v>2444</v>
      </c>
      <c r="E4531">
        <v>3</v>
      </c>
      <c r="F4531">
        <v>26</v>
      </c>
      <c r="G4531">
        <v>34</v>
      </c>
      <c r="H4531">
        <v>36</v>
      </c>
      <c r="I4531">
        <v>22</v>
      </c>
      <c r="J4531">
        <v>30</v>
      </c>
      <c r="K4531">
        <v>32</v>
      </c>
      <c r="L4531">
        <v>0</v>
      </c>
      <c r="M4531" s="1">
        <v>52.094000000000001</v>
      </c>
      <c r="N4531" s="1">
        <v>107.035</v>
      </c>
    </row>
    <row r="4532" spans="1:14" ht="15" customHeight="1" x14ac:dyDescent="0.2">
      <c r="A4532" t="s">
        <v>153</v>
      </c>
      <c r="B4532" t="s">
        <v>464</v>
      </c>
      <c r="C4532">
        <v>3</v>
      </c>
      <c r="D4532" t="s">
        <v>1993</v>
      </c>
      <c r="E4532">
        <v>4</v>
      </c>
      <c r="F4532">
        <v>29</v>
      </c>
      <c r="G4532">
        <v>34</v>
      </c>
      <c r="H4532">
        <v>37</v>
      </c>
      <c r="I4532">
        <v>24</v>
      </c>
      <c r="J4532">
        <v>29</v>
      </c>
      <c r="K4532">
        <v>32</v>
      </c>
      <c r="L4532">
        <v>0</v>
      </c>
      <c r="M4532" s="1">
        <v>52.094999999999999</v>
      </c>
      <c r="N4532" s="1">
        <v>108.04300000000001</v>
      </c>
    </row>
    <row r="4533" spans="1:14" ht="15" customHeight="1" x14ac:dyDescent="0.2">
      <c r="A4533" t="s">
        <v>153</v>
      </c>
      <c r="B4533" t="s">
        <v>703</v>
      </c>
      <c r="C4533">
        <v>3</v>
      </c>
      <c r="D4533" t="s">
        <v>1134</v>
      </c>
      <c r="E4533">
        <v>3</v>
      </c>
      <c r="F4533">
        <v>21</v>
      </c>
      <c r="G4533">
        <v>29</v>
      </c>
      <c r="H4533">
        <v>31</v>
      </c>
      <c r="I4533">
        <v>25</v>
      </c>
      <c r="J4533">
        <v>33</v>
      </c>
      <c r="K4533">
        <v>35</v>
      </c>
      <c r="L4533">
        <v>0</v>
      </c>
      <c r="M4533" s="1">
        <v>52.095999999999997</v>
      </c>
      <c r="N4533" s="1">
        <v>111.04300000000001</v>
      </c>
    </row>
    <row r="4534" spans="1:14" ht="15" customHeight="1" x14ac:dyDescent="0.2">
      <c r="A4534" t="s">
        <v>153</v>
      </c>
      <c r="B4534" t="s">
        <v>470</v>
      </c>
      <c r="C4534">
        <v>3</v>
      </c>
      <c r="D4534" t="s">
        <v>1887</v>
      </c>
      <c r="E4534">
        <v>4</v>
      </c>
      <c r="F4534">
        <v>27</v>
      </c>
      <c r="G4534">
        <v>32</v>
      </c>
      <c r="H4534">
        <v>35</v>
      </c>
      <c r="I4534">
        <v>24</v>
      </c>
      <c r="J4534">
        <v>29</v>
      </c>
      <c r="K4534">
        <v>32</v>
      </c>
      <c r="L4534">
        <v>0</v>
      </c>
      <c r="M4534" s="1">
        <v>52.097000000000001</v>
      </c>
      <c r="N4534" s="1">
        <v>112.047</v>
      </c>
    </row>
    <row r="4535" spans="1:14" ht="15" customHeight="1" x14ac:dyDescent="0.2">
      <c r="A4535" t="s">
        <v>153</v>
      </c>
      <c r="B4535" t="s">
        <v>53</v>
      </c>
      <c r="C4535">
        <v>3</v>
      </c>
      <c r="D4535" t="s">
        <v>2013</v>
      </c>
      <c r="E4535">
        <v>3</v>
      </c>
      <c r="F4535">
        <v>31</v>
      </c>
      <c r="G4535">
        <v>39</v>
      </c>
      <c r="H4535">
        <v>41</v>
      </c>
      <c r="I4535">
        <v>17</v>
      </c>
      <c r="J4535">
        <v>25</v>
      </c>
      <c r="K4535">
        <v>27</v>
      </c>
      <c r="L4535">
        <v>0</v>
      </c>
      <c r="M4535" s="1">
        <v>52.097999999999999</v>
      </c>
      <c r="N4535" s="1">
        <v>113.033</v>
      </c>
    </row>
    <row r="4536" spans="1:14" ht="15" customHeight="1" x14ac:dyDescent="0.2">
      <c r="A4536" t="s">
        <v>153</v>
      </c>
      <c r="B4536" t="s">
        <v>476</v>
      </c>
      <c r="C4536">
        <v>3</v>
      </c>
      <c r="D4536" t="s">
        <v>1499</v>
      </c>
      <c r="E4536">
        <v>3</v>
      </c>
      <c r="F4536">
        <v>24</v>
      </c>
      <c r="G4536">
        <v>32</v>
      </c>
      <c r="H4536">
        <v>34</v>
      </c>
      <c r="I4536">
        <v>21</v>
      </c>
      <c r="J4536">
        <v>29</v>
      </c>
      <c r="K4536">
        <v>31</v>
      </c>
      <c r="L4536">
        <v>0</v>
      </c>
      <c r="M4536" s="1">
        <v>52.098999999999997</v>
      </c>
      <c r="N4536" s="1">
        <v>114.04300000000001</v>
      </c>
    </row>
    <row r="4537" spans="1:14" ht="15" customHeight="1" x14ac:dyDescent="0.2">
      <c r="A4537" t="s">
        <v>153</v>
      </c>
      <c r="B4537" t="s">
        <v>315</v>
      </c>
      <c r="C4537">
        <v>3</v>
      </c>
      <c r="D4537" t="s">
        <v>1600</v>
      </c>
      <c r="E4537">
        <v>4</v>
      </c>
      <c r="F4537">
        <v>29</v>
      </c>
      <c r="G4537">
        <v>34</v>
      </c>
      <c r="H4537">
        <v>37</v>
      </c>
      <c r="I4537">
        <v>26</v>
      </c>
      <c r="J4537">
        <v>31</v>
      </c>
      <c r="K4537">
        <v>34</v>
      </c>
      <c r="L4537">
        <v>0</v>
      </c>
      <c r="M4537" s="1">
        <v>52.1</v>
      </c>
      <c r="N4537" s="1">
        <v>115.048</v>
      </c>
    </row>
    <row r="4538" spans="1:14" ht="15" customHeight="1" x14ac:dyDescent="0.2">
      <c r="A4538" t="s">
        <v>153</v>
      </c>
      <c r="B4538" t="s">
        <v>321</v>
      </c>
      <c r="C4538">
        <v>3</v>
      </c>
      <c r="D4538" t="s">
        <v>2995</v>
      </c>
      <c r="E4538">
        <v>4</v>
      </c>
      <c r="F4538">
        <v>26</v>
      </c>
      <c r="G4538">
        <v>31</v>
      </c>
      <c r="H4538">
        <v>34</v>
      </c>
      <c r="I4538">
        <v>26</v>
      </c>
      <c r="J4538">
        <v>31</v>
      </c>
      <c r="K4538">
        <v>34</v>
      </c>
      <c r="L4538">
        <v>0</v>
      </c>
      <c r="M4538" s="1">
        <v>52.100999999999999</v>
      </c>
      <c r="N4538" s="1">
        <v>116.045</v>
      </c>
    </row>
    <row r="4539" spans="1:14" ht="15" customHeight="1" x14ac:dyDescent="0.2">
      <c r="A4539" t="s">
        <v>153</v>
      </c>
      <c r="B4539" t="s">
        <v>483</v>
      </c>
      <c r="C4539">
        <v>3</v>
      </c>
      <c r="D4539" t="s">
        <v>412</v>
      </c>
      <c r="E4539">
        <v>4</v>
      </c>
      <c r="F4539">
        <v>26</v>
      </c>
      <c r="G4539">
        <v>31</v>
      </c>
      <c r="H4539">
        <v>34</v>
      </c>
      <c r="I4539">
        <v>25</v>
      </c>
      <c r="J4539">
        <v>30</v>
      </c>
      <c r="K4539">
        <v>33</v>
      </c>
      <c r="L4539">
        <v>0</v>
      </c>
      <c r="M4539" s="1">
        <v>52.101999999999997</v>
      </c>
      <c r="N4539" s="1">
        <v>117.04900000000001</v>
      </c>
    </row>
    <row r="4540" spans="1:14" ht="15" customHeight="1" x14ac:dyDescent="0.2">
      <c r="A4540" t="s">
        <v>153</v>
      </c>
      <c r="B4540" t="s">
        <v>326</v>
      </c>
      <c r="C4540">
        <v>3</v>
      </c>
      <c r="D4540" t="s">
        <v>176</v>
      </c>
      <c r="E4540">
        <v>4</v>
      </c>
      <c r="F4540">
        <v>30</v>
      </c>
      <c r="G4540">
        <v>35</v>
      </c>
      <c r="H4540">
        <v>38</v>
      </c>
      <c r="I4540">
        <v>21</v>
      </c>
      <c r="J4540">
        <v>26</v>
      </c>
      <c r="K4540">
        <v>29</v>
      </c>
      <c r="L4540">
        <v>0</v>
      </c>
      <c r="M4540" s="1">
        <v>52.103000000000002</v>
      </c>
      <c r="N4540" s="1">
        <v>118.05</v>
      </c>
    </row>
    <row r="4541" spans="1:14" ht="15" customHeight="1" x14ac:dyDescent="0.2">
      <c r="A4541" t="s">
        <v>153</v>
      </c>
      <c r="B4541" t="s">
        <v>331</v>
      </c>
      <c r="C4541">
        <v>3</v>
      </c>
      <c r="D4541" t="s">
        <v>2444</v>
      </c>
      <c r="E4541">
        <v>3</v>
      </c>
      <c r="F4541">
        <v>26</v>
      </c>
      <c r="G4541">
        <v>34</v>
      </c>
      <c r="H4541">
        <v>36</v>
      </c>
      <c r="I4541">
        <v>22</v>
      </c>
      <c r="J4541">
        <v>30</v>
      </c>
      <c r="K4541">
        <v>32</v>
      </c>
      <c r="L4541">
        <v>0</v>
      </c>
      <c r="M4541" s="1">
        <v>52.103999999999999</v>
      </c>
      <c r="N4541" s="1">
        <v>119.033</v>
      </c>
    </row>
    <row r="4542" spans="1:14" ht="15" customHeight="1" x14ac:dyDescent="0.2">
      <c r="A4542" t="s">
        <v>153</v>
      </c>
      <c r="B4542" t="s">
        <v>488</v>
      </c>
      <c r="C4542">
        <v>3</v>
      </c>
      <c r="D4542" t="s">
        <v>1450</v>
      </c>
      <c r="E4542">
        <v>3</v>
      </c>
      <c r="F4542">
        <v>23</v>
      </c>
      <c r="G4542">
        <v>31</v>
      </c>
      <c r="H4542">
        <v>33</v>
      </c>
      <c r="I4542">
        <v>23</v>
      </c>
      <c r="J4542">
        <v>31</v>
      </c>
      <c r="K4542">
        <v>33</v>
      </c>
      <c r="L4542">
        <v>0</v>
      </c>
      <c r="M4542" s="1">
        <v>52.104999999999997</v>
      </c>
      <c r="N4542" s="1">
        <v>120.041</v>
      </c>
    </row>
    <row r="4543" spans="1:14" ht="15" customHeight="1" x14ac:dyDescent="0.2">
      <c r="A4543" t="s">
        <v>153</v>
      </c>
      <c r="B4543" t="s">
        <v>492</v>
      </c>
      <c r="C4543">
        <v>3</v>
      </c>
      <c r="D4543" t="s">
        <v>2598</v>
      </c>
      <c r="E4543">
        <v>4</v>
      </c>
      <c r="F4543">
        <v>31</v>
      </c>
      <c r="G4543">
        <v>36</v>
      </c>
      <c r="H4543">
        <v>39</v>
      </c>
      <c r="I4543">
        <v>20</v>
      </c>
      <c r="J4543">
        <v>25</v>
      </c>
      <c r="K4543">
        <v>28</v>
      </c>
      <c r="L4543">
        <v>0</v>
      </c>
      <c r="M4543" s="1">
        <v>52.106000000000002</v>
      </c>
      <c r="N4543" s="1">
        <v>121.051</v>
      </c>
    </row>
    <row r="4544" spans="1:14" ht="15" customHeight="1" x14ac:dyDescent="0.2">
      <c r="A4544" t="s">
        <v>153</v>
      </c>
      <c r="B4544" t="s">
        <v>335</v>
      </c>
      <c r="C4544">
        <v>3</v>
      </c>
      <c r="D4544" t="s">
        <v>101</v>
      </c>
      <c r="E4544">
        <v>4</v>
      </c>
      <c r="F4544">
        <v>28</v>
      </c>
      <c r="G4544">
        <v>33</v>
      </c>
      <c r="H4544">
        <v>36</v>
      </c>
      <c r="I4544">
        <v>26</v>
      </c>
      <c r="J4544">
        <v>31</v>
      </c>
      <c r="K4544">
        <v>34</v>
      </c>
      <c r="L4544">
        <v>0</v>
      </c>
      <c r="M4544" s="1">
        <v>52.106999999999999</v>
      </c>
      <c r="N4544" s="1">
        <v>122.035</v>
      </c>
    </row>
    <row r="4545" spans="1:14" ht="15" customHeight="1" x14ac:dyDescent="0.2">
      <c r="A4545" t="s">
        <v>153</v>
      </c>
      <c r="B4545" t="s">
        <v>340</v>
      </c>
      <c r="C4545">
        <v>3</v>
      </c>
      <c r="D4545" t="s">
        <v>678</v>
      </c>
      <c r="E4545">
        <v>3</v>
      </c>
      <c r="F4545">
        <v>23</v>
      </c>
      <c r="G4545">
        <v>31</v>
      </c>
      <c r="H4545">
        <v>33</v>
      </c>
      <c r="I4545">
        <v>24</v>
      </c>
      <c r="J4545">
        <v>32</v>
      </c>
      <c r="K4545">
        <v>34</v>
      </c>
      <c r="L4545">
        <v>0</v>
      </c>
      <c r="M4545" s="1">
        <v>52.107999999999997</v>
      </c>
      <c r="N4545" s="1">
        <v>123.045</v>
      </c>
    </row>
    <row r="4546" spans="1:14" ht="15" customHeight="1" x14ac:dyDescent="0.2">
      <c r="A4546" t="s">
        <v>153</v>
      </c>
      <c r="B4546" t="s">
        <v>346</v>
      </c>
      <c r="C4546">
        <v>3</v>
      </c>
      <c r="D4546" t="s">
        <v>678</v>
      </c>
      <c r="E4546">
        <v>3</v>
      </c>
      <c r="F4546">
        <v>23</v>
      </c>
      <c r="G4546">
        <v>31</v>
      </c>
      <c r="H4546">
        <v>33</v>
      </c>
      <c r="I4546">
        <v>24</v>
      </c>
      <c r="J4546">
        <v>32</v>
      </c>
      <c r="K4546">
        <v>34</v>
      </c>
      <c r="L4546">
        <v>0</v>
      </c>
      <c r="M4546" s="1">
        <v>52.109000000000002</v>
      </c>
      <c r="N4546" s="1">
        <v>124.045</v>
      </c>
    </row>
    <row r="4547" spans="1:14" ht="15" customHeight="1" x14ac:dyDescent="0.2">
      <c r="A4547" t="s">
        <v>153</v>
      </c>
      <c r="B4547" t="s">
        <v>498</v>
      </c>
      <c r="C4547">
        <v>3</v>
      </c>
      <c r="D4547" t="s">
        <v>2778</v>
      </c>
      <c r="E4547">
        <v>3</v>
      </c>
      <c r="F4547">
        <v>22</v>
      </c>
      <c r="G4547">
        <v>30</v>
      </c>
      <c r="H4547">
        <v>32</v>
      </c>
      <c r="I4547">
        <v>24</v>
      </c>
      <c r="J4547">
        <v>32</v>
      </c>
      <c r="K4547">
        <v>34</v>
      </c>
      <c r="L4547">
        <v>0</v>
      </c>
      <c r="M4547" s="1">
        <v>52.11</v>
      </c>
      <c r="N4547" s="1">
        <v>125.04900000000001</v>
      </c>
    </row>
    <row r="4548" spans="1:14" ht="15" customHeight="1" x14ac:dyDescent="0.2">
      <c r="A4548" t="s">
        <v>153</v>
      </c>
      <c r="B4548" t="s">
        <v>355</v>
      </c>
      <c r="C4548">
        <v>3</v>
      </c>
      <c r="D4548" t="s">
        <v>101</v>
      </c>
      <c r="E4548">
        <v>4</v>
      </c>
      <c r="F4548">
        <v>28</v>
      </c>
      <c r="G4548">
        <v>33</v>
      </c>
      <c r="H4548">
        <v>36</v>
      </c>
      <c r="I4548">
        <v>26</v>
      </c>
      <c r="J4548">
        <v>31</v>
      </c>
      <c r="K4548">
        <v>34</v>
      </c>
      <c r="L4548">
        <v>0</v>
      </c>
      <c r="M4548" s="1">
        <v>52.110999999999997</v>
      </c>
      <c r="N4548" s="1">
        <v>128.03899999999999</v>
      </c>
    </row>
    <row r="4549" spans="1:14" ht="15" customHeight="1" x14ac:dyDescent="0.2">
      <c r="A4549" t="s">
        <v>158</v>
      </c>
      <c r="B4549" t="s">
        <v>280</v>
      </c>
      <c r="C4549">
        <v>3</v>
      </c>
      <c r="D4549" t="s">
        <v>1843</v>
      </c>
      <c r="E4549">
        <v>4</v>
      </c>
      <c r="F4549">
        <v>22</v>
      </c>
      <c r="G4549">
        <v>27</v>
      </c>
      <c r="H4549">
        <v>30</v>
      </c>
      <c r="I4549">
        <v>31</v>
      </c>
      <c r="J4549">
        <v>36</v>
      </c>
      <c r="K4549">
        <v>39</v>
      </c>
      <c r="L4549">
        <v>0</v>
      </c>
      <c r="M4549" s="1">
        <v>53.052</v>
      </c>
      <c r="N4549" s="1">
        <v>54.048000000000002</v>
      </c>
    </row>
    <row r="4550" spans="1:14" ht="15" customHeight="1" x14ac:dyDescent="0.2">
      <c r="A4550" t="s">
        <v>158</v>
      </c>
      <c r="B4550" t="s">
        <v>164</v>
      </c>
      <c r="C4550">
        <v>3</v>
      </c>
      <c r="D4550" t="s">
        <v>1916</v>
      </c>
      <c r="E4550">
        <v>4</v>
      </c>
      <c r="F4550">
        <v>31</v>
      </c>
      <c r="G4550">
        <v>36</v>
      </c>
      <c r="H4550">
        <v>39</v>
      </c>
      <c r="I4550">
        <v>24</v>
      </c>
      <c r="J4550">
        <v>29</v>
      </c>
      <c r="K4550">
        <v>32</v>
      </c>
      <c r="L4550">
        <v>0</v>
      </c>
      <c r="M4550" s="1">
        <v>53.052999999999997</v>
      </c>
      <c r="N4550" s="1">
        <v>55.051000000000002</v>
      </c>
    </row>
    <row r="4551" spans="1:14" ht="15" customHeight="1" x14ac:dyDescent="0.2">
      <c r="A4551" t="s">
        <v>158</v>
      </c>
      <c r="B4551" t="s">
        <v>169</v>
      </c>
      <c r="C4551">
        <v>3</v>
      </c>
      <c r="D4551" t="s">
        <v>1854</v>
      </c>
      <c r="E4551">
        <v>3</v>
      </c>
      <c r="F4551">
        <v>18</v>
      </c>
      <c r="G4551">
        <v>26</v>
      </c>
      <c r="H4551">
        <v>28</v>
      </c>
      <c r="I4551">
        <v>30</v>
      </c>
      <c r="J4551">
        <v>38</v>
      </c>
      <c r="K4551">
        <v>40</v>
      </c>
      <c r="L4551">
        <v>0</v>
      </c>
      <c r="M4551" s="1">
        <v>53.054000000000002</v>
      </c>
      <c r="N4551" s="1">
        <v>56.052999999999997</v>
      </c>
    </row>
    <row r="4552" spans="1:14" ht="15" customHeight="1" x14ac:dyDescent="0.2">
      <c r="A4552" t="s">
        <v>158</v>
      </c>
      <c r="B4552" t="s">
        <v>174</v>
      </c>
      <c r="C4552">
        <v>3</v>
      </c>
      <c r="D4552" t="s">
        <v>1854</v>
      </c>
      <c r="E4552">
        <v>3</v>
      </c>
      <c r="F4552">
        <v>18</v>
      </c>
      <c r="G4552">
        <v>26</v>
      </c>
      <c r="H4552">
        <v>28</v>
      </c>
      <c r="I4552">
        <v>30</v>
      </c>
      <c r="J4552">
        <v>38</v>
      </c>
      <c r="K4552">
        <v>40</v>
      </c>
      <c r="L4552">
        <v>0</v>
      </c>
      <c r="M4552" s="1">
        <v>53.055</v>
      </c>
      <c r="N4552" s="1">
        <v>57.048999999999999</v>
      </c>
    </row>
    <row r="4553" spans="1:14" ht="15" customHeight="1" x14ac:dyDescent="0.2">
      <c r="A4553" t="s">
        <v>158</v>
      </c>
      <c r="B4553" t="s">
        <v>180</v>
      </c>
      <c r="C4553">
        <v>3</v>
      </c>
      <c r="D4553" t="s">
        <v>2192</v>
      </c>
      <c r="E4553">
        <v>3</v>
      </c>
      <c r="F4553">
        <v>24</v>
      </c>
      <c r="G4553">
        <v>32</v>
      </c>
      <c r="H4553">
        <v>34</v>
      </c>
      <c r="I4553">
        <v>23</v>
      </c>
      <c r="J4553">
        <v>31</v>
      </c>
      <c r="K4553">
        <v>33</v>
      </c>
      <c r="L4553">
        <v>0</v>
      </c>
      <c r="M4553" s="1">
        <v>53.055999999999997</v>
      </c>
      <c r="N4553" s="1">
        <v>58.045999999999999</v>
      </c>
    </row>
    <row r="4554" spans="1:14" ht="15" customHeight="1" x14ac:dyDescent="0.2">
      <c r="A4554" t="s">
        <v>158</v>
      </c>
      <c r="B4554" t="s">
        <v>303</v>
      </c>
      <c r="C4554">
        <v>3</v>
      </c>
      <c r="D4554" t="s">
        <v>1616</v>
      </c>
      <c r="E4554">
        <v>4</v>
      </c>
      <c r="F4554">
        <v>30</v>
      </c>
      <c r="G4554">
        <v>35</v>
      </c>
      <c r="H4554">
        <v>38</v>
      </c>
      <c r="I4554">
        <v>25</v>
      </c>
      <c r="J4554">
        <v>30</v>
      </c>
      <c r="K4554">
        <v>33</v>
      </c>
      <c r="L4554">
        <v>0</v>
      </c>
      <c r="M4554" s="1">
        <v>53.057000000000002</v>
      </c>
      <c r="N4554" s="1">
        <v>59.048999999999999</v>
      </c>
    </row>
    <row r="4555" spans="1:14" ht="15" customHeight="1" x14ac:dyDescent="0.2">
      <c r="A4555" t="s">
        <v>158</v>
      </c>
      <c r="B4555" t="s">
        <v>185</v>
      </c>
      <c r="C4555">
        <v>3</v>
      </c>
      <c r="D4555" t="s">
        <v>1300</v>
      </c>
      <c r="E4555">
        <v>3</v>
      </c>
      <c r="F4555">
        <v>25</v>
      </c>
      <c r="G4555">
        <v>33</v>
      </c>
      <c r="H4555">
        <v>35</v>
      </c>
      <c r="I4555">
        <v>25</v>
      </c>
      <c r="J4555">
        <v>33</v>
      </c>
      <c r="K4555">
        <v>35</v>
      </c>
      <c r="L4555">
        <v>0</v>
      </c>
      <c r="M4555" s="1">
        <v>53.058</v>
      </c>
      <c r="N4555" s="1">
        <v>60.048000000000002</v>
      </c>
    </row>
    <row r="4556" spans="1:14" ht="15" customHeight="1" x14ac:dyDescent="0.2">
      <c r="A4556" t="s">
        <v>158</v>
      </c>
      <c r="B4556" t="s">
        <v>191</v>
      </c>
      <c r="C4556">
        <v>3</v>
      </c>
      <c r="D4556" t="s">
        <v>965</v>
      </c>
      <c r="E4556">
        <v>4</v>
      </c>
      <c r="F4556">
        <v>30</v>
      </c>
      <c r="G4556">
        <v>35</v>
      </c>
      <c r="H4556">
        <v>38</v>
      </c>
      <c r="I4556">
        <v>21</v>
      </c>
      <c r="J4556">
        <v>26</v>
      </c>
      <c r="K4556">
        <v>29</v>
      </c>
      <c r="L4556">
        <v>0</v>
      </c>
      <c r="M4556" s="1">
        <v>53.058999999999997</v>
      </c>
      <c r="N4556" s="1">
        <v>61.048999999999999</v>
      </c>
    </row>
    <row r="4557" spans="1:14" ht="15" customHeight="1" x14ac:dyDescent="0.2">
      <c r="A4557" t="s">
        <v>158</v>
      </c>
      <c r="B4557" t="s">
        <v>316</v>
      </c>
      <c r="C4557">
        <v>3</v>
      </c>
      <c r="D4557" t="s">
        <v>2773</v>
      </c>
      <c r="E4557">
        <v>4</v>
      </c>
      <c r="F4557">
        <v>28</v>
      </c>
      <c r="G4557">
        <v>33</v>
      </c>
      <c r="H4557">
        <v>36</v>
      </c>
      <c r="I4557">
        <v>26</v>
      </c>
      <c r="J4557">
        <v>31</v>
      </c>
      <c r="K4557">
        <v>34</v>
      </c>
      <c r="L4557">
        <v>0</v>
      </c>
      <c r="M4557" s="1">
        <v>53.06</v>
      </c>
      <c r="N4557" s="1">
        <v>62.043999999999997</v>
      </c>
    </row>
    <row r="4558" spans="1:14" ht="15" customHeight="1" x14ac:dyDescent="0.2">
      <c r="A4558" t="s">
        <v>158</v>
      </c>
      <c r="B4558" t="s">
        <v>322</v>
      </c>
      <c r="C4558">
        <v>3</v>
      </c>
      <c r="D4558" t="s">
        <v>1916</v>
      </c>
      <c r="E4558">
        <v>4</v>
      </c>
      <c r="F4558">
        <v>31</v>
      </c>
      <c r="G4558">
        <v>36</v>
      </c>
      <c r="H4558">
        <v>39</v>
      </c>
      <c r="I4558">
        <v>24</v>
      </c>
      <c r="J4558">
        <v>29</v>
      </c>
      <c r="K4558">
        <v>32</v>
      </c>
      <c r="L4558">
        <v>0</v>
      </c>
      <c r="M4558" s="1">
        <v>53.061</v>
      </c>
      <c r="N4558" s="1">
        <v>63.045999999999999</v>
      </c>
    </row>
    <row r="4559" spans="1:14" ht="15" customHeight="1" x14ac:dyDescent="0.2">
      <c r="A4559" t="s">
        <v>158</v>
      </c>
      <c r="B4559" t="s">
        <v>197</v>
      </c>
      <c r="C4559">
        <v>3</v>
      </c>
      <c r="D4559" t="s">
        <v>1142</v>
      </c>
      <c r="E4559">
        <v>4</v>
      </c>
      <c r="F4559">
        <v>27</v>
      </c>
      <c r="G4559">
        <v>32</v>
      </c>
      <c r="H4559">
        <v>35</v>
      </c>
      <c r="I4559">
        <v>26</v>
      </c>
      <c r="J4559">
        <v>31</v>
      </c>
      <c r="K4559">
        <v>34</v>
      </c>
      <c r="L4559">
        <v>0</v>
      </c>
      <c r="M4559" s="1">
        <v>53.061999999999998</v>
      </c>
      <c r="N4559" s="1">
        <v>64.05</v>
      </c>
    </row>
    <row r="4560" spans="1:14" ht="15" customHeight="1" x14ac:dyDescent="0.2">
      <c r="A4560" t="s">
        <v>158</v>
      </c>
      <c r="B4560" t="s">
        <v>332</v>
      </c>
      <c r="C4560">
        <v>3</v>
      </c>
      <c r="D4560" t="s">
        <v>1957</v>
      </c>
      <c r="E4560">
        <v>4</v>
      </c>
      <c r="F4560">
        <v>32</v>
      </c>
      <c r="G4560">
        <v>37</v>
      </c>
      <c r="H4560">
        <v>40</v>
      </c>
      <c r="I4560">
        <v>21</v>
      </c>
      <c r="J4560">
        <v>26</v>
      </c>
      <c r="K4560">
        <v>29</v>
      </c>
      <c r="L4560">
        <v>0</v>
      </c>
      <c r="M4560" s="1">
        <v>53.063000000000002</v>
      </c>
      <c r="N4560" s="1">
        <v>65.046000000000006</v>
      </c>
    </row>
    <row r="4561" spans="1:14" ht="15" customHeight="1" x14ac:dyDescent="0.2">
      <c r="A4561" t="s">
        <v>158</v>
      </c>
      <c r="B4561" t="s">
        <v>336</v>
      </c>
      <c r="C4561">
        <v>3</v>
      </c>
      <c r="D4561" t="s">
        <v>628</v>
      </c>
      <c r="E4561">
        <v>4</v>
      </c>
      <c r="F4561">
        <v>30</v>
      </c>
      <c r="G4561">
        <v>35</v>
      </c>
      <c r="H4561">
        <v>38</v>
      </c>
      <c r="I4561">
        <v>24</v>
      </c>
      <c r="J4561">
        <v>29</v>
      </c>
      <c r="K4561">
        <v>32</v>
      </c>
      <c r="L4561">
        <v>0</v>
      </c>
      <c r="M4561" s="1">
        <v>53.064</v>
      </c>
      <c r="N4561" s="1">
        <v>66.05</v>
      </c>
    </row>
    <row r="4562" spans="1:14" ht="15" customHeight="1" x14ac:dyDescent="0.2">
      <c r="A4562" t="s">
        <v>158</v>
      </c>
      <c r="B4562" t="s">
        <v>341</v>
      </c>
      <c r="C4562">
        <v>3</v>
      </c>
      <c r="D4562" t="s">
        <v>1976</v>
      </c>
      <c r="E4562">
        <v>3</v>
      </c>
      <c r="F4562">
        <v>29</v>
      </c>
      <c r="G4562">
        <v>37</v>
      </c>
      <c r="H4562">
        <v>39</v>
      </c>
      <c r="I4562">
        <v>21</v>
      </c>
      <c r="J4562">
        <v>29</v>
      </c>
      <c r="K4562">
        <v>31</v>
      </c>
      <c r="L4562">
        <v>0</v>
      </c>
      <c r="M4562" s="1">
        <v>53.064999999999998</v>
      </c>
      <c r="N4562" s="1">
        <v>67.039000000000001</v>
      </c>
    </row>
    <row r="4563" spans="1:14" ht="15" customHeight="1" x14ac:dyDescent="0.2">
      <c r="A4563" t="s">
        <v>158</v>
      </c>
      <c r="B4563" t="s">
        <v>201</v>
      </c>
      <c r="C4563">
        <v>3</v>
      </c>
      <c r="D4563" t="s">
        <v>1337</v>
      </c>
      <c r="E4563">
        <v>4</v>
      </c>
      <c r="F4563">
        <v>23</v>
      </c>
      <c r="G4563">
        <v>28</v>
      </c>
      <c r="H4563">
        <v>31</v>
      </c>
      <c r="I4563">
        <v>29</v>
      </c>
      <c r="J4563">
        <v>34</v>
      </c>
      <c r="K4563">
        <v>37</v>
      </c>
      <c r="L4563">
        <v>0</v>
      </c>
      <c r="M4563" s="1">
        <v>53.066000000000003</v>
      </c>
      <c r="N4563" s="1">
        <v>68.052000000000007</v>
      </c>
    </row>
    <row r="4564" spans="1:14" ht="15" customHeight="1" x14ac:dyDescent="0.2">
      <c r="A4564" t="s">
        <v>158</v>
      </c>
      <c r="B4564" t="s">
        <v>356</v>
      </c>
      <c r="C4564">
        <v>3</v>
      </c>
      <c r="D4564" t="s">
        <v>2662</v>
      </c>
      <c r="E4564">
        <v>4</v>
      </c>
      <c r="F4564">
        <v>28</v>
      </c>
      <c r="G4564">
        <v>33</v>
      </c>
      <c r="H4564">
        <v>36</v>
      </c>
      <c r="I4564">
        <v>25</v>
      </c>
      <c r="J4564">
        <v>30</v>
      </c>
      <c r="K4564">
        <v>33</v>
      </c>
      <c r="L4564">
        <v>0</v>
      </c>
      <c r="M4564" s="1">
        <v>53.067</v>
      </c>
      <c r="N4564" s="1">
        <v>70.051000000000002</v>
      </c>
    </row>
    <row r="4565" spans="1:14" ht="15" customHeight="1" x14ac:dyDescent="0.2">
      <c r="A4565" t="s">
        <v>158</v>
      </c>
      <c r="B4565" t="s">
        <v>363</v>
      </c>
      <c r="C4565">
        <v>3</v>
      </c>
      <c r="D4565" t="s">
        <v>1056</v>
      </c>
      <c r="E4565">
        <v>4</v>
      </c>
      <c r="F4565">
        <v>25</v>
      </c>
      <c r="G4565">
        <v>30</v>
      </c>
      <c r="H4565">
        <v>33</v>
      </c>
      <c r="I4565">
        <v>26</v>
      </c>
      <c r="J4565">
        <v>31</v>
      </c>
      <c r="K4565">
        <v>34</v>
      </c>
      <c r="L4565">
        <v>0</v>
      </c>
      <c r="M4565" s="1">
        <v>53.067999999999998</v>
      </c>
      <c r="N4565" s="1">
        <v>72.043999999999997</v>
      </c>
    </row>
    <row r="4566" spans="1:14" ht="15" customHeight="1" x14ac:dyDescent="0.2">
      <c r="A4566" t="s">
        <v>158</v>
      </c>
      <c r="B4566" t="s">
        <v>367</v>
      </c>
      <c r="C4566">
        <v>3</v>
      </c>
      <c r="D4566" t="s">
        <v>2681</v>
      </c>
      <c r="E4566">
        <v>4</v>
      </c>
      <c r="F4566">
        <v>29</v>
      </c>
      <c r="G4566">
        <v>34</v>
      </c>
      <c r="H4566">
        <v>37</v>
      </c>
      <c r="I4566">
        <v>25</v>
      </c>
      <c r="J4566">
        <v>30</v>
      </c>
      <c r="K4566">
        <v>33</v>
      </c>
      <c r="L4566">
        <v>0</v>
      </c>
      <c r="M4566" s="1">
        <v>53.069000000000003</v>
      </c>
      <c r="N4566" s="1">
        <v>73.05</v>
      </c>
    </row>
    <row r="4567" spans="1:14" ht="15" customHeight="1" x14ac:dyDescent="0.2">
      <c r="A4567" t="s">
        <v>158</v>
      </c>
      <c r="B4567" t="s">
        <v>371</v>
      </c>
      <c r="C4567">
        <v>3</v>
      </c>
      <c r="D4567" t="s">
        <v>1091</v>
      </c>
      <c r="E4567">
        <v>3</v>
      </c>
      <c r="F4567">
        <v>25</v>
      </c>
      <c r="G4567">
        <v>33</v>
      </c>
      <c r="H4567">
        <v>35</v>
      </c>
      <c r="I4567">
        <v>22</v>
      </c>
      <c r="J4567">
        <v>30</v>
      </c>
      <c r="K4567">
        <v>32</v>
      </c>
      <c r="L4567">
        <v>0</v>
      </c>
      <c r="M4567" s="1">
        <v>53.07</v>
      </c>
      <c r="N4567" s="1">
        <v>74.045000000000002</v>
      </c>
    </row>
    <row r="4568" spans="1:14" ht="15" customHeight="1" x14ac:dyDescent="0.2">
      <c r="A4568" t="s">
        <v>158</v>
      </c>
      <c r="B4568" t="s">
        <v>378</v>
      </c>
      <c r="C4568">
        <v>3</v>
      </c>
      <c r="D4568" t="s">
        <v>877</v>
      </c>
      <c r="E4568">
        <v>3</v>
      </c>
      <c r="F4568">
        <v>26</v>
      </c>
      <c r="G4568">
        <v>34</v>
      </c>
      <c r="H4568">
        <v>36</v>
      </c>
      <c r="I4568">
        <v>21</v>
      </c>
      <c r="J4568">
        <v>29</v>
      </c>
      <c r="K4568">
        <v>31</v>
      </c>
      <c r="L4568">
        <v>0</v>
      </c>
      <c r="M4568" s="1">
        <v>53.070999999999998</v>
      </c>
      <c r="N4568" s="1">
        <v>75.043000000000006</v>
      </c>
    </row>
    <row r="4569" spans="1:14" ht="15" customHeight="1" x14ac:dyDescent="0.2">
      <c r="A4569" t="s">
        <v>158</v>
      </c>
      <c r="B4569" t="s">
        <v>381</v>
      </c>
      <c r="C4569">
        <v>3</v>
      </c>
      <c r="D4569" t="s">
        <v>879</v>
      </c>
      <c r="E4569">
        <v>3</v>
      </c>
      <c r="F4569">
        <v>27</v>
      </c>
      <c r="G4569">
        <v>35</v>
      </c>
      <c r="H4569">
        <v>37</v>
      </c>
      <c r="I4569">
        <v>23</v>
      </c>
      <c r="J4569">
        <v>31</v>
      </c>
      <c r="K4569">
        <v>33</v>
      </c>
      <c r="L4569">
        <v>0</v>
      </c>
      <c r="M4569" s="1">
        <v>53.072000000000003</v>
      </c>
      <c r="N4569" s="1">
        <v>76.042000000000002</v>
      </c>
    </row>
    <row r="4570" spans="1:14" ht="15" customHeight="1" x14ac:dyDescent="0.2">
      <c r="A4570" t="s">
        <v>158</v>
      </c>
      <c r="B4570" t="s">
        <v>207</v>
      </c>
      <c r="C4570">
        <v>3</v>
      </c>
      <c r="D4570" t="s">
        <v>307</v>
      </c>
      <c r="E4570">
        <v>4</v>
      </c>
      <c r="F4570">
        <v>32</v>
      </c>
      <c r="G4570">
        <v>37</v>
      </c>
      <c r="H4570">
        <v>40</v>
      </c>
      <c r="I4570">
        <v>23</v>
      </c>
      <c r="J4570">
        <v>28</v>
      </c>
      <c r="K4570">
        <v>31</v>
      </c>
      <c r="L4570">
        <v>0</v>
      </c>
      <c r="M4570" s="1">
        <v>53.073</v>
      </c>
      <c r="N4570" s="1">
        <v>77.039000000000001</v>
      </c>
    </row>
    <row r="4571" spans="1:14" ht="15" customHeight="1" x14ac:dyDescent="0.2">
      <c r="A4571" t="s">
        <v>158</v>
      </c>
      <c r="B4571" t="s">
        <v>386</v>
      </c>
      <c r="C4571">
        <v>3</v>
      </c>
      <c r="D4571" t="s">
        <v>2260</v>
      </c>
      <c r="E4571">
        <v>3</v>
      </c>
      <c r="F4571">
        <v>30</v>
      </c>
      <c r="G4571">
        <v>38</v>
      </c>
      <c r="H4571">
        <v>40</v>
      </c>
      <c r="I4571">
        <v>17</v>
      </c>
      <c r="J4571">
        <v>25</v>
      </c>
      <c r="K4571">
        <v>27</v>
      </c>
      <c r="L4571">
        <v>0</v>
      </c>
      <c r="M4571" s="1">
        <v>53.073999999999998</v>
      </c>
      <c r="N4571" s="1">
        <v>78.045000000000002</v>
      </c>
    </row>
    <row r="4572" spans="1:14" ht="15" customHeight="1" x14ac:dyDescent="0.2">
      <c r="A4572" t="s">
        <v>158</v>
      </c>
      <c r="B4572" t="s">
        <v>212</v>
      </c>
      <c r="C4572">
        <v>3</v>
      </c>
      <c r="D4572" t="s">
        <v>743</v>
      </c>
      <c r="E4572">
        <v>3</v>
      </c>
      <c r="F4572">
        <v>24</v>
      </c>
      <c r="G4572">
        <v>32</v>
      </c>
      <c r="H4572">
        <v>34</v>
      </c>
      <c r="I4572">
        <v>23</v>
      </c>
      <c r="J4572">
        <v>31</v>
      </c>
      <c r="K4572">
        <v>33</v>
      </c>
      <c r="L4572">
        <v>0</v>
      </c>
      <c r="M4572" s="1">
        <v>53.075000000000003</v>
      </c>
      <c r="N4572" s="1">
        <v>79.048000000000002</v>
      </c>
    </row>
    <row r="4573" spans="1:14" ht="15" customHeight="1" x14ac:dyDescent="0.2">
      <c r="A4573" t="s">
        <v>158</v>
      </c>
      <c r="B4573" t="s">
        <v>395</v>
      </c>
      <c r="C4573">
        <v>3</v>
      </c>
      <c r="D4573" t="s">
        <v>879</v>
      </c>
      <c r="E4573">
        <v>3</v>
      </c>
      <c r="F4573">
        <v>27</v>
      </c>
      <c r="G4573">
        <v>35</v>
      </c>
      <c r="H4573">
        <v>37</v>
      </c>
      <c r="I4573">
        <v>23</v>
      </c>
      <c r="J4573">
        <v>31</v>
      </c>
      <c r="K4573">
        <v>33</v>
      </c>
      <c r="L4573">
        <v>0</v>
      </c>
      <c r="M4573" s="1">
        <v>53.076000000000001</v>
      </c>
      <c r="N4573" s="1">
        <v>80.046000000000006</v>
      </c>
    </row>
    <row r="4574" spans="1:14" ht="15" customHeight="1" x14ac:dyDescent="0.2">
      <c r="A4574" t="s">
        <v>158</v>
      </c>
      <c r="B4574" t="s">
        <v>218</v>
      </c>
      <c r="C4574">
        <v>3</v>
      </c>
      <c r="D4574" t="s">
        <v>2658</v>
      </c>
      <c r="E4574">
        <v>3</v>
      </c>
      <c r="F4574">
        <v>27</v>
      </c>
      <c r="G4574">
        <v>35</v>
      </c>
      <c r="H4574">
        <v>37</v>
      </c>
      <c r="I4574">
        <v>19</v>
      </c>
      <c r="J4574">
        <v>27</v>
      </c>
      <c r="K4574">
        <v>29</v>
      </c>
      <c r="L4574">
        <v>0</v>
      </c>
      <c r="M4574" s="1">
        <v>53.076999999999998</v>
      </c>
      <c r="N4574" s="1">
        <v>81.037000000000006</v>
      </c>
    </row>
    <row r="4575" spans="1:14" ht="15" customHeight="1" x14ac:dyDescent="0.2">
      <c r="A4575" t="s">
        <v>158</v>
      </c>
      <c r="B4575" t="s">
        <v>225</v>
      </c>
      <c r="C4575">
        <v>3</v>
      </c>
      <c r="D4575" t="s">
        <v>1782</v>
      </c>
      <c r="E4575">
        <v>4</v>
      </c>
      <c r="F4575">
        <v>33</v>
      </c>
      <c r="G4575">
        <v>38</v>
      </c>
      <c r="H4575">
        <v>41</v>
      </c>
      <c r="I4575">
        <v>17</v>
      </c>
      <c r="J4575">
        <v>22</v>
      </c>
      <c r="K4575">
        <v>25</v>
      </c>
      <c r="L4575">
        <v>0</v>
      </c>
      <c r="M4575" s="1">
        <v>53.078000000000003</v>
      </c>
      <c r="N4575" s="1">
        <v>82.04</v>
      </c>
    </row>
    <row r="4576" spans="1:14" ht="15" customHeight="1" x14ac:dyDescent="0.2">
      <c r="A4576" t="s">
        <v>158</v>
      </c>
      <c r="B4576" t="s">
        <v>402</v>
      </c>
      <c r="C4576">
        <v>3</v>
      </c>
      <c r="D4576" t="s">
        <v>965</v>
      </c>
      <c r="E4576">
        <v>4</v>
      </c>
      <c r="F4576">
        <v>30</v>
      </c>
      <c r="G4576">
        <v>35</v>
      </c>
      <c r="H4576">
        <v>38</v>
      </c>
      <c r="I4576">
        <v>21</v>
      </c>
      <c r="J4576">
        <v>26</v>
      </c>
      <c r="K4576">
        <v>29</v>
      </c>
      <c r="L4576">
        <v>0</v>
      </c>
      <c r="M4576" s="1">
        <v>53.079000000000001</v>
      </c>
      <c r="N4576" s="1">
        <v>83.046999999999997</v>
      </c>
    </row>
    <row r="4577" spans="1:14" ht="15" customHeight="1" x14ac:dyDescent="0.2">
      <c r="A4577" t="s">
        <v>158</v>
      </c>
      <c r="B4577" t="s">
        <v>405</v>
      </c>
      <c r="C4577">
        <v>3</v>
      </c>
      <c r="D4577" t="s">
        <v>1384</v>
      </c>
      <c r="E4577">
        <v>4</v>
      </c>
      <c r="F4577">
        <v>24</v>
      </c>
      <c r="G4577">
        <v>29</v>
      </c>
      <c r="H4577">
        <v>32</v>
      </c>
      <c r="I4577">
        <v>26</v>
      </c>
      <c r="J4577">
        <v>31</v>
      </c>
      <c r="K4577">
        <v>34</v>
      </c>
      <c r="L4577">
        <v>0</v>
      </c>
      <c r="M4577" s="1">
        <v>53.08</v>
      </c>
      <c r="N4577" s="1">
        <v>84.043000000000006</v>
      </c>
    </row>
    <row r="4578" spans="1:14" ht="15" customHeight="1" x14ac:dyDescent="0.2">
      <c r="A4578" t="s">
        <v>158</v>
      </c>
      <c r="B4578" t="s">
        <v>408</v>
      </c>
      <c r="C4578">
        <v>3</v>
      </c>
      <c r="D4578" t="s">
        <v>1058</v>
      </c>
      <c r="E4578">
        <v>4</v>
      </c>
      <c r="F4578">
        <v>29</v>
      </c>
      <c r="G4578">
        <v>34</v>
      </c>
      <c r="H4578">
        <v>37</v>
      </c>
      <c r="I4578">
        <v>26</v>
      </c>
      <c r="J4578">
        <v>31</v>
      </c>
      <c r="K4578">
        <v>34</v>
      </c>
      <c r="L4578">
        <v>0</v>
      </c>
      <c r="M4578" s="1">
        <v>53.081000000000003</v>
      </c>
      <c r="N4578" s="1">
        <v>85.043999999999997</v>
      </c>
    </row>
    <row r="4579" spans="1:14" ht="15" customHeight="1" x14ac:dyDescent="0.2">
      <c r="A4579" t="s">
        <v>158</v>
      </c>
      <c r="B4579" t="s">
        <v>411</v>
      </c>
      <c r="C4579">
        <v>3</v>
      </c>
      <c r="D4579" t="s">
        <v>1388</v>
      </c>
      <c r="E4579">
        <v>3</v>
      </c>
      <c r="F4579">
        <v>29</v>
      </c>
      <c r="G4579">
        <v>37</v>
      </c>
      <c r="H4579">
        <v>39</v>
      </c>
      <c r="I4579">
        <v>20</v>
      </c>
      <c r="J4579">
        <v>28</v>
      </c>
      <c r="K4579">
        <v>30</v>
      </c>
      <c r="L4579">
        <v>0</v>
      </c>
      <c r="M4579" s="1">
        <v>53.082000000000001</v>
      </c>
      <c r="N4579" s="1">
        <v>86.040999999999997</v>
      </c>
    </row>
    <row r="4580" spans="1:14" ht="15" customHeight="1" x14ac:dyDescent="0.2">
      <c r="A4580" t="s">
        <v>158</v>
      </c>
      <c r="B4580" t="s">
        <v>414</v>
      </c>
      <c r="C4580">
        <v>3</v>
      </c>
      <c r="D4580" t="s">
        <v>1085</v>
      </c>
      <c r="E4580">
        <v>4</v>
      </c>
      <c r="F4580">
        <v>35</v>
      </c>
      <c r="G4580">
        <v>40</v>
      </c>
      <c r="H4580">
        <v>43</v>
      </c>
      <c r="I4580">
        <v>18</v>
      </c>
      <c r="J4580">
        <v>23</v>
      </c>
      <c r="K4580">
        <v>26</v>
      </c>
      <c r="L4580">
        <v>0</v>
      </c>
      <c r="M4580" s="1">
        <v>53.082999999999998</v>
      </c>
      <c r="N4580" s="1">
        <v>87.043999999999997</v>
      </c>
    </row>
    <row r="4581" spans="1:14" ht="15" customHeight="1" x14ac:dyDescent="0.2">
      <c r="A4581" t="s">
        <v>158</v>
      </c>
      <c r="B4581" t="s">
        <v>230</v>
      </c>
      <c r="C4581">
        <v>3</v>
      </c>
      <c r="D4581" t="s">
        <v>2771</v>
      </c>
      <c r="E4581">
        <v>4</v>
      </c>
      <c r="F4581">
        <v>28</v>
      </c>
      <c r="G4581">
        <v>33</v>
      </c>
      <c r="H4581">
        <v>36</v>
      </c>
      <c r="I4581">
        <v>24</v>
      </c>
      <c r="J4581">
        <v>29</v>
      </c>
      <c r="K4581">
        <v>32</v>
      </c>
      <c r="L4581">
        <v>0</v>
      </c>
      <c r="M4581" s="1">
        <v>53.084000000000003</v>
      </c>
      <c r="N4581" s="1">
        <v>89.05</v>
      </c>
    </row>
    <row r="4582" spans="1:14" ht="15" customHeight="1" x14ac:dyDescent="0.2">
      <c r="A4582" t="s">
        <v>158</v>
      </c>
      <c r="B4582" t="s">
        <v>236</v>
      </c>
      <c r="C4582">
        <v>3</v>
      </c>
      <c r="D4582" t="s">
        <v>2753</v>
      </c>
      <c r="E4582">
        <v>3</v>
      </c>
      <c r="F4582">
        <v>25</v>
      </c>
      <c r="G4582">
        <v>33</v>
      </c>
      <c r="H4582">
        <v>35</v>
      </c>
      <c r="I4582">
        <v>20</v>
      </c>
      <c r="J4582">
        <v>28</v>
      </c>
      <c r="K4582">
        <v>30</v>
      </c>
      <c r="L4582">
        <v>0</v>
      </c>
      <c r="M4582" s="1">
        <v>53.085000000000001</v>
      </c>
      <c r="N4582" s="1">
        <v>90.046000000000006</v>
      </c>
    </row>
    <row r="4583" spans="1:14" ht="15" customHeight="1" x14ac:dyDescent="0.2">
      <c r="A4583" t="s">
        <v>158</v>
      </c>
      <c r="B4583" t="s">
        <v>425</v>
      </c>
      <c r="C4583">
        <v>3</v>
      </c>
      <c r="D4583" t="s">
        <v>247</v>
      </c>
      <c r="E4583">
        <v>4</v>
      </c>
      <c r="F4583">
        <v>19</v>
      </c>
      <c r="G4583">
        <v>24</v>
      </c>
      <c r="H4583">
        <v>27</v>
      </c>
      <c r="I4583">
        <v>34</v>
      </c>
      <c r="J4583">
        <v>39</v>
      </c>
      <c r="K4583">
        <v>42</v>
      </c>
      <c r="L4583">
        <v>0</v>
      </c>
      <c r="M4583" s="1">
        <v>53.085999999999999</v>
      </c>
      <c r="N4583" s="1">
        <v>91.049000000000007</v>
      </c>
    </row>
    <row r="4584" spans="1:14" ht="15" customHeight="1" x14ac:dyDescent="0.2">
      <c r="A4584" t="s">
        <v>158</v>
      </c>
      <c r="B4584" t="s">
        <v>668</v>
      </c>
      <c r="C4584">
        <v>3</v>
      </c>
      <c r="D4584" t="s">
        <v>423</v>
      </c>
      <c r="E4584">
        <v>4</v>
      </c>
      <c r="F4584">
        <v>29</v>
      </c>
      <c r="G4584">
        <v>34</v>
      </c>
      <c r="H4584">
        <v>37</v>
      </c>
      <c r="I4584">
        <v>22</v>
      </c>
      <c r="J4584">
        <v>27</v>
      </c>
      <c r="K4584">
        <v>30</v>
      </c>
      <c r="L4584">
        <v>0</v>
      </c>
      <c r="M4584" s="1">
        <v>53.087000000000003</v>
      </c>
      <c r="N4584" s="1">
        <v>92.048000000000002</v>
      </c>
    </row>
    <row r="4585" spans="1:14" ht="15" customHeight="1" x14ac:dyDescent="0.2">
      <c r="A4585" t="s">
        <v>158</v>
      </c>
      <c r="B4585" t="s">
        <v>429</v>
      </c>
      <c r="C4585">
        <v>3</v>
      </c>
      <c r="D4585" t="s">
        <v>904</v>
      </c>
      <c r="E4585">
        <v>4</v>
      </c>
      <c r="F4585">
        <v>30</v>
      </c>
      <c r="G4585">
        <v>35</v>
      </c>
      <c r="H4585">
        <v>38</v>
      </c>
      <c r="I4585">
        <v>24</v>
      </c>
      <c r="J4585">
        <v>29</v>
      </c>
      <c r="K4585">
        <v>32</v>
      </c>
      <c r="L4585">
        <v>0</v>
      </c>
      <c r="M4585" s="1">
        <v>53.088000000000001</v>
      </c>
      <c r="N4585" s="1">
        <v>93.046999999999997</v>
      </c>
    </row>
    <row r="4586" spans="1:14" ht="15" customHeight="1" x14ac:dyDescent="0.2">
      <c r="A4586" t="s">
        <v>158</v>
      </c>
      <c r="B4586" t="s">
        <v>241</v>
      </c>
      <c r="C4586">
        <v>3</v>
      </c>
      <c r="D4586" t="s">
        <v>1384</v>
      </c>
      <c r="E4586">
        <v>4</v>
      </c>
      <c r="F4586">
        <v>24</v>
      </c>
      <c r="G4586">
        <v>29</v>
      </c>
      <c r="H4586">
        <v>32</v>
      </c>
      <c r="I4586">
        <v>26</v>
      </c>
      <c r="J4586">
        <v>31</v>
      </c>
      <c r="K4586">
        <v>34</v>
      </c>
      <c r="L4586">
        <v>0</v>
      </c>
      <c r="M4586" s="1">
        <v>53.088999999999999</v>
      </c>
      <c r="N4586" s="1">
        <v>94.043000000000006</v>
      </c>
    </row>
    <row r="4587" spans="1:14" ht="15" customHeight="1" x14ac:dyDescent="0.2">
      <c r="A4587" t="s">
        <v>158</v>
      </c>
      <c r="B4587" t="s">
        <v>246</v>
      </c>
      <c r="C4587">
        <v>3</v>
      </c>
      <c r="D4587" t="s">
        <v>981</v>
      </c>
      <c r="E4587">
        <v>4</v>
      </c>
      <c r="F4587">
        <v>34</v>
      </c>
      <c r="G4587">
        <v>39</v>
      </c>
      <c r="H4587">
        <v>42</v>
      </c>
      <c r="I4587">
        <v>17</v>
      </c>
      <c r="J4587">
        <v>22</v>
      </c>
      <c r="K4587">
        <v>25</v>
      </c>
      <c r="L4587">
        <v>0</v>
      </c>
      <c r="M4587" s="1">
        <v>53.09</v>
      </c>
      <c r="N4587" s="1">
        <v>95.049000000000007</v>
      </c>
    </row>
    <row r="4588" spans="1:14" ht="15" customHeight="1" x14ac:dyDescent="0.2">
      <c r="A4588" t="s">
        <v>158</v>
      </c>
      <c r="B4588" t="s">
        <v>436</v>
      </c>
      <c r="C4588">
        <v>3</v>
      </c>
      <c r="D4588" t="s">
        <v>2662</v>
      </c>
      <c r="E4588">
        <v>4</v>
      </c>
      <c r="F4588">
        <v>28</v>
      </c>
      <c r="G4588">
        <v>33</v>
      </c>
      <c r="H4588">
        <v>36</v>
      </c>
      <c r="I4588">
        <v>25</v>
      </c>
      <c r="J4588">
        <v>30</v>
      </c>
      <c r="K4588">
        <v>33</v>
      </c>
      <c r="L4588">
        <v>0</v>
      </c>
      <c r="M4588" s="1">
        <v>53.091000000000001</v>
      </c>
      <c r="N4588" s="1">
        <v>96.049000000000007</v>
      </c>
    </row>
    <row r="4589" spans="1:14" ht="15" customHeight="1" x14ac:dyDescent="0.2">
      <c r="A4589" t="s">
        <v>158</v>
      </c>
      <c r="B4589" t="s">
        <v>250</v>
      </c>
      <c r="C4589">
        <v>3</v>
      </c>
      <c r="D4589" t="s">
        <v>1405</v>
      </c>
      <c r="E4589">
        <v>4</v>
      </c>
      <c r="F4589">
        <v>31</v>
      </c>
      <c r="G4589">
        <v>36</v>
      </c>
      <c r="H4589">
        <v>39</v>
      </c>
      <c r="I4589">
        <v>24</v>
      </c>
      <c r="J4589">
        <v>29</v>
      </c>
      <c r="K4589">
        <v>32</v>
      </c>
      <c r="L4589">
        <v>0</v>
      </c>
      <c r="M4589" s="1">
        <v>53.091999999999999</v>
      </c>
      <c r="N4589" s="1">
        <v>97.046000000000006</v>
      </c>
    </row>
    <row r="4590" spans="1:14" ht="15" customHeight="1" x14ac:dyDescent="0.2">
      <c r="A4590" t="s">
        <v>158</v>
      </c>
      <c r="B4590" t="s">
        <v>258</v>
      </c>
      <c r="C4590">
        <v>3</v>
      </c>
      <c r="D4590" t="s">
        <v>2662</v>
      </c>
      <c r="E4590">
        <v>4</v>
      </c>
      <c r="F4590">
        <v>28</v>
      </c>
      <c r="G4590">
        <v>33</v>
      </c>
      <c r="H4590">
        <v>36</v>
      </c>
      <c r="I4590">
        <v>25</v>
      </c>
      <c r="J4590">
        <v>30</v>
      </c>
      <c r="K4590">
        <v>33</v>
      </c>
      <c r="L4590">
        <v>0</v>
      </c>
      <c r="M4590" s="1">
        <v>53.093000000000004</v>
      </c>
      <c r="N4590" s="1">
        <v>98.052000000000007</v>
      </c>
    </row>
    <row r="4591" spans="1:14" ht="15" customHeight="1" x14ac:dyDescent="0.2">
      <c r="A4591" t="s">
        <v>158</v>
      </c>
      <c r="B4591" t="s">
        <v>263</v>
      </c>
      <c r="C4591">
        <v>3</v>
      </c>
      <c r="D4591" t="s">
        <v>981</v>
      </c>
      <c r="E4591">
        <v>4</v>
      </c>
      <c r="F4591">
        <v>34</v>
      </c>
      <c r="G4591">
        <v>39</v>
      </c>
      <c r="H4591">
        <v>42</v>
      </c>
      <c r="I4591">
        <v>17</v>
      </c>
      <c r="J4591">
        <v>22</v>
      </c>
      <c r="K4591">
        <v>25</v>
      </c>
      <c r="L4591">
        <v>0</v>
      </c>
      <c r="M4591" s="1">
        <v>53.094000000000001</v>
      </c>
      <c r="N4591" s="1">
        <v>99.043000000000006</v>
      </c>
    </row>
    <row r="4592" spans="1:14" ht="15" customHeight="1" x14ac:dyDescent="0.2">
      <c r="A4592" t="s">
        <v>158</v>
      </c>
      <c r="B4592" t="s">
        <v>269</v>
      </c>
      <c r="C4592">
        <v>3</v>
      </c>
      <c r="D4592" t="s">
        <v>2625</v>
      </c>
      <c r="E4592">
        <v>3</v>
      </c>
      <c r="F4592">
        <v>22</v>
      </c>
      <c r="G4592">
        <v>30</v>
      </c>
      <c r="H4592">
        <v>32</v>
      </c>
      <c r="I4592">
        <v>24</v>
      </c>
      <c r="J4592">
        <v>32</v>
      </c>
      <c r="K4592">
        <v>34</v>
      </c>
      <c r="L4592">
        <v>0</v>
      </c>
      <c r="M4592" s="1">
        <v>53.094999999999999</v>
      </c>
      <c r="N4592" s="1">
        <v>100.05</v>
      </c>
    </row>
    <row r="4593" spans="1:14" ht="15" customHeight="1" x14ac:dyDescent="0.2">
      <c r="A4593" t="s">
        <v>158</v>
      </c>
      <c r="B4593" t="s">
        <v>279</v>
      </c>
      <c r="C4593">
        <v>3</v>
      </c>
      <c r="D4593" t="s">
        <v>872</v>
      </c>
      <c r="E4593">
        <v>3</v>
      </c>
      <c r="F4593">
        <v>21</v>
      </c>
      <c r="G4593">
        <v>29</v>
      </c>
      <c r="H4593">
        <v>31</v>
      </c>
      <c r="I4593">
        <v>25</v>
      </c>
      <c r="J4593">
        <v>33</v>
      </c>
      <c r="K4593">
        <v>35</v>
      </c>
      <c r="L4593">
        <v>0</v>
      </c>
      <c r="M4593" s="1">
        <v>53.095999999999997</v>
      </c>
      <c r="N4593" s="1">
        <v>101.04300000000001</v>
      </c>
    </row>
    <row r="4594" spans="1:14" ht="15" customHeight="1" x14ac:dyDescent="0.2">
      <c r="A4594" t="s">
        <v>158</v>
      </c>
      <c r="B4594" t="s">
        <v>274</v>
      </c>
      <c r="C4594">
        <v>3</v>
      </c>
      <c r="D4594" t="s">
        <v>1136</v>
      </c>
      <c r="E4594">
        <v>4</v>
      </c>
      <c r="F4594">
        <v>29</v>
      </c>
      <c r="G4594">
        <v>34</v>
      </c>
      <c r="H4594">
        <v>37</v>
      </c>
      <c r="I4594">
        <v>25</v>
      </c>
      <c r="J4594">
        <v>30</v>
      </c>
      <c r="K4594">
        <v>33</v>
      </c>
      <c r="L4594">
        <v>0</v>
      </c>
      <c r="M4594" s="1">
        <v>53.097000000000001</v>
      </c>
      <c r="N4594" s="1">
        <v>102.04900000000001</v>
      </c>
    </row>
    <row r="4595" spans="1:14" ht="15" customHeight="1" x14ac:dyDescent="0.2">
      <c r="A4595" t="s">
        <v>158</v>
      </c>
      <c r="B4595" t="s">
        <v>285</v>
      </c>
      <c r="C4595">
        <v>3</v>
      </c>
      <c r="D4595" t="s">
        <v>857</v>
      </c>
      <c r="E4595">
        <v>4</v>
      </c>
      <c r="F4595">
        <v>31</v>
      </c>
      <c r="G4595">
        <v>36</v>
      </c>
      <c r="H4595">
        <v>39</v>
      </c>
      <c r="I4595">
        <v>24</v>
      </c>
      <c r="J4595">
        <v>29</v>
      </c>
      <c r="K4595">
        <v>32</v>
      </c>
      <c r="L4595">
        <v>0</v>
      </c>
      <c r="M4595" s="1">
        <v>53.097999999999999</v>
      </c>
      <c r="N4595" s="1">
        <v>103.048</v>
      </c>
    </row>
    <row r="4596" spans="1:14" ht="15" customHeight="1" x14ac:dyDescent="0.2">
      <c r="A4596" t="s">
        <v>158</v>
      </c>
      <c r="B4596" t="s">
        <v>290</v>
      </c>
      <c r="C4596">
        <v>3</v>
      </c>
      <c r="D4596" t="s">
        <v>1300</v>
      </c>
      <c r="E4596">
        <v>3</v>
      </c>
      <c r="F4596">
        <v>25</v>
      </c>
      <c r="G4596">
        <v>33</v>
      </c>
      <c r="H4596">
        <v>35</v>
      </c>
      <c r="I4596">
        <v>25</v>
      </c>
      <c r="J4596">
        <v>33</v>
      </c>
      <c r="K4596">
        <v>35</v>
      </c>
      <c r="L4596">
        <v>0</v>
      </c>
      <c r="M4596" s="1">
        <v>53.098999999999997</v>
      </c>
      <c r="N4596" s="1">
        <v>104.04300000000001</v>
      </c>
    </row>
    <row r="4597" spans="1:14" ht="15" customHeight="1" x14ac:dyDescent="0.2">
      <c r="A4597" t="s">
        <v>158</v>
      </c>
      <c r="B4597" t="s">
        <v>294</v>
      </c>
      <c r="C4597">
        <v>3</v>
      </c>
      <c r="D4597" t="s">
        <v>2207</v>
      </c>
      <c r="E4597">
        <v>3</v>
      </c>
      <c r="F4597">
        <v>27</v>
      </c>
      <c r="G4597">
        <v>35</v>
      </c>
      <c r="H4597">
        <v>37</v>
      </c>
      <c r="I4597">
        <v>19</v>
      </c>
      <c r="J4597">
        <v>27</v>
      </c>
      <c r="K4597">
        <v>29</v>
      </c>
      <c r="L4597">
        <v>0</v>
      </c>
      <c r="M4597" s="1">
        <v>53.1</v>
      </c>
      <c r="N4597" s="1">
        <v>105.04300000000001</v>
      </c>
    </row>
    <row r="4598" spans="1:14" ht="15" customHeight="1" x14ac:dyDescent="0.2">
      <c r="A4598" t="s">
        <v>158</v>
      </c>
      <c r="B4598" t="s">
        <v>298</v>
      </c>
      <c r="C4598">
        <v>3</v>
      </c>
      <c r="D4598" t="s">
        <v>2977</v>
      </c>
      <c r="E4598">
        <v>3</v>
      </c>
      <c r="F4598">
        <v>33</v>
      </c>
      <c r="G4598">
        <v>41</v>
      </c>
      <c r="H4598">
        <v>43</v>
      </c>
      <c r="I4598">
        <v>15</v>
      </c>
      <c r="J4598">
        <v>23</v>
      </c>
      <c r="K4598">
        <v>25</v>
      </c>
      <c r="L4598">
        <v>0</v>
      </c>
      <c r="M4598" s="1">
        <v>53.100999999999999</v>
      </c>
      <c r="N4598" s="1">
        <v>106.039</v>
      </c>
    </row>
    <row r="4599" spans="1:14" ht="15" customHeight="1" x14ac:dyDescent="0.2">
      <c r="A4599" t="s">
        <v>158</v>
      </c>
      <c r="B4599" t="s">
        <v>302</v>
      </c>
      <c r="C4599">
        <v>3</v>
      </c>
      <c r="D4599" t="s">
        <v>1136</v>
      </c>
      <c r="E4599">
        <v>4</v>
      </c>
      <c r="F4599">
        <v>29</v>
      </c>
      <c r="G4599">
        <v>34</v>
      </c>
      <c r="H4599">
        <v>37</v>
      </c>
      <c r="I4599">
        <v>25</v>
      </c>
      <c r="J4599">
        <v>30</v>
      </c>
      <c r="K4599">
        <v>33</v>
      </c>
      <c r="L4599">
        <v>0</v>
      </c>
      <c r="M4599" s="1">
        <v>53.101999999999997</v>
      </c>
      <c r="N4599" s="1">
        <v>107.036</v>
      </c>
    </row>
    <row r="4600" spans="1:14" ht="15" customHeight="1" x14ac:dyDescent="0.2">
      <c r="A4600" t="s">
        <v>158</v>
      </c>
      <c r="B4600" t="s">
        <v>464</v>
      </c>
      <c r="C4600">
        <v>3</v>
      </c>
      <c r="D4600" t="s">
        <v>2174</v>
      </c>
      <c r="E4600">
        <v>3</v>
      </c>
      <c r="F4600">
        <v>27</v>
      </c>
      <c r="G4600">
        <v>35</v>
      </c>
      <c r="H4600">
        <v>37</v>
      </c>
      <c r="I4600">
        <v>23</v>
      </c>
      <c r="J4600">
        <v>31</v>
      </c>
      <c r="K4600">
        <v>33</v>
      </c>
      <c r="L4600">
        <v>0</v>
      </c>
      <c r="M4600" s="1">
        <v>53.103000000000002</v>
      </c>
      <c r="N4600" s="1">
        <v>108.044</v>
      </c>
    </row>
    <row r="4601" spans="1:14" ht="15" customHeight="1" x14ac:dyDescent="0.2">
      <c r="A4601" t="s">
        <v>158</v>
      </c>
      <c r="B4601" t="s">
        <v>699</v>
      </c>
      <c r="C4601">
        <v>3</v>
      </c>
      <c r="D4601" t="s">
        <v>2773</v>
      </c>
      <c r="E4601">
        <v>4</v>
      </c>
      <c r="F4601">
        <v>28</v>
      </c>
      <c r="G4601">
        <v>33</v>
      </c>
      <c r="H4601">
        <v>36</v>
      </c>
      <c r="I4601">
        <v>26</v>
      </c>
      <c r="J4601">
        <v>31</v>
      </c>
      <c r="K4601">
        <v>34</v>
      </c>
      <c r="L4601">
        <v>0</v>
      </c>
      <c r="M4601" s="1">
        <v>53.103999999999999</v>
      </c>
      <c r="N4601" s="1">
        <v>109.038</v>
      </c>
    </row>
    <row r="4602" spans="1:14" ht="15" customHeight="1" x14ac:dyDescent="0.2">
      <c r="A4602" t="s">
        <v>158</v>
      </c>
      <c r="B4602" t="s">
        <v>124</v>
      </c>
      <c r="C4602">
        <v>3</v>
      </c>
      <c r="D4602" t="s">
        <v>1337</v>
      </c>
      <c r="E4602">
        <v>4</v>
      </c>
      <c r="F4602">
        <v>23</v>
      </c>
      <c r="G4602">
        <v>28</v>
      </c>
      <c r="H4602">
        <v>31</v>
      </c>
      <c r="I4602">
        <v>29</v>
      </c>
      <c r="J4602">
        <v>34</v>
      </c>
      <c r="K4602">
        <v>37</v>
      </c>
      <c r="L4602">
        <v>0</v>
      </c>
      <c r="M4602" s="1">
        <v>53.104999999999997</v>
      </c>
      <c r="N4602" s="1">
        <v>110.04300000000001</v>
      </c>
    </row>
    <row r="4603" spans="1:14" ht="15" customHeight="1" x14ac:dyDescent="0.2">
      <c r="A4603" t="s">
        <v>158</v>
      </c>
      <c r="B4603" t="s">
        <v>703</v>
      </c>
      <c r="C4603">
        <v>3</v>
      </c>
      <c r="D4603" t="s">
        <v>1425</v>
      </c>
      <c r="E4603">
        <v>3</v>
      </c>
      <c r="F4603">
        <v>27</v>
      </c>
      <c r="G4603">
        <v>35</v>
      </c>
      <c r="H4603">
        <v>37</v>
      </c>
      <c r="I4603">
        <v>22</v>
      </c>
      <c r="J4603">
        <v>30</v>
      </c>
      <c r="K4603">
        <v>32</v>
      </c>
      <c r="L4603">
        <v>0</v>
      </c>
      <c r="M4603" s="1">
        <v>53.106000000000002</v>
      </c>
      <c r="N4603" s="1">
        <v>111.044</v>
      </c>
    </row>
    <row r="4604" spans="1:14" ht="15" customHeight="1" x14ac:dyDescent="0.2">
      <c r="A4604" t="s">
        <v>158</v>
      </c>
      <c r="B4604" t="s">
        <v>53</v>
      </c>
      <c r="C4604">
        <v>3</v>
      </c>
      <c r="D4604" t="s">
        <v>1091</v>
      </c>
      <c r="E4604">
        <v>3</v>
      </c>
      <c r="F4604">
        <v>25</v>
      </c>
      <c r="G4604">
        <v>33</v>
      </c>
      <c r="H4604">
        <v>35</v>
      </c>
      <c r="I4604">
        <v>22</v>
      </c>
      <c r="J4604">
        <v>30</v>
      </c>
      <c r="K4604">
        <v>32</v>
      </c>
      <c r="L4604">
        <v>0</v>
      </c>
      <c r="M4604" s="1">
        <v>53.106999999999999</v>
      </c>
      <c r="N4604" s="1">
        <v>113.03400000000001</v>
      </c>
    </row>
    <row r="4605" spans="1:14" ht="15" customHeight="1" x14ac:dyDescent="0.2">
      <c r="A4605" t="s">
        <v>158</v>
      </c>
      <c r="B4605" t="s">
        <v>476</v>
      </c>
      <c r="C4605">
        <v>3</v>
      </c>
      <c r="D4605" t="s">
        <v>2771</v>
      </c>
      <c r="E4605">
        <v>4</v>
      </c>
      <c r="F4605">
        <v>28</v>
      </c>
      <c r="G4605">
        <v>33</v>
      </c>
      <c r="H4605">
        <v>36</v>
      </c>
      <c r="I4605">
        <v>24</v>
      </c>
      <c r="J4605">
        <v>29</v>
      </c>
      <c r="K4605">
        <v>32</v>
      </c>
      <c r="L4605">
        <v>0</v>
      </c>
      <c r="M4605" s="1">
        <v>53.107999999999997</v>
      </c>
      <c r="N4605" s="1">
        <v>114.044</v>
      </c>
    </row>
    <row r="4606" spans="1:14" ht="15" customHeight="1" x14ac:dyDescent="0.2">
      <c r="A4606" t="s">
        <v>158</v>
      </c>
      <c r="B4606" t="s">
        <v>315</v>
      </c>
      <c r="C4606">
        <v>3</v>
      </c>
      <c r="D4606" t="s">
        <v>1304</v>
      </c>
      <c r="E4606">
        <v>4</v>
      </c>
      <c r="F4606">
        <v>31</v>
      </c>
      <c r="G4606">
        <v>36</v>
      </c>
      <c r="H4606">
        <v>39</v>
      </c>
      <c r="I4606">
        <v>21</v>
      </c>
      <c r="J4606">
        <v>26</v>
      </c>
      <c r="K4606">
        <v>29</v>
      </c>
      <c r="L4606">
        <v>0</v>
      </c>
      <c r="M4606" s="1">
        <v>53.109000000000002</v>
      </c>
      <c r="N4606" s="1">
        <v>115.04900000000001</v>
      </c>
    </row>
    <row r="4607" spans="1:14" ht="15" customHeight="1" x14ac:dyDescent="0.2">
      <c r="A4607" t="s">
        <v>158</v>
      </c>
      <c r="B4607" t="s">
        <v>321</v>
      </c>
      <c r="C4607">
        <v>3</v>
      </c>
      <c r="D4607" t="s">
        <v>1957</v>
      </c>
      <c r="E4607">
        <v>4</v>
      </c>
      <c r="F4607">
        <v>32</v>
      </c>
      <c r="G4607">
        <v>37</v>
      </c>
      <c r="H4607">
        <v>40</v>
      </c>
      <c r="I4607">
        <v>21</v>
      </c>
      <c r="J4607">
        <v>26</v>
      </c>
      <c r="K4607">
        <v>29</v>
      </c>
      <c r="L4607">
        <v>0</v>
      </c>
      <c r="M4607" s="1">
        <v>53.11</v>
      </c>
      <c r="N4607" s="1">
        <v>116.04600000000001</v>
      </c>
    </row>
    <row r="4608" spans="1:14" ht="15" customHeight="1" x14ac:dyDescent="0.2">
      <c r="A4608" t="s">
        <v>158</v>
      </c>
      <c r="B4608" t="s">
        <v>483</v>
      </c>
      <c r="C4608">
        <v>3</v>
      </c>
      <c r="D4608" t="s">
        <v>787</v>
      </c>
      <c r="E4608">
        <v>4</v>
      </c>
      <c r="F4608">
        <v>28</v>
      </c>
      <c r="G4608">
        <v>33</v>
      </c>
      <c r="H4608">
        <v>36</v>
      </c>
      <c r="I4608">
        <v>27</v>
      </c>
      <c r="J4608">
        <v>32</v>
      </c>
      <c r="K4608">
        <v>35</v>
      </c>
      <c r="L4608">
        <v>0</v>
      </c>
      <c r="M4608" s="1">
        <v>53.110999999999997</v>
      </c>
      <c r="N4608" s="1">
        <v>117.05</v>
      </c>
    </row>
    <row r="4609" spans="1:14" ht="15" customHeight="1" x14ac:dyDescent="0.2">
      <c r="A4609" t="s">
        <v>158</v>
      </c>
      <c r="B4609" t="s">
        <v>326</v>
      </c>
      <c r="C4609">
        <v>3</v>
      </c>
      <c r="D4609" t="s">
        <v>113</v>
      </c>
      <c r="E4609">
        <v>4</v>
      </c>
      <c r="F4609">
        <v>31</v>
      </c>
      <c r="G4609">
        <v>36</v>
      </c>
      <c r="H4609">
        <v>39</v>
      </c>
      <c r="I4609">
        <v>23</v>
      </c>
      <c r="J4609">
        <v>28</v>
      </c>
      <c r="K4609">
        <v>31</v>
      </c>
      <c r="L4609">
        <v>0</v>
      </c>
      <c r="M4609" s="1">
        <v>53.112000000000002</v>
      </c>
      <c r="N4609" s="1">
        <v>118.051</v>
      </c>
    </row>
    <row r="4610" spans="1:14" ht="15" customHeight="1" x14ac:dyDescent="0.2">
      <c r="A4610" t="s">
        <v>158</v>
      </c>
      <c r="B4610" t="s">
        <v>331</v>
      </c>
      <c r="C4610">
        <v>3</v>
      </c>
      <c r="D4610" t="s">
        <v>1641</v>
      </c>
      <c r="E4610">
        <v>3</v>
      </c>
      <c r="F4610">
        <v>29</v>
      </c>
      <c r="G4610">
        <v>37</v>
      </c>
      <c r="H4610">
        <v>39</v>
      </c>
      <c r="I4610">
        <v>24</v>
      </c>
      <c r="J4610">
        <v>32</v>
      </c>
      <c r="K4610">
        <v>34</v>
      </c>
      <c r="L4610">
        <v>0</v>
      </c>
      <c r="M4610" s="1">
        <v>53.113</v>
      </c>
      <c r="N4610" s="1">
        <v>119.03400000000001</v>
      </c>
    </row>
    <row r="4611" spans="1:14" ht="15" customHeight="1" x14ac:dyDescent="0.2">
      <c r="A4611" t="s">
        <v>158</v>
      </c>
      <c r="B4611" t="s">
        <v>488</v>
      </c>
      <c r="C4611">
        <v>3</v>
      </c>
      <c r="D4611" t="s">
        <v>513</v>
      </c>
      <c r="E4611">
        <v>4</v>
      </c>
      <c r="F4611">
        <v>29</v>
      </c>
      <c r="G4611">
        <v>34</v>
      </c>
      <c r="H4611">
        <v>37</v>
      </c>
      <c r="I4611">
        <v>23</v>
      </c>
      <c r="J4611">
        <v>28</v>
      </c>
      <c r="K4611">
        <v>31</v>
      </c>
      <c r="L4611">
        <v>0</v>
      </c>
      <c r="M4611" s="1">
        <v>53.113999999999997</v>
      </c>
      <c r="N4611" s="1">
        <v>120.042</v>
      </c>
    </row>
    <row r="4612" spans="1:14" ht="15" customHeight="1" x14ac:dyDescent="0.2">
      <c r="A4612" t="s">
        <v>158</v>
      </c>
      <c r="B4612" t="s">
        <v>492</v>
      </c>
      <c r="C4612">
        <v>3</v>
      </c>
      <c r="D4612" t="s">
        <v>981</v>
      </c>
      <c r="E4612">
        <v>4</v>
      </c>
      <c r="F4612">
        <v>34</v>
      </c>
      <c r="G4612">
        <v>39</v>
      </c>
      <c r="H4612">
        <v>42</v>
      </c>
      <c r="I4612">
        <v>17</v>
      </c>
      <c r="J4612">
        <v>22</v>
      </c>
      <c r="K4612">
        <v>25</v>
      </c>
      <c r="L4612">
        <v>0</v>
      </c>
      <c r="M4612" s="1">
        <v>53.115000000000002</v>
      </c>
      <c r="N4612" s="1">
        <v>121.05200000000001</v>
      </c>
    </row>
    <row r="4613" spans="1:14" ht="15" customHeight="1" x14ac:dyDescent="0.2">
      <c r="A4613" t="s">
        <v>158</v>
      </c>
      <c r="B4613" t="s">
        <v>335</v>
      </c>
      <c r="C4613">
        <v>3</v>
      </c>
      <c r="D4613" t="s">
        <v>1056</v>
      </c>
      <c r="E4613">
        <v>4</v>
      </c>
      <c r="F4613">
        <v>25</v>
      </c>
      <c r="G4613">
        <v>30</v>
      </c>
      <c r="H4613">
        <v>33</v>
      </c>
      <c r="I4613">
        <v>26</v>
      </c>
      <c r="J4613">
        <v>31</v>
      </c>
      <c r="K4613">
        <v>34</v>
      </c>
      <c r="L4613">
        <v>0</v>
      </c>
      <c r="M4613" s="1">
        <v>53.116</v>
      </c>
      <c r="N4613" s="1">
        <v>122.036</v>
      </c>
    </row>
    <row r="4614" spans="1:14" ht="15" customHeight="1" x14ac:dyDescent="0.2">
      <c r="A4614" t="s">
        <v>158</v>
      </c>
      <c r="B4614" t="s">
        <v>340</v>
      </c>
      <c r="C4614">
        <v>3</v>
      </c>
      <c r="D4614" t="s">
        <v>946</v>
      </c>
      <c r="E4614">
        <v>3</v>
      </c>
      <c r="F4614">
        <v>15</v>
      </c>
      <c r="G4614">
        <v>23</v>
      </c>
      <c r="H4614">
        <v>25</v>
      </c>
      <c r="I4614">
        <v>35</v>
      </c>
      <c r="J4614">
        <v>43</v>
      </c>
      <c r="K4614">
        <v>45</v>
      </c>
      <c r="L4614">
        <v>0</v>
      </c>
      <c r="M4614" s="1">
        <v>53.116999999999997</v>
      </c>
      <c r="N4614" s="1">
        <v>123.04600000000001</v>
      </c>
    </row>
    <row r="4615" spans="1:14" ht="15" customHeight="1" x14ac:dyDescent="0.2">
      <c r="A4615" t="s">
        <v>158</v>
      </c>
      <c r="B4615" t="s">
        <v>346</v>
      </c>
      <c r="C4615">
        <v>3</v>
      </c>
      <c r="D4615" t="s">
        <v>946</v>
      </c>
      <c r="E4615">
        <v>3</v>
      </c>
      <c r="F4615">
        <v>15</v>
      </c>
      <c r="G4615">
        <v>23</v>
      </c>
      <c r="H4615">
        <v>25</v>
      </c>
      <c r="I4615">
        <v>35</v>
      </c>
      <c r="J4615">
        <v>43</v>
      </c>
      <c r="K4615">
        <v>45</v>
      </c>
      <c r="L4615">
        <v>0</v>
      </c>
      <c r="M4615" s="1">
        <v>53.118000000000002</v>
      </c>
      <c r="N4615" s="1">
        <v>124.04600000000001</v>
      </c>
    </row>
    <row r="4616" spans="1:14" ht="15" customHeight="1" x14ac:dyDescent="0.2">
      <c r="A4616" t="s">
        <v>158</v>
      </c>
      <c r="B4616" t="s">
        <v>498</v>
      </c>
      <c r="C4616">
        <v>3</v>
      </c>
      <c r="D4616" t="s">
        <v>2112</v>
      </c>
      <c r="E4616">
        <v>3</v>
      </c>
      <c r="F4616">
        <v>29</v>
      </c>
      <c r="G4616">
        <v>37</v>
      </c>
      <c r="H4616">
        <v>39</v>
      </c>
      <c r="I4616">
        <v>21</v>
      </c>
      <c r="J4616">
        <v>29</v>
      </c>
      <c r="K4616">
        <v>31</v>
      </c>
      <c r="L4616">
        <v>0</v>
      </c>
      <c r="M4616" s="1">
        <v>53.119</v>
      </c>
      <c r="N4616" s="1">
        <v>125.05</v>
      </c>
    </row>
    <row r="4617" spans="1:14" ht="15" customHeight="1" x14ac:dyDescent="0.2">
      <c r="A4617" t="s">
        <v>158</v>
      </c>
      <c r="B4617" t="s">
        <v>351</v>
      </c>
      <c r="C4617">
        <v>3</v>
      </c>
      <c r="D4617" t="s">
        <v>965</v>
      </c>
      <c r="E4617">
        <v>4</v>
      </c>
      <c r="F4617">
        <v>30</v>
      </c>
      <c r="G4617">
        <v>35</v>
      </c>
      <c r="H4617">
        <v>38</v>
      </c>
      <c r="I4617">
        <v>21</v>
      </c>
      <c r="J4617">
        <v>26</v>
      </c>
      <c r="K4617">
        <v>29</v>
      </c>
      <c r="L4617">
        <v>0</v>
      </c>
      <c r="M4617" s="1">
        <v>53.12</v>
      </c>
      <c r="N4617" s="1">
        <v>126.04900000000001</v>
      </c>
    </row>
    <row r="4618" spans="1:14" ht="15" customHeight="1" x14ac:dyDescent="0.2">
      <c r="A4618" t="s">
        <v>158</v>
      </c>
      <c r="B4618" t="s">
        <v>504</v>
      </c>
      <c r="C4618">
        <v>3</v>
      </c>
      <c r="D4618" t="s">
        <v>965</v>
      </c>
      <c r="E4618">
        <v>4</v>
      </c>
      <c r="F4618">
        <v>30</v>
      </c>
      <c r="G4618">
        <v>35</v>
      </c>
      <c r="H4618">
        <v>38</v>
      </c>
      <c r="I4618">
        <v>21</v>
      </c>
      <c r="J4618">
        <v>26</v>
      </c>
      <c r="K4618">
        <v>29</v>
      </c>
      <c r="L4618">
        <v>0</v>
      </c>
      <c r="M4618" s="1">
        <v>53.121000000000002</v>
      </c>
      <c r="N4618" s="1">
        <v>127.04600000000001</v>
      </c>
    </row>
    <row r="4619" spans="1:14" ht="15" customHeight="1" x14ac:dyDescent="0.2">
      <c r="A4619" t="s">
        <v>158</v>
      </c>
      <c r="B4619" t="s">
        <v>355</v>
      </c>
      <c r="C4619">
        <v>3</v>
      </c>
      <c r="D4619" t="s">
        <v>1625</v>
      </c>
      <c r="E4619">
        <v>4</v>
      </c>
      <c r="F4619">
        <v>30</v>
      </c>
      <c r="G4619">
        <v>35</v>
      </c>
      <c r="H4619">
        <v>38</v>
      </c>
      <c r="I4619">
        <v>24</v>
      </c>
      <c r="J4619">
        <v>29</v>
      </c>
      <c r="K4619">
        <v>32</v>
      </c>
      <c r="L4619">
        <v>0</v>
      </c>
      <c r="M4619" s="1">
        <v>53.122</v>
      </c>
      <c r="N4619" s="1">
        <v>128.04</v>
      </c>
    </row>
    <row r="4620" spans="1:14" ht="15" customHeight="1" x14ac:dyDescent="0.2">
      <c r="A4620" t="s">
        <v>280</v>
      </c>
      <c r="B4620" t="s">
        <v>164</v>
      </c>
      <c r="C4620">
        <v>3</v>
      </c>
      <c r="D4620" t="s">
        <v>1788</v>
      </c>
      <c r="E4620">
        <v>4</v>
      </c>
      <c r="F4620">
        <v>20</v>
      </c>
      <c r="G4620">
        <v>25</v>
      </c>
      <c r="H4620">
        <v>28</v>
      </c>
      <c r="I4620">
        <v>34</v>
      </c>
      <c r="J4620">
        <v>39</v>
      </c>
      <c r="K4620">
        <v>42</v>
      </c>
      <c r="L4620">
        <v>0</v>
      </c>
      <c r="M4620" s="1">
        <v>54.048999999999999</v>
      </c>
      <c r="N4620" s="1">
        <v>55.052</v>
      </c>
    </row>
    <row r="4621" spans="1:14" ht="15" customHeight="1" x14ac:dyDescent="0.2">
      <c r="A4621" t="s">
        <v>280</v>
      </c>
      <c r="B4621" t="s">
        <v>169</v>
      </c>
      <c r="C4621">
        <v>3</v>
      </c>
      <c r="D4621" t="s">
        <v>2761</v>
      </c>
      <c r="E4621">
        <v>4</v>
      </c>
      <c r="F4621">
        <v>27</v>
      </c>
      <c r="G4621">
        <v>32</v>
      </c>
      <c r="H4621">
        <v>35</v>
      </c>
      <c r="I4621">
        <v>25</v>
      </c>
      <c r="J4621">
        <v>30</v>
      </c>
      <c r="K4621">
        <v>33</v>
      </c>
      <c r="L4621">
        <v>0</v>
      </c>
      <c r="M4621" s="1">
        <v>54.05</v>
      </c>
      <c r="N4621" s="1">
        <v>56.054000000000002</v>
      </c>
    </row>
    <row r="4622" spans="1:14" ht="15" customHeight="1" x14ac:dyDescent="0.2">
      <c r="A4622" t="s">
        <v>280</v>
      </c>
      <c r="B4622" t="s">
        <v>174</v>
      </c>
      <c r="C4622">
        <v>3</v>
      </c>
      <c r="D4622" t="s">
        <v>2747</v>
      </c>
      <c r="E4622">
        <v>4</v>
      </c>
      <c r="F4622">
        <v>25</v>
      </c>
      <c r="G4622">
        <v>30</v>
      </c>
      <c r="H4622">
        <v>33</v>
      </c>
      <c r="I4622">
        <v>27</v>
      </c>
      <c r="J4622">
        <v>32</v>
      </c>
      <c r="K4622">
        <v>35</v>
      </c>
      <c r="L4622">
        <v>0</v>
      </c>
      <c r="M4622" s="1">
        <v>54.051000000000002</v>
      </c>
      <c r="N4622" s="1">
        <v>57.05</v>
      </c>
    </row>
    <row r="4623" spans="1:14" ht="15" customHeight="1" x14ac:dyDescent="0.2">
      <c r="A4623" t="s">
        <v>280</v>
      </c>
      <c r="B4623" t="s">
        <v>180</v>
      </c>
      <c r="C4623">
        <v>3</v>
      </c>
      <c r="D4623" t="s">
        <v>83</v>
      </c>
      <c r="E4623">
        <v>4</v>
      </c>
      <c r="F4623">
        <v>34</v>
      </c>
      <c r="G4623">
        <v>39</v>
      </c>
      <c r="H4623">
        <v>42</v>
      </c>
      <c r="I4623">
        <v>17</v>
      </c>
      <c r="J4623">
        <v>22</v>
      </c>
      <c r="K4623">
        <v>25</v>
      </c>
      <c r="L4623">
        <v>0</v>
      </c>
      <c r="M4623" s="1">
        <v>54.052</v>
      </c>
      <c r="N4623" s="1">
        <v>58.046999999999997</v>
      </c>
    </row>
    <row r="4624" spans="1:14" ht="15" customHeight="1" x14ac:dyDescent="0.2">
      <c r="A4624" t="s">
        <v>280</v>
      </c>
      <c r="B4624" t="s">
        <v>303</v>
      </c>
      <c r="C4624">
        <v>3</v>
      </c>
      <c r="D4624" t="s">
        <v>281</v>
      </c>
      <c r="E4624">
        <v>3</v>
      </c>
      <c r="F4624">
        <v>28</v>
      </c>
      <c r="G4624">
        <v>36</v>
      </c>
      <c r="H4624">
        <v>38</v>
      </c>
      <c r="I4624">
        <v>21</v>
      </c>
      <c r="J4624">
        <v>29</v>
      </c>
      <c r="K4624">
        <v>31</v>
      </c>
      <c r="L4624">
        <v>0</v>
      </c>
      <c r="M4624" s="1">
        <v>54.052999999999997</v>
      </c>
      <c r="N4624" s="1">
        <v>59.05</v>
      </c>
    </row>
    <row r="4625" spans="1:14" ht="15" customHeight="1" x14ac:dyDescent="0.2">
      <c r="A4625" t="s">
        <v>280</v>
      </c>
      <c r="B4625" t="s">
        <v>185</v>
      </c>
      <c r="C4625">
        <v>3</v>
      </c>
      <c r="D4625" t="s">
        <v>2326</v>
      </c>
      <c r="E4625">
        <v>3</v>
      </c>
      <c r="F4625">
        <v>24</v>
      </c>
      <c r="G4625">
        <v>32</v>
      </c>
      <c r="H4625">
        <v>34</v>
      </c>
      <c r="I4625">
        <v>24</v>
      </c>
      <c r="J4625">
        <v>32</v>
      </c>
      <c r="K4625">
        <v>34</v>
      </c>
      <c r="L4625">
        <v>0</v>
      </c>
      <c r="M4625" s="1">
        <v>54.054000000000002</v>
      </c>
      <c r="N4625" s="1">
        <v>60.048999999999999</v>
      </c>
    </row>
    <row r="4626" spans="1:14" ht="15" customHeight="1" x14ac:dyDescent="0.2">
      <c r="A4626" t="s">
        <v>280</v>
      </c>
      <c r="B4626" t="s">
        <v>191</v>
      </c>
      <c r="C4626">
        <v>3</v>
      </c>
      <c r="D4626" t="s">
        <v>2867</v>
      </c>
      <c r="E4626">
        <v>4</v>
      </c>
      <c r="F4626">
        <v>33</v>
      </c>
      <c r="G4626">
        <v>38</v>
      </c>
      <c r="H4626">
        <v>41</v>
      </c>
      <c r="I4626">
        <v>20</v>
      </c>
      <c r="J4626">
        <v>25</v>
      </c>
      <c r="K4626">
        <v>28</v>
      </c>
      <c r="L4626">
        <v>0</v>
      </c>
      <c r="M4626" s="1">
        <v>54.055</v>
      </c>
      <c r="N4626" s="1">
        <v>61.05</v>
      </c>
    </row>
    <row r="4627" spans="1:14" ht="15" customHeight="1" x14ac:dyDescent="0.2">
      <c r="A4627" t="s">
        <v>280</v>
      </c>
      <c r="B4627" t="s">
        <v>316</v>
      </c>
      <c r="C4627">
        <v>3</v>
      </c>
      <c r="D4627" t="s">
        <v>1630</v>
      </c>
      <c r="E4627">
        <v>4</v>
      </c>
      <c r="F4627">
        <v>28</v>
      </c>
      <c r="G4627">
        <v>33</v>
      </c>
      <c r="H4627">
        <v>36</v>
      </c>
      <c r="I4627">
        <v>26</v>
      </c>
      <c r="J4627">
        <v>31</v>
      </c>
      <c r="K4627">
        <v>34</v>
      </c>
      <c r="L4627">
        <v>0</v>
      </c>
      <c r="M4627" s="1">
        <v>54.055999999999997</v>
      </c>
      <c r="N4627" s="1">
        <v>62.045000000000002</v>
      </c>
    </row>
    <row r="4628" spans="1:14" ht="15" customHeight="1" x14ac:dyDescent="0.2">
      <c r="A4628" t="s">
        <v>280</v>
      </c>
      <c r="B4628" t="s">
        <v>322</v>
      </c>
      <c r="C4628">
        <v>3</v>
      </c>
      <c r="D4628" t="s">
        <v>479</v>
      </c>
      <c r="E4628">
        <v>4</v>
      </c>
      <c r="F4628">
        <v>32</v>
      </c>
      <c r="G4628">
        <v>37</v>
      </c>
      <c r="H4628">
        <v>40</v>
      </c>
      <c r="I4628">
        <v>21</v>
      </c>
      <c r="J4628">
        <v>26</v>
      </c>
      <c r="K4628">
        <v>29</v>
      </c>
      <c r="L4628">
        <v>0</v>
      </c>
      <c r="M4628" s="1">
        <v>54.057000000000002</v>
      </c>
      <c r="N4628" s="1">
        <v>63.046999999999997</v>
      </c>
    </row>
    <row r="4629" spans="1:14" ht="15" customHeight="1" x14ac:dyDescent="0.2">
      <c r="A4629" t="s">
        <v>280</v>
      </c>
      <c r="B4629" t="s">
        <v>197</v>
      </c>
      <c r="C4629">
        <v>3</v>
      </c>
      <c r="D4629" t="s">
        <v>1734</v>
      </c>
      <c r="E4629">
        <v>3</v>
      </c>
      <c r="F4629">
        <v>26</v>
      </c>
      <c r="G4629">
        <v>34</v>
      </c>
      <c r="H4629">
        <v>36</v>
      </c>
      <c r="I4629">
        <v>22</v>
      </c>
      <c r="J4629">
        <v>30</v>
      </c>
      <c r="K4629">
        <v>32</v>
      </c>
      <c r="L4629">
        <v>0</v>
      </c>
      <c r="M4629" s="1">
        <v>54.058</v>
      </c>
      <c r="N4629" s="1">
        <v>64.051000000000002</v>
      </c>
    </row>
    <row r="4630" spans="1:14" ht="15" customHeight="1" x14ac:dyDescent="0.2">
      <c r="A4630" t="s">
        <v>280</v>
      </c>
      <c r="B4630" t="s">
        <v>332</v>
      </c>
      <c r="C4630">
        <v>3</v>
      </c>
      <c r="D4630" t="s">
        <v>929</v>
      </c>
      <c r="E4630">
        <v>3</v>
      </c>
      <c r="F4630">
        <v>28</v>
      </c>
      <c r="G4630">
        <v>36</v>
      </c>
      <c r="H4630">
        <v>38</v>
      </c>
      <c r="I4630">
        <v>22</v>
      </c>
      <c r="J4630">
        <v>30</v>
      </c>
      <c r="K4630">
        <v>32</v>
      </c>
      <c r="L4630">
        <v>0</v>
      </c>
      <c r="M4630" s="1">
        <v>54.058999999999997</v>
      </c>
      <c r="N4630" s="1">
        <v>65.046999999999997</v>
      </c>
    </row>
    <row r="4631" spans="1:14" ht="15" customHeight="1" x14ac:dyDescent="0.2">
      <c r="A4631" t="s">
        <v>280</v>
      </c>
      <c r="B4631" t="s">
        <v>336</v>
      </c>
      <c r="C4631">
        <v>3</v>
      </c>
      <c r="D4631" t="s">
        <v>2489</v>
      </c>
      <c r="E4631">
        <v>4</v>
      </c>
      <c r="F4631">
        <v>29</v>
      </c>
      <c r="G4631">
        <v>34</v>
      </c>
      <c r="H4631">
        <v>37</v>
      </c>
      <c r="I4631">
        <v>24</v>
      </c>
      <c r="J4631">
        <v>29</v>
      </c>
      <c r="K4631">
        <v>32</v>
      </c>
      <c r="L4631">
        <v>0</v>
      </c>
      <c r="M4631" s="1">
        <v>54.06</v>
      </c>
      <c r="N4631" s="1">
        <v>66.051000000000002</v>
      </c>
    </row>
    <row r="4632" spans="1:14" ht="15" customHeight="1" x14ac:dyDescent="0.2">
      <c r="A4632" t="s">
        <v>280</v>
      </c>
      <c r="B4632" t="s">
        <v>341</v>
      </c>
      <c r="C4632">
        <v>3</v>
      </c>
      <c r="D4632" t="s">
        <v>342</v>
      </c>
      <c r="E4632">
        <v>4</v>
      </c>
      <c r="F4632">
        <v>22</v>
      </c>
      <c r="G4632">
        <v>27</v>
      </c>
      <c r="H4632">
        <v>30</v>
      </c>
      <c r="I4632">
        <v>29</v>
      </c>
      <c r="J4632">
        <v>34</v>
      </c>
      <c r="K4632">
        <v>37</v>
      </c>
      <c r="L4632">
        <v>0</v>
      </c>
      <c r="M4632" s="1">
        <v>54.061</v>
      </c>
      <c r="N4632" s="1">
        <v>67.040000000000006</v>
      </c>
    </row>
    <row r="4633" spans="1:14" ht="15" customHeight="1" x14ac:dyDescent="0.2">
      <c r="A4633" t="s">
        <v>280</v>
      </c>
      <c r="B4633" t="s">
        <v>201</v>
      </c>
      <c r="C4633">
        <v>3</v>
      </c>
      <c r="D4633" t="s">
        <v>2666</v>
      </c>
      <c r="E4633">
        <v>4</v>
      </c>
      <c r="F4633">
        <v>27</v>
      </c>
      <c r="G4633">
        <v>32</v>
      </c>
      <c r="H4633">
        <v>35</v>
      </c>
      <c r="I4633">
        <v>27</v>
      </c>
      <c r="J4633">
        <v>32</v>
      </c>
      <c r="K4633">
        <v>35</v>
      </c>
      <c r="L4633">
        <v>0</v>
      </c>
      <c r="M4633" s="1">
        <v>54.061999999999998</v>
      </c>
      <c r="N4633" s="1">
        <v>68.052999999999997</v>
      </c>
    </row>
    <row r="4634" spans="1:14" ht="15" customHeight="1" x14ac:dyDescent="0.2">
      <c r="A4634" t="s">
        <v>280</v>
      </c>
      <c r="B4634" t="s">
        <v>356</v>
      </c>
      <c r="C4634">
        <v>3</v>
      </c>
      <c r="D4634" t="s">
        <v>1884</v>
      </c>
      <c r="E4634">
        <v>4</v>
      </c>
      <c r="F4634">
        <v>34</v>
      </c>
      <c r="G4634">
        <v>39</v>
      </c>
      <c r="H4634">
        <v>42</v>
      </c>
      <c r="I4634">
        <v>20</v>
      </c>
      <c r="J4634">
        <v>25</v>
      </c>
      <c r="K4634">
        <v>28</v>
      </c>
      <c r="L4634">
        <v>0</v>
      </c>
      <c r="M4634" s="1">
        <v>54.063000000000002</v>
      </c>
      <c r="N4634" s="1">
        <v>70.052000000000007</v>
      </c>
    </row>
    <row r="4635" spans="1:14" ht="15" customHeight="1" x14ac:dyDescent="0.2">
      <c r="A4635" t="s">
        <v>280</v>
      </c>
      <c r="B4635" t="s">
        <v>359</v>
      </c>
      <c r="C4635">
        <v>3</v>
      </c>
      <c r="D4635" t="s">
        <v>1734</v>
      </c>
      <c r="E4635">
        <v>3</v>
      </c>
      <c r="F4635">
        <v>26</v>
      </c>
      <c r="G4635">
        <v>34</v>
      </c>
      <c r="H4635">
        <v>36</v>
      </c>
      <c r="I4635">
        <v>22</v>
      </c>
      <c r="J4635">
        <v>30</v>
      </c>
      <c r="K4635">
        <v>32</v>
      </c>
      <c r="L4635">
        <v>0</v>
      </c>
      <c r="M4635" s="1">
        <v>54.064</v>
      </c>
      <c r="N4635" s="1">
        <v>71.042000000000002</v>
      </c>
    </row>
    <row r="4636" spans="1:14" ht="15" customHeight="1" x14ac:dyDescent="0.2">
      <c r="A4636" t="s">
        <v>280</v>
      </c>
      <c r="B4636" t="s">
        <v>363</v>
      </c>
      <c r="C4636">
        <v>3</v>
      </c>
      <c r="D4636" t="s">
        <v>2059</v>
      </c>
      <c r="E4636">
        <v>4</v>
      </c>
      <c r="F4636">
        <v>27</v>
      </c>
      <c r="G4636">
        <v>32</v>
      </c>
      <c r="H4636">
        <v>35</v>
      </c>
      <c r="I4636">
        <v>26</v>
      </c>
      <c r="J4636">
        <v>31</v>
      </c>
      <c r="K4636">
        <v>34</v>
      </c>
      <c r="L4636">
        <v>0</v>
      </c>
      <c r="M4636" s="1">
        <v>54.064999999999998</v>
      </c>
      <c r="N4636" s="1">
        <v>72.045000000000002</v>
      </c>
    </row>
    <row r="4637" spans="1:14" ht="15" customHeight="1" x14ac:dyDescent="0.2">
      <c r="A4637" t="s">
        <v>280</v>
      </c>
      <c r="B4637" t="s">
        <v>367</v>
      </c>
      <c r="C4637">
        <v>3</v>
      </c>
      <c r="D4637" t="s">
        <v>2747</v>
      </c>
      <c r="E4637">
        <v>4</v>
      </c>
      <c r="F4637">
        <v>25</v>
      </c>
      <c r="G4637">
        <v>30</v>
      </c>
      <c r="H4637">
        <v>33</v>
      </c>
      <c r="I4637">
        <v>27</v>
      </c>
      <c r="J4637">
        <v>32</v>
      </c>
      <c r="K4637">
        <v>35</v>
      </c>
      <c r="L4637">
        <v>0</v>
      </c>
      <c r="M4637" s="1">
        <v>54.066000000000003</v>
      </c>
      <c r="N4637" s="1">
        <v>73.051000000000002</v>
      </c>
    </row>
    <row r="4638" spans="1:14" ht="15" customHeight="1" x14ac:dyDescent="0.2">
      <c r="A4638" t="s">
        <v>280</v>
      </c>
      <c r="B4638" t="s">
        <v>371</v>
      </c>
      <c r="C4638">
        <v>3</v>
      </c>
      <c r="D4638" t="s">
        <v>101</v>
      </c>
      <c r="E4638">
        <v>4</v>
      </c>
      <c r="F4638">
        <v>28</v>
      </c>
      <c r="G4638">
        <v>33</v>
      </c>
      <c r="H4638">
        <v>36</v>
      </c>
      <c r="I4638">
        <v>26</v>
      </c>
      <c r="J4638">
        <v>31</v>
      </c>
      <c r="K4638">
        <v>34</v>
      </c>
      <c r="L4638">
        <v>0</v>
      </c>
      <c r="M4638" s="1">
        <v>54.067</v>
      </c>
      <c r="N4638" s="1">
        <v>74.046000000000006</v>
      </c>
    </row>
    <row r="4639" spans="1:14" ht="15" customHeight="1" x14ac:dyDescent="0.2">
      <c r="A4639" t="s">
        <v>280</v>
      </c>
      <c r="B4639" t="s">
        <v>378</v>
      </c>
      <c r="C4639">
        <v>3</v>
      </c>
      <c r="D4639" t="s">
        <v>372</v>
      </c>
      <c r="E4639">
        <v>4</v>
      </c>
      <c r="F4639">
        <v>29</v>
      </c>
      <c r="G4639">
        <v>34</v>
      </c>
      <c r="H4639">
        <v>37</v>
      </c>
      <c r="I4639">
        <v>25</v>
      </c>
      <c r="J4639">
        <v>30</v>
      </c>
      <c r="K4639">
        <v>33</v>
      </c>
      <c r="L4639">
        <v>0</v>
      </c>
      <c r="M4639" s="1">
        <v>54.067999999999998</v>
      </c>
      <c r="N4639" s="1">
        <v>75.043999999999997</v>
      </c>
    </row>
    <row r="4640" spans="1:14" ht="15" customHeight="1" x14ac:dyDescent="0.2">
      <c r="A4640" t="s">
        <v>280</v>
      </c>
      <c r="B4640" t="s">
        <v>381</v>
      </c>
      <c r="C4640">
        <v>3</v>
      </c>
      <c r="D4640" t="s">
        <v>2235</v>
      </c>
      <c r="E4640">
        <v>4</v>
      </c>
      <c r="F4640">
        <v>27</v>
      </c>
      <c r="G4640">
        <v>32</v>
      </c>
      <c r="H4640">
        <v>35</v>
      </c>
      <c r="I4640">
        <v>25</v>
      </c>
      <c r="J4640">
        <v>30</v>
      </c>
      <c r="K4640">
        <v>33</v>
      </c>
      <c r="L4640">
        <v>0</v>
      </c>
      <c r="M4640" s="1">
        <v>54.069000000000003</v>
      </c>
      <c r="N4640" s="1">
        <v>76.043000000000006</v>
      </c>
    </row>
    <row r="4641" spans="1:14" ht="15" customHeight="1" x14ac:dyDescent="0.2">
      <c r="A4641" t="s">
        <v>280</v>
      </c>
      <c r="B4641" t="s">
        <v>207</v>
      </c>
      <c r="C4641">
        <v>3</v>
      </c>
      <c r="D4641" t="s">
        <v>2025</v>
      </c>
      <c r="E4641">
        <v>4</v>
      </c>
      <c r="F4641">
        <v>30</v>
      </c>
      <c r="G4641">
        <v>35</v>
      </c>
      <c r="H4641">
        <v>38</v>
      </c>
      <c r="I4641">
        <v>22</v>
      </c>
      <c r="J4641">
        <v>27</v>
      </c>
      <c r="K4641">
        <v>30</v>
      </c>
      <c r="L4641">
        <v>0</v>
      </c>
      <c r="M4641" s="1">
        <v>54.07</v>
      </c>
      <c r="N4641" s="1">
        <v>77.040000000000006</v>
      </c>
    </row>
    <row r="4642" spans="1:14" ht="15" customHeight="1" x14ac:dyDescent="0.2">
      <c r="A4642" t="s">
        <v>280</v>
      </c>
      <c r="B4642" t="s">
        <v>386</v>
      </c>
      <c r="C4642">
        <v>3</v>
      </c>
      <c r="D4642" t="s">
        <v>748</v>
      </c>
      <c r="E4642">
        <v>4</v>
      </c>
      <c r="F4642">
        <v>27</v>
      </c>
      <c r="G4642">
        <v>32</v>
      </c>
      <c r="H4642">
        <v>35</v>
      </c>
      <c r="I4642">
        <v>24</v>
      </c>
      <c r="J4642">
        <v>29</v>
      </c>
      <c r="K4642">
        <v>32</v>
      </c>
      <c r="L4642">
        <v>0</v>
      </c>
      <c r="M4642" s="1">
        <v>54.070999999999998</v>
      </c>
      <c r="N4642" s="1">
        <v>78.046000000000006</v>
      </c>
    </row>
    <row r="4643" spans="1:14" ht="15" customHeight="1" x14ac:dyDescent="0.2">
      <c r="A4643" t="s">
        <v>280</v>
      </c>
      <c r="B4643" t="s">
        <v>212</v>
      </c>
      <c r="C4643">
        <v>3</v>
      </c>
      <c r="D4643" t="s">
        <v>343</v>
      </c>
      <c r="E4643">
        <v>3</v>
      </c>
      <c r="F4643">
        <v>19</v>
      </c>
      <c r="G4643">
        <v>27</v>
      </c>
      <c r="H4643">
        <v>29</v>
      </c>
      <c r="I4643">
        <v>26</v>
      </c>
      <c r="J4643">
        <v>34</v>
      </c>
      <c r="K4643">
        <v>36</v>
      </c>
      <c r="L4643">
        <v>0</v>
      </c>
      <c r="M4643" s="1">
        <v>54.072000000000003</v>
      </c>
      <c r="N4643" s="1">
        <v>79.049000000000007</v>
      </c>
    </row>
    <row r="4644" spans="1:14" ht="15" customHeight="1" x14ac:dyDescent="0.2">
      <c r="A4644" t="s">
        <v>280</v>
      </c>
      <c r="B4644" t="s">
        <v>225</v>
      </c>
      <c r="C4644">
        <v>3</v>
      </c>
      <c r="D4644" t="s">
        <v>281</v>
      </c>
      <c r="E4644">
        <v>3</v>
      </c>
      <c r="F4644">
        <v>28</v>
      </c>
      <c r="G4644">
        <v>36</v>
      </c>
      <c r="H4644">
        <v>38</v>
      </c>
      <c r="I4644">
        <v>21</v>
      </c>
      <c r="J4644">
        <v>29</v>
      </c>
      <c r="K4644">
        <v>31</v>
      </c>
      <c r="L4644">
        <v>0</v>
      </c>
      <c r="M4644" s="1">
        <v>54.073</v>
      </c>
      <c r="N4644" s="1">
        <v>82.040999999999997</v>
      </c>
    </row>
    <row r="4645" spans="1:14" ht="15" customHeight="1" x14ac:dyDescent="0.2">
      <c r="A4645" t="s">
        <v>280</v>
      </c>
      <c r="B4645" t="s">
        <v>402</v>
      </c>
      <c r="C4645">
        <v>3</v>
      </c>
      <c r="D4645" t="s">
        <v>2489</v>
      </c>
      <c r="E4645">
        <v>4</v>
      </c>
      <c r="F4645">
        <v>29</v>
      </c>
      <c r="G4645">
        <v>34</v>
      </c>
      <c r="H4645">
        <v>37</v>
      </c>
      <c r="I4645">
        <v>24</v>
      </c>
      <c r="J4645">
        <v>29</v>
      </c>
      <c r="K4645">
        <v>32</v>
      </c>
      <c r="L4645">
        <v>0</v>
      </c>
      <c r="M4645" s="1">
        <v>54.073999999999998</v>
      </c>
      <c r="N4645" s="1">
        <v>83.048000000000002</v>
      </c>
    </row>
    <row r="4646" spans="1:14" ht="15" customHeight="1" x14ac:dyDescent="0.2">
      <c r="A4646" t="s">
        <v>280</v>
      </c>
      <c r="B4646" t="s">
        <v>405</v>
      </c>
      <c r="C4646">
        <v>3</v>
      </c>
      <c r="D4646" t="s">
        <v>227</v>
      </c>
      <c r="E4646">
        <v>4</v>
      </c>
      <c r="F4646">
        <v>29</v>
      </c>
      <c r="G4646">
        <v>34</v>
      </c>
      <c r="H4646">
        <v>37</v>
      </c>
      <c r="I4646">
        <v>26</v>
      </c>
      <c r="J4646">
        <v>31</v>
      </c>
      <c r="K4646">
        <v>34</v>
      </c>
      <c r="L4646">
        <v>0</v>
      </c>
      <c r="M4646" s="1">
        <v>54.075000000000003</v>
      </c>
      <c r="N4646" s="1">
        <v>84.043999999999997</v>
      </c>
    </row>
    <row r="4647" spans="1:14" ht="15" customHeight="1" x14ac:dyDescent="0.2">
      <c r="A4647" t="s">
        <v>280</v>
      </c>
      <c r="B4647" t="s">
        <v>408</v>
      </c>
      <c r="C4647">
        <v>3</v>
      </c>
      <c r="D4647" t="s">
        <v>2347</v>
      </c>
      <c r="E4647">
        <v>4</v>
      </c>
      <c r="F4647">
        <v>30</v>
      </c>
      <c r="G4647">
        <v>35</v>
      </c>
      <c r="H4647">
        <v>38</v>
      </c>
      <c r="I4647">
        <v>22</v>
      </c>
      <c r="J4647">
        <v>27</v>
      </c>
      <c r="K4647">
        <v>30</v>
      </c>
      <c r="L4647">
        <v>0</v>
      </c>
      <c r="M4647" s="1">
        <v>54.076000000000001</v>
      </c>
      <c r="N4647" s="1">
        <v>85.045000000000002</v>
      </c>
    </row>
    <row r="4648" spans="1:14" ht="15" customHeight="1" x14ac:dyDescent="0.2">
      <c r="A4648" t="s">
        <v>280</v>
      </c>
      <c r="B4648" t="s">
        <v>411</v>
      </c>
      <c r="C4648">
        <v>3</v>
      </c>
      <c r="D4648" t="s">
        <v>1309</v>
      </c>
      <c r="E4648">
        <v>3</v>
      </c>
      <c r="F4648">
        <v>26</v>
      </c>
      <c r="G4648">
        <v>34</v>
      </c>
      <c r="H4648">
        <v>36</v>
      </c>
      <c r="I4648">
        <v>20</v>
      </c>
      <c r="J4648">
        <v>28</v>
      </c>
      <c r="K4648">
        <v>30</v>
      </c>
      <c r="L4648">
        <v>0</v>
      </c>
      <c r="M4648" s="1">
        <v>54.076999999999998</v>
      </c>
      <c r="N4648" s="1">
        <v>86.042000000000002</v>
      </c>
    </row>
    <row r="4649" spans="1:14" ht="15" customHeight="1" x14ac:dyDescent="0.2">
      <c r="A4649" t="s">
        <v>280</v>
      </c>
      <c r="B4649" t="s">
        <v>414</v>
      </c>
      <c r="C4649">
        <v>3</v>
      </c>
      <c r="D4649" t="s">
        <v>1326</v>
      </c>
      <c r="E4649">
        <v>3</v>
      </c>
      <c r="F4649">
        <v>27</v>
      </c>
      <c r="G4649">
        <v>35</v>
      </c>
      <c r="H4649">
        <v>37</v>
      </c>
      <c r="I4649">
        <v>23</v>
      </c>
      <c r="J4649">
        <v>31</v>
      </c>
      <c r="K4649">
        <v>33</v>
      </c>
      <c r="L4649">
        <v>0</v>
      </c>
      <c r="M4649" s="1">
        <v>54.078000000000003</v>
      </c>
      <c r="N4649" s="1">
        <v>87.045000000000002</v>
      </c>
    </row>
    <row r="4650" spans="1:14" ht="15" customHeight="1" x14ac:dyDescent="0.2">
      <c r="A4650" t="s">
        <v>280</v>
      </c>
      <c r="B4650" t="s">
        <v>416</v>
      </c>
      <c r="C4650">
        <v>3</v>
      </c>
      <c r="D4650" t="s">
        <v>1205</v>
      </c>
      <c r="E4650">
        <v>4</v>
      </c>
      <c r="F4650">
        <v>30</v>
      </c>
      <c r="G4650">
        <v>35</v>
      </c>
      <c r="H4650">
        <v>38</v>
      </c>
      <c r="I4650">
        <v>21</v>
      </c>
      <c r="J4650">
        <v>26</v>
      </c>
      <c r="K4650">
        <v>29</v>
      </c>
      <c r="L4650">
        <v>0</v>
      </c>
      <c r="M4650" s="1">
        <v>54.079000000000001</v>
      </c>
      <c r="N4650" s="1">
        <v>88.05</v>
      </c>
    </row>
    <row r="4651" spans="1:14" ht="15" customHeight="1" x14ac:dyDescent="0.2">
      <c r="A4651" t="s">
        <v>280</v>
      </c>
      <c r="B4651" t="s">
        <v>230</v>
      </c>
      <c r="C4651">
        <v>3</v>
      </c>
      <c r="D4651" t="s">
        <v>1028</v>
      </c>
      <c r="E4651">
        <v>4</v>
      </c>
      <c r="F4651">
        <v>29</v>
      </c>
      <c r="G4651">
        <v>34</v>
      </c>
      <c r="H4651">
        <v>37</v>
      </c>
      <c r="I4651">
        <v>25</v>
      </c>
      <c r="J4651">
        <v>30</v>
      </c>
      <c r="K4651">
        <v>33</v>
      </c>
      <c r="L4651">
        <v>0</v>
      </c>
      <c r="M4651" s="1">
        <v>54.08</v>
      </c>
      <c r="N4651" s="1">
        <v>89.051000000000002</v>
      </c>
    </row>
    <row r="4652" spans="1:14" ht="15" customHeight="1" x14ac:dyDescent="0.2">
      <c r="A4652" t="s">
        <v>280</v>
      </c>
      <c r="B4652" t="s">
        <v>236</v>
      </c>
      <c r="C4652">
        <v>3</v>
      </c>
      <c r="D4652" t="s">
        <v>1056</v>
      </c>
      <c r="E4652">
        <v>4</v>
      </c>
      <c r="F4652">
        <v>25</v>
      </c>
      <c r="G4652">
        <v>30</v>
      </c>
      <c r="H4652">
        <v>33</v>
      </c>
      <c r="I4652">
        <v>26</v>
      </c>
      <c r="J4652">
        <v>31</v>
      </c>
      <c r="K4652">
        <v>34</v>
      </c>
      <c r="L4652">
        <v>0</v>
      </c>
      <c r="M4652" s="1">
        <v>54.081000000000003</v>
      </c>
      <c r="N4652" s="1">
        <v>90.046999999999997</v>
      </c>
    </row>
    <row r="4653" spans="1:14" ht="15" customHeight="1" x14ac:dyDescent="0.2">
      <c r="A4653" t="s">
        <v>280</v>
      </c>
      <c r="B4653" t="s">
        <v>425</v>
      </c>
      <c r="C4653">
        <v>3</v>
      </c>
      <c r="D4653" t="s">
        <v>1043</v>
      </c>
      <c r="E4653">
        <v>3</v>
      </c>
      <c r="F4653">
        <v>30</v>
      </c>
      <c r="G4653">
        <v>38</v>
      </c>
      <c r="H4653">
        <v>40</v>
      </c>
      <c r="I4653">
        <v>19</v>
      </c>
      <c r="J4653">
        <v>27</v>
      </c>
      <c r="K4653">
        <v>29</v>
      </c>
      <c r="L4653">
        <v>0</v>
      </c>
      <c r="M4653" s="1">
        <v>54.082000000000001</v>
      </c>
      <c r="N4653" s="1">
        <v>91.05</v>
      </c>
    </row>
    <row r="4654" spans="1:14" ht="15" customHeight="1" x14ac:dyDescent="0.2">
      <c r="A4654" t="s">
        <v>280</v>
      </c>
      <c r="B4654" t="s">
        <v>668</v>
      </c>
      <c r="C4654">
        <v>3</v>
      </c>
      <c r="D4654" t="s">
        <v>2162</v>
      </c>
      <c r="E4654">
        <v>3</v>
      </c>
      <c r="F4654">
        <v>30</v>
      </c>
      <c r="G4654">
        <v>38</v>
      </c>
      <c r="H4654">
        <v>40</v>
      </c>
      <c r="I4654">
        <v>16</v>
      </c>
      <c r="J4654">
        <v>24</v>
      </c>
      <c r="K4654">
        <v>26</v>
      </c>
      <c r="L4654">
        <v>0</v>
      </c>
      <c r="M4654" s="1">
        <v>54.082999999999998</v>
      </c>
      <c r="N4654" s="1">
        <v>92.049000000000007</v>
      </c>
    </row>
    <row r="4655" spans="1:14" ht="15" customHeight="1" x14ac:dyDescent="0.2">
      <c r="A4655" t="s">
        <v>280</v>
      </c>
      <c r="B4655" t="s">
        <v>429</v>
      </c>
      <c r="C4655">
        <v>3</v>
      </c>
      <c r="D4655" t="s">
        <v>1574</v>
      </c>
      <c r="E4655">
        <v>3</v>
      </c>
      <c r="F4655">
        <v>20</v>
      </c>
      <c r="G4655">
        <v>28</v>
      </c>
      <c r="H4655">
        <v>30</v>
      </c>
      <c r="I4655">
        <v>30</v>
      </c>
      <c r="J4655">
        <v>38</v>
      </c>
      <c r="K4655">
        <v>40</v>
      </c>
      <c r="L4655">
        <v>0</v>
      </c>
      <c r="M4655" s="1">
        <v>54.084000000000003</v>
      </c>
      <c r="N4655" s="1">
        <v>93.048000000000002</v>
      </c>
    </row>
    <row r="4656" spans="1:14" ht="15" customHeight="1" x14ac:dyDescent="0.2">
      <c r="A4656" t="s">
        <v>280</v>
      </c>
      <c r="B4656" t="s">
        <v>241</v>
      </c>
      <c r="C4656">
        <v>3</v>
      </c>
      <c r="D4656" t="s">
        <v>227</v>
      </c>
      <c r="E4656">
        <v>4</v>
      </c>
      <c r="F4656">
        <v>29</v>
      </c>
      <c r="G4656">
        <v>34</v>
      </c>
      <c r="H4656">
        <v>37</v>
      </c>
      <c r="I4656">
        <v>26</v>
      </c>
      <c r="J4656">
        <v>31</v>
      </c>
      <c r="K4656">
        <v>34</v>
      </c>
      <c r="L4656">
        <v>0</v>
      </c>
      <c r="M4656" s="1">
        <v>54.085000000000001</v>
      </c>
      <c r="N4656" s="1">
        <v>94.043999999999997</v>
      </c>
    </row>
    <row r="4657" spans="1:14" ht="15" customHeight="1" x14ac:dyDescent="0.2">
      <c r="A4657" t="s">
        <v>280</v>
      </c>
      <c r="B4657" t="s">
        <v>246</v>
      </c>
      <c r="C4657">
        <v>3</v>
      </c>
      <c r="D4657" t="s">
        <v>2328</v>
      </c>
      <c r="E4657">
        <v>4</v>
      </c>
      <c r="F4657">
        <v>32</v>
      </c>
      <c r="G4657">
        <v>37</v>
      </c>
      <c r="H4657">
        <v>40</v>
      </c>
      <c r="I4657">
        <v>20</v>
      </c>
      <c r="J4657">
        <v>25</v>
      </c>
      <c r="K4657">
        <v>28</v>
      </c>
      <c r="L4657">
        <v>0</v>
      </c>
      <c r="M4657" s="1">
        <v>54.085999999999999</v>
      </c>
      <c r="N4657" s="1">
        <v>95.05</v>
      </c>
    </row>
    <row r="4658" spans="1:14" ht="15" customHeight="1" x14ac:dyDescent="0.2">
      <c r="A4658" t="s">
        <v>280</v>
      </c>
      <c r="B4658" t="s">
        <v>436</v>
      </c>
      <c r="C4658">
        <v>3</v>
      </c>
      <c r="D4658" t="s">
        <v>1542</v>
      </c>
      <c r="E4658">
        <v>4</v>
      </c>
      <c r="F4658">
        <v>31</v>
      </c>
      <c r="G4658">
        <v>36</v>
      </c>
      <c r="H4658">
        <v>39</v>
      </c>
      <c r="I4658">
        <v>23</v>
      </c>
      <c r="J4658">
        <v>28</v>
      </c>
      <c r="K4658">
        <v>31</v>
      </c>
      <c r="L4658">
        <v>0</v>
      </c>
      <c r="M4658" s="1">
        <v>54.087000000000003</v>
      </c>
      <c r="N4658" s="1">
        <v>96.05</v>
      </c>
    </row>
    <row r="4659" spans="1:14" ht="15" customHeight="1" x14ac:dyDescent="0.2">
      <c r="A4659" t="s">
        <v>280</v>
      </c>
      <c r="B4659" t="s">
        <v>250</v>
      </c>
      <c r="C4659">
        <v>3</v>
      </c>
      <c r="D4659" t="s">
        <v>519</v>
      </c>
      <c r="E4659">
        <v>4</v>
      </c>
      <c r="F4659">
        <v>28</v>
      </c>
      <c r="G4659">
        <v>33</v>
      </c>
      <c r="H4659">
        <v>36</v>
      </c>
      <c r="I4659">
        <v>25</v>
      </c>
      <c r="J4659">
        <v>30</v>
      </c>
      <c r="K4659">
        <v>33</v>
      </c>
      <c r="L4659">
        <v>0</v>
      </c>
      <c r="M4659" s="1">
        <v>54.088000000000001</v>
      </c>
      <c r="N4659" s="1">
        <v>97.046999999999997</v>
      </c>
    </row>
    <row r="4660" spans="1:14" ht="15" customHeight="1" x14ac:dyDescent="0.2">
      <c r="A4660" t="s">
        <v>280</v>
      </c>
      <c r="B4660" t="s">
        <v>258</v>
      </c>
      <c r="C4660">
        <v>3</v>
      </c>
      <c r="D4660" t="s">
        <v>2162</v>
      </c>
      <c r="E4660">
        <v>3</v>
      </c>
      <c r="F4660">
        <v>30</v>
      </c>
      <c r="G4660">
        <v>38</v>
      </c>
      <c r="H4660">
        <v>40</v>
      </c>
      <c r="I4660">
        <v>16</v>
      </c>
      <c r="J4660">
        <v>24</v>
      </c>
      <c r="K4660">
        <v>26</v>
      </c>
      <c r="L4660">
        <v>0</v>
      </c>
      <c r="M4660" s="1">
        <v>54.088999999999999</v>
      </c>
      <c r="N4660" s="1">
        <v>98.052999999999997</v>
      </c>
    </row>
    <row r="4661" spans="1:14" ht="15" customHeight="1" x14ac:dyDescent="0.2">
      <c r="A4661" t="s">
        <v>280</v>
      </c>
      <c r="B4661" t="s">
        <v>263</v>
      </c>
      <c r="C4661">
        <v>3</v>
      </c>
      <c r="D4661" t="s">
        <v>170</v>
      </c>
      <c r="E4661">
        <v>3</v>
      </c>
      <c r="F4661">
        <v>27</v>
      </c>
      <c r="G4661">
        <v>35</v>
      </c>
      <c r="H4661">
        <v>37</v>
      </c>
      <c r="I4661">
        <v>19</v>
      </c>
      <c r="J4661">
        <v>27</v>
      </c>
      <c r="K4661">
        <v>29</v>
      </c>
      <c r="L4661">
        <v>0</v>
      </c>
      <c r="M4661" s="1">
        <v>54.09</v>
      </c>
      <c r="N4661" s="1">
        <v>99.043999999999997</v>
      </c>
    </row>
    <row r="4662" spans="1:14" ht="15" customHeight="1" x14ac:dyDescent="0.2">
      <c r="A4662" t="s">
        <v>280</v>
      </c>
      <c r="B4662" t="s">
        <v>269</v>
      </c>
      <c r="C4662">
        <v>3</v>
      </c>
      <c r="D4662" t="s">
        <v>2747</v>
      </c>
      <c r="E4662">
        <v>4</v>
      </c>
      <c r="F4662">
        <v>25</v>
      </c>
      <c r="G4662">
        <v>30</v>
      </c>
      <c r="H4662">
        <v>33</v>
      </c>
      <c r="I4662">
        <v>27</v>
      </c>
      <c r="J4662">
        <v>32</v>
      </c>
      <c r="K4662">
        <v>35</v>
      </c>
      <c r="L4662">
        <v>0</v>
      </c>
      <c r="M4662" s="1">
        <v>54.091000000000001</v>
      </c>
      <c r="N4662" s="1">
        <v>100.051</v>
      </c>
    </row>
    <row r="4663" spans="1:14" ht="15" customHeight="1" x14ac:dyDescent="0.2">
      <c r="A4663" t="s">
        <v>280</v>
      </c>
      <c r="B4663" t="s">
        <v>279</v>
      </c>
      <c r="C4663">
        <v>3</v>
      </c>
      <c r="D4663" t="s">
        <v>875</v>
      </c>
      <c r="E4663">
        <v>4</v>
      </c>
      <c r="F4663">
        <v>30</v>
      </c>
      <c r="G4663">
        <v>35</v>
      </c>
      <c r="H4663">
        <v>38</v>
      </c>
      <c r="I4663">
        <v>24</v>
      </c>
      <c r="J4663">
        <v>29</v>
      </c>
      <c r="K4663">
        <v>32</v>
      </c>
      <c r="L4663">
        <v>0</v>
      </c>
      <c r="M4663" s="1">
        <v>54.091999999999999</v>
      </c>
      <c r="N4663" s="1">
        <v>101.044</v>
      </c>
    </row>
    <row r="4664" spans="1:14" ht="15" customHeight="1" x14ac:dyDescent="0.2">
      <c r="A4664" t="s">
        <v>280</v>
      </c>
      <c r="B4664" t="s">
        <v>274</v>
      </c>
      <c r="C4664">
        <v>3</v>
      </c>
      <c r="D4664" t="s">
        <v>1788</v>
      </c>
      <c r="E4664">
        <v>4</v>
      </c>
      <c r="F4664">
        <v>20</v>
      </c>
      <c r="G4664">
        <v>25</v>
      </c>
      <c r="H4664">
        <v>28</v>
      </c>
      <c r="I4664">
        <v>34</v>
      </c>
      <c r="J4664">
        <v>39</v>
      </c>
      <c r="K4664">
        <v>42</v>
      </c>
      <c r="L4664">
        <v>0</v>
      </c>
      <c r="M4664" s="1">
        <v>54.093000000000004</v>
      </c>
      <c r="N4664" s="1">
        <v>102.05</v>
      </c>
    </row>
    <row r="4665" spans="1:14" ht="15" customHeight="1" x14ac:dyDescent="0.2">
      <c r="A4665" t="s">
        <v>280</v>
      </c>
      <c r="B4665" t="s">
        <v>285</v>
      </c>
      <c r="C4665">
        <v>3</v>
      </c>
      <c r="D4665" t="s">
        <v>2747</v>
      </c>
      <c r="E4665">
        <v>4</v>
      </c>
      <c r="F4665">
        <v>25</v>
      </c>
      <c r="G4665">
        <v>30</v>
      </c>
      <c r="H4665">
        <v>33</v>
      </c>
      <c r="I4665">
        <v>27</v>
      </c>
      <c r="J4665">
        <v>32</v>
      </c>
      <c r="K4665">
        <v>35</v>
      </c>
      <c r="L4665">
        <v>0</v>
      </c>
      <c r="M4665" s="1">
        <v>54.094000000000001</v>
      </c>
      <c r="N4665" s="1">
        <v>103.04900000000001</v>
      </c>
    </row>
    <row r="4666" spans="1:14" ht="15" customHeight="1" x14ac:dyDescent="0.2">
      <c r="A4666" t="s">
        <v>280</v>
      </c>
      <c r="B4666" t="s">
        <v>290</v>
      </c>
      <c r="C4666">
        <v>3</v>
      </c>
      <c r="D4666" t="s">
        <v>1330</v>
      </c>
      <c r="E4666">
        <v>4</v>
      </c>
      <c r="F4666">
        <v>27</v>
      </c>
      <c r="G4666">
        <v>32</v>
      </c>
      <c r="H4666">
        <v>35</v>
      </c>
      <c r="I4666">
        <v>24</v>
      </c>
      <c r="J4666">
        <v>29</v>
      </c>
      <c r="K4666">
        <v>32</v>
      </c>
      <c r="L4666">
        <v>0</v>
      </c>
      <c r="M4666" s="1">
        <v>54.094999999999999</v>
      </c>
      <c r="N4666" s="1">
        <v>104.044</v>
      </c>
    </row>
    <row r="4667" spans="1:14" ht="15" customHeight="1" x14ac:dyDescent="0.2">
      <c r="A4667" t="s">
        <v>280</v>
      </c>
      <c r="B4667" t="s">
        <v>294</v>
      </c>
      <c r="C4667">
        <v>3</v>
      </c>
      <c r="D4667" t="s">
        <v>2062</v>
      </c>
      <c r="E4667">
        <v>4</v>
      </c>
      <c r="F4667">
        <v>29</v>
      </c>
      <c r="G4667">
        <v>34</v>
      </c>
      <c r="H4667">
        <v>37</v>
      </c>
      <c r="I4667">
        <v>25</v>
      </c>
      <c r="J4667">
        <v>30</v>
      </c>
      <c r="K4667">
        <v>33</v>
      </c>
      <c r="L4667">
        <v>0</v>
      </c>
      <c r="M4667" s="1">
        <v>54.095999999999997</v>
      </c>
      <c r="N4667" s="1">
        <v>105.044</v>
      </c>
    </row>
    <row r="4668" spans="1:14" ht="15" customHeight="1" x14ac:dyDescent="0.2">
      <c r="A4668" t="s">
        <v>280</v>
      </c>
      <c r="B4668" t="s">
        <v>298</v>
      </c>
      <c r="C4668">
        <v>3</v>
      </c>
      <c r="D4668" t="s">
        <v>2749</v>
      </c>
      <c r="E4668">
        <v>2</v>
      </c>
      <c r="F4668">
        <v>19</v>
      </c>
      <c r="G4668">
        <v>32</v>
      </c>
      <c r="H4668">
        <v>34</v>
      </c>
      <c r="I4668">
        <v>16</v>
      </c>
      <c r="J4668">
        <v>29</v>
      </c>
      <c r="K4668">
        <v>31</v>
      </c>
      <c r="L4668">
        <v>0</v>
      </c>
      <c r="M4668" s="1">
        <v>54.097000000000001</v>
      </c>
      <c r="N4668" s="1">
        <v>106.04</v>
      </c>
    </row>
    <row r="4669" spans="1:14" ht="15" customHeight="1" x14ac:dyDescent="0.2">
      <c r="A4669" t="s">
        <v>280</v>
      </c>
      <c r="B4669" t="s">
        <v>464</v>
      </c>
      <c r="C4669">
        <v>3</v>
      </c>
      <c r="D4669" t="s">
        <v>696</v>
      </c>
      <c r="E4669">
        <v>3</v>
      </c>
      <c r="F4669">
        <v>24</v>
      </c>
      <c r="G4669">
        <v>32</v>
      </c>
      <c r="H4669">
        <v>34</v>
      </c>
      <c r="I4669">
        <v>23</v>
      </c>
      <c r="J4669">
        <v>31</v>
      </c>
      <c r="K4669">
        <v>33</v>
      </c>
      <c r="L4669">
        <v>0</v>
      </c>
      <c r="M4669" s="1">
        <v>54.097999999999999</v>
      </c>
      <c r="N4669" s="1">
        <v>108.045</v>
      </c>
    </row>
    <row r="4670" spans="1:14" ht="15" customHeight="1" x14ac:dyDescent="0.2">
      <c r="A4670" t="s">
        <v>280</v>
      </c>
      <c r="B4670" t="s">
        <v>699</v>
      </c>
      <c r="C4670">
        <v>3</v>
      </c>
      <c r="D4670" t="s">
        <v>1097</v>
      </c>
      <c r="E4670">
        <v>4</v>
      </c>
      <c r="F4670">
        <v>30</v>
      </c>
      <c r="G4670">
        <v>35</v>
      </c>
      <c r="H4670">
        <v>38</v>
      </c>
      <c r="I4670">
        <v>23</v>
      </c>
      <c r="J4670">
        <v>28</v>
      </c>
      <c r="K4670">
        <v>31</v>
      </c>
      <c r="L4670">
        <v>0</v>
      </c>
      <c r="M4670" s="1">
        <v>54.098999999999997</v>
      </c>
      <c r="N4670" s="1">
        <v>109.039</v>
      </c>
    </row>
    <row r="4671" spans="1:14" ht="15" customHeight="1" x14ac:dyDescent="0.2">
      <c r="A4671" t="s">
        <v>280</v>
      </c>
      <c r="B4671" t="s">
        <v>124</v>
      </c>
      <c r="C4671">
        <v>3</v>
      </c>
      <c r="D4671" t="s">
        <v>465</v>
      </c>
      <c r="E4671">
        <v>4</v>
      </c>
      <c r="F4671">
        <v>31</v>
      </c>
      <c r="G4671">
        <v>36</v>
      </c>
      <c r="H4671">
        <v>39</v>
      </c>
      <c r="I4671">
        <v>23</v>
      </c>
      <c r="J4671">
        <v>28</v>
      </c>
      <c r="K4671">
        <v>31</v>
      </c>
      <c r="L4671">
        <v>0</v>
      </c>
      <c r="M4671" s="1">
        <v>54.1</v>
      </c>
      <c r="N4671" s="1">
        <v>110.044</v>
      </c>
    </row>
    <row r="4672" spans="1:14" ht="15" customHeight="1" x14ac:dyDescent="0.2">
      <c r="A4672" t="s">
        <v>280</v>
      </c>
      <c r="B4672" t="s">
        <v>703</v>
      </c>
      <c r="C4672">
        <v>3</v>
      </c>
      <c r="D4672" t="s">
        <v>2733</v>
      </c>
      <c r="E4672">
        <v>4</v>
      </c>
      <c r="F4672">
        <v>29</v>
      </c>
      <c r="G4672">
        <v>34</v>
      </c>
      <c r="H4672">
        <v>37</v>
      </c>
      <c r="I4672">
        <v>25</v>
      </c>
      <c r="J4672">
        <v>30</v>
      </c>
      <c r="K4672">
        <v>33</v>
      </c>
      <c r="L4672">
        <v>0</v>
      </c>
      <c r="M4672" s="1">
        <v>54.100999999999999</v>
      </c>
      <c r="N4672" s="1">
        <v>111.045</v>
      </c>
    </row>
    <row r="4673" spans="1:14" ht="15" customHeight="1" x14ac:dyDescent="0.2">
      <c r="A4673" t="s">
        <v>280</v>
      </c>
      <c r="B4673" t="s">
        <v>470</v>
      </c>
      <c r="C4673">
        <v>3</v>
      </c>
      <c r="D4673" t="s">
        <v>1771</v>
      </c>
      <c r="E4673">
        <v>3</v>
      </c>
      <c r="F4673">
        <v>22</v>
      </c>
      <c r="G4673">
        <v>30</v>
      </c>
      <c r="H4673">
        <v>32</v>
      </c>
      <c r="I4673">
        <v>25</v>
      </c>
      <c r="J4673">
        <v>33</v>
      </c>
      <c r="K4673">
        <v>35</v>
      </c>
      <c r="L4673">
        <v>0</v>
      </c>
      <c r="M4673" s="1">
        <v>54.101999999999997</v>
      </c>
      <c r="N4673" s="1">
        <v>112.048</v>
      </c>
    </row>
    <row r="4674" spans="1:14" ht="15" customHeight="1" x14ac:dyDescent="0.2">
      <c r="A4674" t="s">
        <v>280</v>
      </c>
      <c r="B4674" t="s">
        <v>476</v>
      </c>
      <c r="C4674">
        <v>3</v>
      </c>
      <c r="D4674" t="s">
        <v>2162</v>
      </c>
      <c r="E4674">
        <v>3</v>
      </c>
      <c r="F4674">
        <v>30</v>
      </c>
      <c r="G4674">
        <v>38</v>
      </c>
      <c r="H4674">
        <v>40</v>
      </c>
      <c r="I4674">
        <v>16</v>
      </c>
      <c r="J4674">
        <v>24</v>
      </c>
      <c r="K4674">
        <v>26</v>
      </c>
      <c r="L4674">
        <v>0</v>
      </c>
      <c r="M4674" s="1">
        <v>54.103000000000002</v>
      </c>
      <c r="N4674" s="1">
        <v>114.045</v>
      </c>
    </row>
    <row r="4675" spans="1:14" ht="15" customHeight="1" x14ac:dyDescent="0.2">
      <c r="A4675" t="s">
        <v>280</v>
      </c>
      <c r="B4675" t="s">
        <v>315</v>
      </c>
      <c r="C4675">
        <v>3</v>
      </c>
      <c r="D4675" t="s">
        <v>2025</v>
      </c>
      <c r="E4675">
        <v>4</v>
      </c>
      <c r="F4675">
        <v>30</v>
      </c>
      <c r="G4675">
        <v>35</v>
      </c>
      <c r="H4675">
        <v>38</v>
      </c>
      <c r="I4675">
        <v>22</v>
      </c>
      <c r="J4675">
        <v>27</v>
      </c>
      <c r="K4675">
        <v>30</v>
      </c>
      <c r="L4675">
        <v>0</v>
      </c>
      <c r="M4675" s="1">
        <v>54.103999999999999</v>
      </c>
      <c r="N4675" s="1">
        <v>115.05</v>
      </c>
    </row>
    <row r="4676" spans="1:14" ht="15" customHeight="1" x14ac:dyDescent="0.2">
      <c r="A4676" t="s">
        <v>280</v>
      </c>
      <c r="B4676" t="s">
        <v>483</v>
      </c>
      <c r="C4676">
        <v>3</v>
      </c>
      <c r="D4676" t="s">
        <v>209</v>
      </c>
      <c r="E4676">
        <v>4</v>
      </c>
      <c r="F4676">
        <v>27</v>
      </c>
      <c r="G4676">
        <v>32</v>
      </c>
      <c r="H4676">
        <v>35</v>
      </c>
      <c r="I4676">
        <v>24</v>
      </c>
      <c r="J4676">
        <v>29</v>
      </c>
      <c r="K4676">
        <v>32</v>
      </c>
      <c r="L4676">
        <v>0</v>
      </c>
      <c r="M4676" s="1">
        <v>54.104999999999997</v>
      </c>
      <c r="N4676" s="1">
        <v>117.051</v>
      </c>
    </row>
    <row r="4677" spans="1:14" ht="15" customHeight="1" x14ac:dyDescent="0.2">
      <c r="A4677" t="s">
        <v>280</v>
      </c>
      <c r="B4677" t="s">
        <v>331</v>
      </c>
      <c r="C4677">
        <v>3</v>
      </c>
      <c r="D4677" t="s">
        <v>227</v>
      </c>
      <c r="E4677">
        <v>4</v>
      </c>
      <c r="F4677">
        <v>29</v>
      </c>
      <c r="G4677">
        <v>34</v>
      </c>
      <c r="H4677">
        <v>37</v>
      </c>
      <c r="I4677">
        <v>26</v>
      </c>
      <c r="J4677">
        <v>31</v>
      </c>
      <c r="K4677">
        <v>34</v>
      </c>
      <c r="L4677">
        <v>0</v>
      </c>
      <c r="M4677" s="1">
        <v>54.106000000000002</v>
      </c>
      <c r="N4677" s="1">
        <v>119.035</v>
      </c>
    </row>
    <row r="4678" spans="1:14" ht="15" customHeight="1" x14ac:dyDescent="0.2">
      <c r="A4678" t="s">
        <v>280</v>
      </c>
      <c r="B4678" t="s">
        <v>488</v>
      </c>
      <c r="C4678">
        <v>3</v>
      </c>
      <c r="D4678" t="s">
        <v>1231</v>
      </c>
      <c r="E4678">
        <v>4</v>
      </c>
      <c r="F4678">
        <v>28</v>
      </c>
      <c r="G4678">
        <v>33</v>
      </c>
      <c r="H4678">
        <v>36</v>
      </c>
      <c r="I4678">
        <v>25</v>
      </c>
      <c r="J4678">
        <v>30</v>
      </c>
      <c r="K4678">
        <v>33</v>
      </c>
      <c r="L4678">
        <v>0</v>
      </c>
      <c r="M4678" s="1">
        <v>54.106999999999999</v>
      </c>
      <c r="N4678" s="1">
        <v>120.04300000000001</v>
      </c>
    </row>
    <row r="4679" spans="1:14" ht="15" customHeight="1" x14ac:dyDescent="0.2">
      <c r="A4679" t="s">
        <v>280</v>
      </c>
      <c r="B4679" t="s">
        <v>492</v>
      </c>
      <c r="C4679">
        <v>3</v>
      </c>
      <c r="D4679" t="s">
        <v>1788</v>
      </c>
      <c r="E4679">
        <v>4</v>
      </c>
      <c r="F4679">
        <v>20</v>
      </c>
      <c r="G4679">
        <v>25</v>
      </c>
      <c r="H4679">
        <v>28</v>
      </c>
      <c r="I4679">
        <v>34</v>
      </c>
      <c r="J4679">
        <v>39</v>
      </c>
      <c r="K4679">
        <v>42</v>
      </c>
      <c r="L4679">
        <v>0</v>
      </c>
      <c r="M4679" s="1">
        <v>54.107999999999997</v>
      </c>
      <c r="N4679" s="1">
        <v>121.053</v>
      </c>
    </row>
    <row r="4680" spans="1:14" ht="15" customHeight="1" x14ac:dyDescent="0.2">
      <c r="A4680" t="s">
        <v>280</v>
      </c>
      <c r="B4680" t="s">
        <v>335</v>
      </c>
      <c r="C4680">
        <v>3</v>
      </c>
      <c r="D4680" t="s">
        <v>2607</v>
      </c>
      <c r="E4680">
        <v>4</v>
      </c>
      <c r="F4680">
        <v>28</v>
      </c>
      <c r="G4680">
        <v>33</v>
      </c>
      <c r="H4680">
        <v>36</v>
      </c>
      <c r="I4680">
        <v>27</v>
      </c>
      <c r="J4680">
        <v>32</v>
      </c>
      <c r="K4680">
        <v>35</v>
      </c>
      <c r="L4680">
        <v>0</v>
      </c>
      <c r="M4680" s="1">
        <v>54.109000000000002</v>
      </c>
      <c r="N4680" s="1">
        <v>122.03700000000001</v>
      </c>
    </row>
    <row r="4681" spans="1:14" ht="15" customHeight="1" x14ac:dyDescent="0.2">
      <c r="A4681" t="s">
        <v>280</v>
      </c>
      <c r="B4681" t="s">
        <v>340</v>
      </c>
      <c r="C4681">
        <v>3</v>
      </c>
      <c r="D4681" t="s">
        <v>2607</v>
      </c>
      <c r="E4681">
        <v>4</v>
      </c>
      <c r="F4681">
        <v>28</v>
      </c>
      <c r="G4681">
        <v>33</v>
      </c>
      <c r="H4681">
        <v>36</v>
      </c>
      <c r="I4681">
        <v>27</v>
      </c>
      <c r="J4681">
        <v>32</v>
      </c>
      <c r="K4681">
        <v>35</v>
      </c>
      <c r="L4681">
        <v>0</v>
      </c>
      <c r="M4681" s="1">
        <v>54.11</v>
      </c>
      <c r="N4681" s="1">
        <v>123.047</v>
      </c>
    </row>
    <row r="4682" spans="1:14" ht="15" customHeight="1" x14ac:dyDescent="0.2">
      <c r="A4682" t="s">
        <v>280</v>
      </c>
      <c r="B4682" t="s">
        <v>346</v>
      </c>
      <c r="C4682">
        <v>3</v>
      </c>
      <c r="D4682" t="s">
        <v>605</v>
      </c>
      <c r="E4682">
        <v>3</v>
      </c>
      <c r="F4682">
        <v>19</v>
      </c>
      <c r="G4682">
        <v>27</v>
      </c>
      <c r="H4682">
        <v>29</v>
      </c>
      <c r="I4682">
        <v>25</v>
      </c>
      <c r="J4682">
        <v>33</v>
      </c>
      <c r="K4682">
        <v>35</v>
      </c>
      <c r="L4682">
        <v>0</v>
      </c>
      <c r="M4682" s="1">
        <v>54.110999999999997</v>
      </c>
      <c r="N4682" s="1">
        <v>124.047</v>
      </c>
    </row>
    <row r="4683" spans="1:14" ht="15" customHeight="1" x14ac:dyDescent="0.2">
      <c r="A4683" t="s">
        <v>280</v>
      </c>
      <c r="B4683" t="s">
        <v>351</v>
      </c>
      <c r="C4683">
        <v>3</v>
      </c>
      <c r="D4683" t="s">
        <v>2867</v>
      </c>
      <c r="E4683">
        <v>4</v>
      </c>
      <c r="F4683">
        <v>33</v>
      </c>
      <c r="G4683">
        <v>38</v>
      </c>
      <c r="H4683">
        <v>41</v>
      </c>
      <c r="I4683">
        <v>20</v>
      </c>
      <c r="J4683">
        <v>25</v>
      </c>
      <c r="K4683">
        <v>28</v>
      </c>
      <c r="L4683">
        <v>0</v>
      </c>
      <c r="M4683" s="1">
        <v>54.112000000000002</v>
      </c>
      <c r="N4683" s="1">
        <v>126.05</v>
      </c>
    </row>
    <row r="4684" spans="1:14" ht="15" customHeight="1" x14ac:dyDescent="0.2">
      <c r="A4684" t="s">
        <v>280</v>
      </c>
      <c r="B4684" t="s">
        <v>504</v>
      </c>
      <c r="C4684">
        <v>3</v>
      </c>
      <c r="D4684" t="s">
        <v>2219</v>
      </c>
      <c r="E4684">
        <v>3</v>
      </c>
      <c r="F4684">
        <v>29</v>
      </c>
      <c r="G4684">
        <v>37</v>
      </c>
      <c r="H4684">
        <v>39</v>
      </c>
      <c r="I4684">
        <v>21</v>
      </c>
      <c r="J4684">
        <v>29</v>
      </c>
      <c r="K4684">
        <v>31</v>
      </c>
      <c r="L4684">
        <v>0</v>
      </c>
      <c r="M4684" s="1">
        <v>54.113</v>
      </c>
      <c r="N4684" s="1">
        <v>127.047</v>
      </c>
    </row>
    <row r="4685" spans="1:14" ht="15" customHeight="1" x14ac:dyDescent="0.2">
      <c r="A4685" t="s">
        <v>280</v>
      </c>
      <c r="B4685" t="s">
        <v>355</v>
      </c>
      <c r="C4685">
        <v>3</v>
      </c>
      <c r="D4685" t="s">
        <v>1032</v>
      </c>
      <c r="E4685">
        <v>2</v>
      </c>
      <c r="F4685">
        <v>20</v>
      </c>
      <c r="G4685">
        <v>33</v>
      </c>
      <c r="H4685">
        <v>35</v>
      </c>
      <c r="I4685">
        <v>15</v>
      </c>
      <c r="J4685">
        <v>28</v>
      </c>
      <c r="K4685">
        <v>30</v>
      </c>
      <c r="L4685">
        <v>0</v>
      </c>
      <c r="M4685" s="1">
        <v>54.113999999999997</v>
      </c>
      <c r="N4685" s="1">
        <v>128.041</v>
      </c>
    </row>
    <row r="4686" spans="1:14" ht="15" customHeight="1" x14ac:dyDescent="0.2">
      <c r="A4686" t="s">
        <v>164</v>
      </c>
      <c r="B4686" t="s">
        <v>169</v>
      </c>
      <c r="C4686">
        <v>2</v>
      </c>
      <c r="D4686" t="s">
        <v>1748</v>
      </c>
      <c r="E4686">
        <v>3</v>
      </c>
      <c r="F4686">
        <v>20</v>
      </c>
      <c r="G4686">
        <v>33</v>
      </c>
      <c r="H4686">
        <v>35</v>
      </c>
      <c r="I4686">
        <v>18</v>
      </c>
      <c r="J4686">
        <v>31</v>
      </c>
      <c r="K4686">
        <v>33</v>
      </c>
      <c r="L4686">
        <v>0</v>
      </c>
      <c r="M4686" s="1">
        <v>55.052999999999997</v>
      </c>
      <c r="N4686" s="1">
        <v>56.055</v>
      </c>
    </row>
    <row r="4687" spans="1:14" ht="15" customHeight="1" x14ac:dyDescent="0.2">
      <c r="A4687" t="s">
        <v>164</v>
      </c>
      <c r="B4687" t="s">
        <v>174</v>
      </c>
      <c r="C4687">
        <v>3</v>
      </c>
      <c r="D4687" t="s">
        <v>1748</v>
      </c>
      <c r="E4687">
        <v>3</v>
      </c>
      <c r="F4687">
        <v>25</v>
      </c>
      <c r="G4687">
        <v>33</v>
      </c>
      <c r="H4687">
        <v>35</v>
      </c>
      <c r="I4687">
        <v>23</v>
      </c>
      <c r="J4687">
        <v>31</v>
      </c>
      <c r="K4687">
        <v>33</v>
      </c>
      <c r="L4687">
        <v>0</v>
      </c>
      <c r="M4687" s="1">
        <v>55.054000000000002</v>
      </c>
      <c r="N4687" s="1">
        <v>57.051000000000002</v>
      </c>
    </row>
    <row r="4688" spans="1:14" ht="15" customHeight="1" x14ac:dyDescent="0.2">
      <c r="A4688" t="s">
        <v>164</v>
      </c>
      <c r="B4688" t="s">
        <v>180</v>
      </c>
      <c r="C4688">
        <v>3</v>
      </c>
      <c r="D4688" t="s">
        <v>575</v>
      </c>
      <c r="E4688">
        <v>3</v>
      </c>
      <c r="F4688">
        <v>22</v>
      </c>
      <c r="G4688">
        <v>30</v>
      </c>
      <c r="H4688">
        <v>32</v>
      </c>
      <c r="I4688">
        <v>25</v>
      </c>
      <c r="J4688">
        <v>33</v>
      </c>
      <c r="K4688">
        <v>35</v>
      </c>
      <c r="L4688">
        <v>0</v>
      </c>
      <c r="M4688" s="1">
        <v>55.055</v>
      </c>
      <c r="N4688" s="1">
        <v>58.048000000000002</v>
      </c>
    </row>
    <row r="4689" spans="1:14" ht="15" customHeight="1" x14ac:dyDescent="0.2">
      <c r="A4689" t="s">
        <v>164</v>
      </c>
      <c r="B4689" t="s">
        <v>303</v>
      </c>
      <c r="C4689">
        <v>3</v>
      </c>
      <c r="D4689" t="s">
        <v>1987</v>
      </c>
      <c r="E4689">
        <v>3</v>
      </c>
      <c r="F4689">
        <v>22</v>
      </c>
      <c r="G4689">
        <v>30</v>
      </c>
      <c r="H4689">
        <v>32</v>
      </c>
      <c r="I4689">
        <v>27</v>
      </c>
      <c r="J4689">
        <v>35</v>
      </c>
      <c r="K4689">
        <v>37</v>
      </c>
      <c r="L4689">
        <v>0</v>
      </c>
      <c r="M4689" s="1">
        <v>55.055999999999997</v>
      </c>
      <c r="N4689" s="1">
        <v>59.051000000000002</v>
      </c>
    </row>
    <row r="4690" spans="1:14" ht="15" customHeight="1" x14ac:dyDescent="0.2">
      <c r="A4690" t="s">
        <v>164</v>
      </c>
      <c r="B4690" t="s">
        <v>191</v>
      </c>
      <c r="C4690">
        <v>2</v>
      </c>
      <c r="D4690" t="s">
        <v>490</v>
      </c>
      <c r="E4690">
        <v>2</v>
      </c>
      <c r="F4690">
        <v>16</v>
      </c>
      <c r="G4690">
        <v>33</v>
      </c>
      <c r="H4690">
        <v>35</v>
      </c>
      <c r="I4690">
        <v>15</v>
      </c>
      <c r="J4690">
        <v>32</v>
      </c>
      <c r="K4690">
        <v>34</v>
      </c>
      <c r="L4690">
        <v>0</v>
      </c>
      <c r="M4690" s="1">
        <v>55.057000000000002</v>
      </c>
      <c r="N4690" s="1">
        <v>61.051000000000002</v>
      </c>
    </row>
    <row r="4691" spans="1:14" ht="15" customHeight="1" x14ac:dyDescent="0.2">
      <c r="A4691" t="s">
        <v>164</v>
      </c>
      <c r="B4691" t="s">
        <v>316</v>
      </c>
      <c r="C4691">
        <v>3</v>
      </c>
      <c r="D4691" t="s">
        <v>2656</v>
      </c>
      <c r="E4691">
        <v>4</v>
      </c>
      <c r="F4691">
        <v>28</v>
      </c>
      <c r="G4691">
        <v>33</v>
      </c>
      <c r="H4691">
        <v>36</v>
      </c>
      <c r="I4691">
        <v>27</v>
      </c>
      <c r="J4691">
        <v>32</v>
      </c>
      <c r="K4691">
        <v>35</v>
      </c>
      <c r="L4691">
        <v>0</v>
      </c>
      <c r="M4691" s="1">
        <v>55.058</v>
      </c>
      <c r="N4691" s="1">
        <v>62.045999999999999</v>
      </c>
    </row>
    <row r="4692" spans="1:14" ht="15" customHeight="1" x14ac:dyDescent="0.2">
      <c r="A4692" t="s">
        <v>164</v>
      </c>
      <c r="B4692" t="s">
        <v>322</v>
      </c>
      <c r="C4692">
        <v>3</v>
      </c>
      <c r="D4692" t="s">
        <v>2500</v>
      </c>
      <c r="E4692">
        <v>3</v>
      </c>
      <c r="F4692">
        <v>24</v>
      </c>
      <c r="G4692">
        <v>32</v>
      </c>
      <c r="H4692">
        <v>34</v>
      </c>
      <c r="I4692">
        <v>25</v>
      </c>
      <c r="J4692">
        <v>33</v>
      </c>
      <c r="K4692">
        <v>35</v>
      </c>
      <c r="L4692">
        <v>0</v>
      </c>
      <c r="M4692" s="1">
        <v>55.058999999999997</v>
      </c>
      <c r="N4692" s="1">
        <v>63.048000000000002</v>
      </c>
    </row>
    <row r="4693" spans="1:14" ht="15" customHeight="1" x14ac:dyDescent="0.2">
      <c r="A4693" t="s">
        <v>164</v>
      </c>
      <c r="B4693" t="s">
        <v>332</v>
      </c>
      <c r="C4693">
        <v>3</v>
      </c>
      <c r="D4693" t="s">
        <v>2954</v>
      </c>
      <c r="E4693">
        <v>3</v>
      </c>
      <c r="F4693">
        <v>28</v>
      </c>
      <c r="G4693">
        <v>36</v>
      </c>
      <c r="H4693">
        <v>38</v>
      </c>
      <c r="I4693">
        <v>22</v>
      </c>
      <c r="J4693">
        <v>30</v>
      </c>
      <c r="K4693">
        <v>32</v>
      </c>
      <c r="L4693">
        <v>0</v>
      </c>
      <c r="M4693" s="1">
        <v>55.06</v>
      </c>
      <c r="N4693" s="1">
        <v>65.048000000000002</v>
      </c>
    </row>
    <row r="4694" spans="1:14" ht="15" customHeight="1" x14ac:dyDescent="0.2">
      <c r="A4694" t="s">
        <v>164</v>
      </c>
      <c r="B4694" t="s">
        <v>336</v>
      </c>
      <c r="C4694">
        <v>3</v>
      </c>
      <c r="D4694" t="s">
        <v>54</v>
      </c>
      <c r="E4694">
        <v>4</v>
      </c>
      <c r="F4694">
        <v>29</v>
      </c>
      <c r="G4694">
        <v>34</v>
      </c>
      <c r="H4694">
        <v>37</v>
      </c>
      <c r="I4694">
        <v>22</v>
      </c>
      <c r="J4694">
        <v>27</v>
      </c>
      <c r="K4694">
        <v>30</v>
      </c>
      <c r="L4694">
        <v>0</v>
      </c>
      <c r="M4694" s="1">
        <v>55.061</v>
      </c>
      <c r="N4694" s="1">
        <v>66.052000000000007</v>
      </c>
    </row>
    <row r="4695" spans="1:14" ht="15" customHeight="1" x14ac:dyDescent="0.2">
      <c r="A4695" t="s">
        <v>164</v>
      </c>
      <c r="B4695" t="s">
        <v>341</v>
      </c>
      <c r="C4695">
        <v>3</v>
      </c>
      <c r="D4695" t="s">
        <v>1981</v>
      </c>
      <c r="E4695">
        <v>4</v>
      </c>
      <c r="F4695">
        <v>33</v>
      </c>
      <c r="G4695">
        <v>38</v>
      </c>
      <c r="H4695">
        <v>41</v>
      </c>
      <c r="I4695">
        <v>21</v>
      </c>
      <c r="J4695">
        <v>26</v>
      </c>
      <c r="K4695">
        <v>29</v>
      </c>
      <c r="L4695">
        <v>0</v>
      </c>
      <c r="M4695" s="1">
        <v>55.061999999999998</v>
      </c>
      <c r="N4695" s="1">
        <v>67.040999999999997</v>
      </c>
    </row>
    <row r="4696" spans="1:14" ht="15" customHeight="1" x14ac:dyDescent="0.2">
      <c r="A4696" t="s">
        <v>164</v>
      </c>
      <c r="B4696" t="s">
        <v>201</v>
      </c>
      <c r="C4696">
        <v>3</v>
      </c>
      <c r="D4696" t="s">
        <v>1715</v>
      </c>
      <c r="E4696">
        <v>4</v>
      </c>
      <c r="F4696">
        <v>30</v>
      </c>
      <c r="G4696">
        <v>35</v>
      </c>
      <c r="H4696">
        <v>38</v>
      </c>
      <c r="I4696">
        <v>25</v>
      </c>
      <c r="J4696">
        <v>30</v>
      </c>
      <c r="K4696">
        <v>33</v>
      </c>
      <c r="L4696">
        <v>0</v>
      </c>
      <c r="M4696" s="1">
        <v>55.063000000000002</v>
      </c>
      <c r="N4696" s="1">
        <v>68.054000000000002</v>
      </c>
    </row>
    <row r="4697" spans="1:14" ht="15" customHeight="1" x14ac:dyDescent="0.2">
      <c r="A4697" t="s">
        <v>164</v>
      </c>
      <c r="B4697" t="s">
        <v>352</v>
      </c>
      <c r="C4697">
        <v>3</v>
      </c>
      <c r="D4697" t="s">
        <v>486</v>
      </c>
      <c r="E4697">
        <v>3</v>
      </c>
      <c r="F4697">
        <v>23</v>
      </c>
      <c r="G4697">
        <v>31</v>
      </c>
      <c r="H4697">
        <v>33</v>
      </c>
      <c r="I4697">
        <v>21</v>
      </c>
      <c r="J4697">
        <v>29</v>
      </c>
      <c r="K4697">
        <v>31</v>
      </c>
      <c r="L4697">
        <v>0</v>
      </c>
      <c r="M4697" s="1">
        <v>55.064</v>
      </c>
      <c r="N4697" s="1">
        <v>69.048000000000002</v>
      </c>
    </row>
    <row r="4698" spans="1:14" ht="15" customHeight="1" x14ac:dyDescent="0.2">
      <c r="A4698" t="s">
        <v>164</v>
      </c>
      <c r="B4698" t="s">
        <v>356</v>
      </c>
      <c r="C4698">
        <v>3</v>
      </c>
      <c r="D4698" t="s">
        <v>735</v>
      </c>
      <c r="E4698">
        <v>2</v>
      </c>
      <c r="F4698">
        <v>17</v>
      </c>
      <c r="G4698">
        <v>30</v>
      </c>
      <c r="H4698">
        <v>32</v>
      </c>
      <c r="I4698">
        <v>17</v>
      </c>
      <c r="J4698">
        <v>30</v>
      </c>
      <c r="K4698">
        <v>32</v>
      </c>
      <c r="L4698">
        <v>0</v>
      </c>
      <c r="M4698" s="1">
        <v>55.064999999999998</v>
      </c>
      <c r="N4698" s="1">
        <v>70.052999999999997</v>
      </c>
    </row>
    <row r="4699" spans="1:14" ht="15" customHeight="1" x14ac:dyDescent="0.2">
      <c r="A4699" t="s">
        <v>164</v>
      </c>
      <c r="B4699" t="s">
        <v>359</v>
      </c>
      <c r="C4699">
        <v>3</v>
      </c>
      <c r="D4699" t="s">
        <v>2906</v>
      </c>
      <c r="E4699">
        <v>4</v>
      </c>
      <c r="F4699">
        <v>30</v>
      </c>
      <c r="G4699">
        <v>35</v>
      </c>
      <c r="H4699">
        <v>38</v>
      </c>
      <c r="I4699">
        <v>23</v>
      </c>
      <c r="J4699">
        <v>28</v>
      </c>
      <c r="K4699">
        <v>31</v>
      </c>
      <c r="L4699">
        <v>0</v>
      </c>
      <c r="M4699" s="1">
        <v>55.066000000000003</v>
      </c>
      <c r="N4699" s="1">
        <v>71.043000000000006</v>
      </c>
    </row>
    <row r="4700" spans="1:14" ht="15" customHeight="1" x14ac:dyDescent="0.2">
      <c r="A4700" t="s">
        <v>164</v>
      </c>
      <c r="B4700" t="s">
        <v>367</v>
      </c>
      <c r="C4700">
        <v>3</v>
      </c>
      <c r="D4700" t="s">
        <v>2500</v>
      </c>
      <c r="E4700">
        <v>3</v>
      </c>
      <c r="F4700">
        <v>24</v>
      </c>
      <c r="G4700">
        <v>32</v>
      </c>
      <c r="H4700">
        <v>34</v>
      </c>
      <c r="I4700">
        <v>25</v>
      </c>
      <c r="J4700">
        <v>33</v>
      </c>
      <c r="K4700">
        <v>35</v>
      </c>
      <c r="L4700">
        <v>0</v>
      </c>
      <c r="M4700" s="1">
        <v>55.067</v>
      </c>
      <c r="N4700" s="1">
        <v>73.052000000000007</v>
      </c>
    </row>
    <row r="4701" spans="1:14" ht="15" customHeight="1" x14ac:dyDescent="0.2">
      <c r="A4701" t="s">
        <v>164</v>
      </c>
      <c r="B4701" t="s">
        <v>371</v>
      </c>
      <c r="C4701">
        <v>3</v>
      </c>
      <c r="D4701" t="s">
        <v>1727</v>
      </c>
      <c r="E4701">
        <v>4</v>
      </c>
      <c r="F4701">
        <v>29</v>
      </c>
      <c r="G4701">
        <v>34</v>
      </c>
      <c r="H4701">
        <v>37</v>
      </c>
      <c r="I4701">
        <v>24</v>
      </c>
      <c r="J4701">
        <v>29</v>
      </c>
      <c r="K4701">
        <v>32</v>
      </c>
      <c r="L4701">
        <v>0</v>
      </c>
      <c r="M4701" s="1">
        <v>55.067999999999998</v>
      </c>
      <c r="N4701" s="1">
        <v>74.046999999999997</v>
      </c>
    </row>
    <row r="4702" spans="1:14" ht="15" customHeight="1" x14ac:dyDescent="0.2">
      <c r="A4702" t="s">
        <v>164</v>
      </c>
      <c r="B4702" t="s">
        <v>378</v>
      </c>
      <c r="C4702">
        <v>3</v>
      </c>
      <c r="D4702" t="s">
        <v>2020</v>
      </c>
      <c r="E4702">
        <v>4</v>
      </c>
      <c r="F4702">
        <v>31</v>
      </c>
      <c r="G4702">
        <v>36</v>
      </c>
      <c r="H4702">
        <v>39</v>
      </c>
      <c r="I4702">
        <v>23</v>
      </c>
      <c r="J4702">
        <v>28</v>
      </c>
      <c r="K4702">
        <v>31</v>
      </c>
      <c r="L4702">
        <v>0</v>
      </c>
      <c r="M4702" s="1">
        <v>55.069000000000003</v>
      </c>
      <c r="N4702" s="1">
        <v>75.045000000000002</v>
      </c>
    </row>
    <row r="4703" spans="1:14" ht="15" customHeight="1" x14ac:dyDescent="0.2">
      <c r="A4703" t="s">
        <v>164</v>
      </c>
      <c r="B4703" t="s">
        <v>207</v>
      </c>
      <c r="C4703">
        <v>2</v>
      </c>
      <c r="D4703" t="s">
        <v>1474</v>
      </c>
      <c r="E4703">
        <v>2</v>
      </c>
      <c r="F4703">
        <v>13</v>
      </c>
      <c r="G4703">
        <v>30</v>
      </c>
      <c r="H4703">
        <v>32</v>
      </c>
      <c r="I4703">
        <v>17</v>
      </c>
      <c r="J4703">
        <v>34</v>
      </c>
      <c r="K4703">
        <v>36</v>
      </c>
      <c r="L4703">
        <v>0</v>
      </c>
      <c r="M4703" s="1">
        <v>55.07</v>
      </c>
      <c r="N4703" s="1">
        <v>77.040999999999997</v>
      </c>
    </row>
    <row r="4704" spans="1:14" ht="15" customHeight="1" x14ac:dyDescent="0.2">
      <c r="A4704" t="s">
        <v>164</v>
      </c>
      <c r="B4704" t="s">
        <v>386</v>
      </c>
      <c r="C4704">
        <v>3</v>
      </c>
      <c r="D4704" t="s">
        <v>2741</v>
      </c>
      <c r="E4704">
        <v>4</v>
      </c>
      <c r="F4704">
        <v>31</v>
      </c>
      <c r="G4704">
        <v>36</v>
      </c>
      <c r="H4704">
        <v>39</v>
      </c>
      <c r="I4704">
        <v>22</v>
      </c>
      <c r="J4704">
        <v>27</v>
      </c>
      <c r="K4704">
        <v>30</v>
      </c>
      <c r="L4704">
        <v>0</v>
      </c>
      <c r="M4704" s="1">
        <v>55.070999999999998</v>
      </c>
      <c r="N4704" s="1">
        <v>78.046999999999997</v>
      </c>
    </row>
    <row r="4705" spans="1:14" ht="15" customHeight="1" x14ac:dyDescent="0.2">
      <c r="A4705" t="s">
        <v>164</v>
      </c>
      <c r="B4705" t="s">
        <v>212</v>
      </c>
      <c r="C4705">
        <v>2</v>
      </c>
      <c r="D4705" t="s">
        <v>740</v>
      </c>
      <c r="E4705">
        <v>2</v>
      </c>
      <c r="F4705">
        <v>17</v>
      </c>
      <c r="G4705">
        <v>34</v>
      </c>
      <c r="H4705">
        <v>36</v>
      </c>
      <c r="I4705">
        <v>14</v>
      </c>
      <c r="J4705">
        <v>31</v>
      </c>
      <c r="K4705">
        <v>33</v>
      </c>
      <c r="L4705">
        <v>0</v>
      </c>
      <c r="M4705" s="1">
        <v>55.072000000000003</v>
      </c>
      <c r="N4705" s="1">
        <v>79.05</v>
      </c>
    </row>
    <row r="4706" spans="1:14" ht="15" customHeight="1" x14ac:dyDescent="0.2">
      <c r="A4706" t="s">
        <v>164</v>
      </c>
      <c r="B4706" t="s">
        <v>395</v>
      </c>
      <c r="C4706">
        <v>3</v>
      </c>
      <c r="D4706" t="s">
        <v>2574</v>
      </c>
      <c r="E4706">
        <v>4</v>
      </c>
      <c r="F4706">
        <v>29</v>
      </c>
      <c r="G4706">
        <v>34</v>
      </c>
      <c r="H4706">
        <v>37</v>
      </c>
      <c r="I4706">
        <v>26</v>
      </c>
      <c r="J4706">
        <v>31</v>
      </c>
      <c r="K4706">
        <v>34</v>
      </c>
      <c r="L4706">
        <v>0</v>
      </c>
      <c r="M4706" s="1">
        <v>55.073</v>
      </c>
      <c r="N4706" s="1">
        <v>80.046999999999997</v>
      </c>
    </row>
    <row r="4707" spans="1:14" ht="15" customHeight="1" x14ac:dyDescent="0.2">
      <c r="A4707" t="s">
        <v>164</v>
      </c>
      <c r="B4707" t="s">
        <v>218</v>
      </c>
      <c r="C4707">
        <v>2</v>
      </c>
      <c r="D4707" t="s">
        <v>2334</v>
      </c>
      <c r="E4707">
        <v>3</v>
      </c>
      <c r="F4707">
        <v>22</v>
      </c>
      <c r="G4707">
        <v>35</v>
      </c>
      <c r="H4707">
        <v>37</v>
      </c>
      <c r="I4707">
        <v>15</v>
      </c>
      <c r="J4707">
        <v>28</v>
      </c>
      <c r="K4707">
        <v>30</v>
      </c>
      <c r="L4707">
        <v>0</v>
      </c>
      <c r="M4707" s="1">
        <v>55.073999999999998</v>
      </c>
      <c r="N4707" s="1">
        <v>81.037999999999997</v>
      </c>
    </row>
    <row r="4708" spans="1:14" ht="15" customHeight="1" x14ac:dyDescent="0.2">
      <c r="A4708" t="s">
        <v>164</v>
      </c>
      <c r="B4708" t="s">
        <v>225</v>
      </c>
      <c r="C4708">
        <v>2</v>
      </c>
      <c r="D4708" t="s">
        <v>2343</v>
      </c>
      <c r="E4708">
        <v>3</v>
      </c>
      <c r="F4708">
        <v>20</v>
      </c>
      <c r="G4708">
        <v>33</v>
      </c>
      <c r="H4708">
        <v>35</v>
      </c>
      <c r="I4708">
        <v>19</v>
      </c>
      <c r="J4708">
        <v>32</v>
      </c>
      <c r="K4708">
        <v>34</v>
      </c>
      <c r="L4708">
        <v>0</v>
      </c>
      <c r="M4708" s="1">
        <v>55.075000000000003</v>
      </c>
      <c r="N4708" s="1">
        <v>82.042000000000002</v>
      </c>
    </row>
    <row r="4709" spans="1:14" ht="15" customHeight="1" x14ac:dyDescent="0.2">
      <c r="A4709" t="s">
        <v>164</v>
      </c>
      <c r="B4709" t="s">
        <v>402</v>
      </c>
      <c r="C4709">
        <v>3</v>
      </c>
      <c r="D4709" t="s">
        <v>1538</v>
      </c>
      <c r="E4709">
        <v>4</v>
      </c>
      <c r="F4709">
        <v>22</v>
      </c>
      <c r="G4709">
        <v>27</v>
      </c>
      <c r="H4709">
        <v>30</v>
      </c>
      <c r="I4709">
        <v>32</v>
      </c>
      <c r="J4709">
        <v>37</v>
      </c>
      <c r="K4709">
        <v>40</v>
      </c>
      <c r="L4709">
        <v>0</v>
      </c>
      <c r="M4709" s="1">
        <v>55.076000000000001</v>
      </c>
      <c r="N4709" s="1">
        <v>83.049000000000007</v>
      </c>
    </row>
    <row r="4710" spans="1:14" ht="15" customHeight="1" x14ac:dyDescent="0.2">
      <c r="A4710" t="s">
        <v>164</v>
      </c>
      <c r="B4710" t="s">
        <v>405</v>
      </c>
      <c r="C4710">
        <v>3</v>
      </c>
      <c r="D4710" t="s">
        <v>1094</v>
      </c>
      <c r="E4710">
        <v>3</v>
      </c>
      <c r="F4710">
        <v>26</v>
      </c>
      <c r="G4710">
        <v>34</v>
      </c>
      <c r="H4710">
        <v>36</v>
      </c>
      <c r="I4710">
        <v>21</v>
      </c>
      <c r="J4710">
        <v>29</v>
      </c>
      <c r="K4710">
        <v>31</v>
      </c>
      <c r="L4710">
        <v>0</v>
      </c>
      <c r="M4710" s="1">
        <v>55.076999999999998</v>
      </c>
      <c r="N4710" s="1">
        <v>84.045000000000002</v>
      </c>
    </row>
    <row r="4711" spans="1:14" ht="15" customHeight="1" x14ac:dyDescent="0.2">
      <c r="A4711" t="s">
        <v>164</v>
      </c>
      <c r="B4711" t="s">
        <v>408</v>
      </c>
      <c r="C4711">
        <v>3</v>
      </c>
      <c r="D4711" t="s">
        <v>787</v>
      </c>
      <c r="E4711">
        <v>4</v>
      </c>
      <c r="F4711">
        <v>28</v>
      </c>
      <c r="G4711">
        <v>33</v>
      </c>
      <c r="H4711">
        <v>36</v>
      </c>
      <c r="I4711">
        <v>27</v>
      </c>
      <c r="J4711">
        <v>32</v>
      </c>
      <c r="K4711">
        <v>35</v>
      </c>
      <c r="L4711">
        <v>0</v>
      </c>
      <c r="M4711" s="1">
        <v>55.078000000000003</v>
      </c>
      <c r="N4711" s="1">
        <v>85.046000000000006</v>
      </c>
    </row>
    <row r="4712" spans="1:14" ht="15" customHeight="1" x14ac:dyDescent="0.2">
      <c r="A4712" t="s">
        <v>164</v>
      </c>
      <c r="B4712" t="s">
        <v>411</v>
      </c>
      <c r="C4712">
        <v>3</v>
      </c>
      <c r="D4712" t="s">
        <v>800</v>
      </c>
      <c r="E4712">
        <v>3</v>
      </c>
      <c r="F4712">
        <v>23</v>
      </c>
      <c r="G4712">
        <v>31</v>
      </c>
      <c r="H4712">
        <v>33</v>
      </c>
      <c r="I4712">
        <v>24</v>
      </c>
      <c r="J4712">
        <v>32</v>
      </c>
      <c r="K4712">
        <v>34</v>
      </c>
      <c r="L4712">
        <v>0</v>
      </c>
      <c r="M4712" s="1">
        <v>55.079000000000001</v>
      </c>
      <c r="N4712" s="1">
        <v>86.043000000000006</v>
      </c>
    </row>
    <row r="4713" spans="1:14" ht="15" customHeight="1" x14ac:dyDescent="0.2">
      <c r="A4713" t="s">
        <v>164</v>
      </c>
      <c r="B4713" t="s">
        <v>414</v>
      </c>
      <c r="C4713">
        <v>3</v>
      </c>
      <c r="D4713" t="s">
        <v>1756</v>
      </c>
      <c r="E4713">
        <v>4</v>
      </c>
      <c r="F4713">
        <v>27</v>
      </c>
      <c r="G4713">
        <v>32</v>
      </c>
      <c r="H4713">
        <v>35</v>
      </c>
      <c r="I4713">
        <v>26</v>
      </c>
      <c r="J4713">
        <v>31</v>
      </c>
      <c r="K4713">
        <v>34</v>
      </c>
      <c r="L4713">
        <v>0</v>
      </c>
      <c r="M4713" s="1">
        <v>55.08</v>
      </c>
      <c r="N4713" s="1">
        <v>87.046000000000006</v>
      </c>
    </row>
    <row r="4714" spans="1:14" ht="15" customHeight="1" x14ac:dyDescent="0.2">
      <c r="A4714" t="s">
        <v>164</v>
      </c>
      <c r="B4714" t="s">
        <v>416</v>
      </c>
      <c r="C4714">
        <v>3</v>
      </c>
      <c r="D4714" t="s">
        <v>1751</v>
      </c>
      <c r="E4714">
        <v>4</v>
      </c>
      <c r="F4714">
        <v>27</v>
      </c>
      <c r="G4714">
        <v>32</v>
      </c>
      <c r="H4714">
        <v>35</v>
      </c>
      <c r="I4714">
        <v>27</v>
      </c>
      <c r="J4714">
        <v>32</v>
      </c>
      <c r="K4714">
        <v>35</v>
      </c>
      <c r="L4714">
        <v>0</v>
      </c>
      <c r="M4714" s="1">
        <v>55.081000000000003</v>
      </c>
      <c r="N4714" s="1">
        <v>88.051000000000002</v>
      </c>
    </row>
    <row r="4715" spans="1:14" ht="15" customHeight="1" x14ac:dyDescent="0.2">
      <c r="A4715" t="s">
        <v>164</v>
      </c>
      <c r="B4715" t="s">
        <v>230</v>
      </c>
      <c r="C4715">
        <v>3</v>
      </c>
      <c r="D4715" t="s">
        <v>787</v>
      </c>
      <c r="E4715">
        <v>4</v>
      </c>
      <c r="F4715">
        <v>28</v>
      </c>
      <c r="G4715">
        <v>33</v>
      </c>
      <c r="H4715">
        <v>36</v>
      </c>
      <c r="I4715">
        <v>27</v>
      </c>
      <c r="J4715">
        <v>32</v>
      </c>
      <c r="K4715">
        <v>35</v>
      </c>
      <c r="L4715">
        <v>0</v>
      </c>
      <c r="M4715" s="1">
        <v>55.082000000000001</v>
      </c>
      <c r="N4715" s="1">
        <v>89.052000000000007</v>
      </c>
    </row>
    <row r="4716" spans="1:14" ht="15" customHeight="1" x14ac:dyDescent="0.2">
      <c r="A4716" t="s">
        <v>164</v>
      </c>
      <c r="B4716" t="s">
        <v>236</v>
      </c>
      <c r="C4716">
        <v>3</v>
      </c>
      <c r="D4716" t="s">
        <v>787</v>
      </c>
      <c r="E4716">
        <v>4</v>
      </c>
      <c r="F4716">
        <v>28</v>
      </c>
      <c r="G4716">
        <v>33</v>
      </c>
      <c r="H4716">
        <v>36</v>
      </c>
      <c r="I4716">
        <v>27</v>
      </c>
      <c r="J4716">
        <v>32</v>
      </c>
      <c r="K4716">
        <v>35</v>
      </c>
      <c r="L4716">
        <v>0</v>
      </c>
      <c r="M4716" s="1">
        <v>55.082999999999998</v>
      </c>
      <c r="N4716" s="1">
        <v>90.048000000000002</v>
      </c>
    </row>
    <row r="4717" spans="1:14" ht="15" customHeight="1" x14ac:dyDescent="0.2">
      <c r="A4717" t="s">
        <v>164</v>
      </c>
      <c r="B4717" t="s">
        <v>425</v>
      </c>
      <c r="C4717">
        <v>3</v>
      </c>
      <c r="D4717" t="s">
        <v>1978</v>
      </c>
      <c r="E4717">
        <v>3</v>
      </c>
      <c r="F4717">
        <v>27</v>
      </c>
      <c r="G4717">
        <v>35</v>
      </c>
      <c r="H4717">
        <v>37</v>
      </c>
      <c r="I4717">
        <v>21</v>
      </c>
      <c r="J4717">
        <v>29</v>
      </c>
      <c r="K4717">
        <v>31</v>
      </c>
      <c r="L4717">
        <v>0</v>
      </c>
      <c r="M4717" s="1">
        <v>55.084000000000003</v>
      </c>
      <c r="N4717" s="1">
        <v>91.051000000000002</v>
      </c>
    </row>
    <row r="4718" spans="1:14" ht="15" customHeight="1" x14ac:dyDescent="0.2">
      <c r="A4718" t="s">
        <v>164</v>
      </c>
      <c r="B4718" t="s">
        <v>668</v>
      </c>
      <c r="C4718">
        <v>3</v>
      </c>
      <c r="D4718" t="s">
        <v>2500</v>
      </c>
      <c r="E4718">
        <v>3</v>
      </c>
      <c r="F4718">
        <v>24</v>
      </c>
      <c r="G4718">
        <v>32</v>
      </c>
      <c r="H4718">
        <v>34</v>
      </c>
      <c r="I4718">
        <v>25</v>
      </c>
      <c r="J4718">
        <v>33</v>
      </c>
      <c r="K4718">
        <v>35</v>
      </c>
      <c r="L4718">
        <v>0</v>
      </c>
      <c r="M4718" s="1">
        <v>55.085000000000001</v>
      </c>
      <c r="N4718" s="1">
        <v>92.05</v>
      </c>
    </row>
    <row r="4719" spans="1:14" ht="15" customHeight="1" x14ac:dyDescent="0.2">
      <c r="A4719" t="s">
        <v>164</v>
      </c>
      <c r="B4719" t="s">
        <v>429</v>
      </c>
      <c r="C4719">
        <v>3</v>
      </c>
      <c r="D4719" t="s">
        <v>1502</v>
      </c>
      <c r="E4719">
        <v>3</v>
      </c>
      <c r="F4719">
        <v>27</v>
      </c>
      <c r="G4719">
        <v>35</v>
      </c>
      <c r="H4719">
        <v>37</v>
      </c>
      <c r="I4719">
        <v>22</v>
      </c>
      <c r="J4719">
        <v>30</v>
      </c>
      <c r="K4719">
        <v>32</v>
      </c>
      <c r="L4719">
        <v>0</v>
      </c>
      <c r="M4719" s="1">
        <v>55.085999999999999</v>
      </c>
      <c r="N4719" s="1">
        <v>93.049000000000007</v>
      </c>
    </row>
    <row r="4720" spans="1:14" ht="15" customHeight="1" x14ac:dyDescent="0.2">
      <c r="A4720" t="s">
        <v>164</v>
      </c>
      <c r="B4720" t="s">
        <v>246</v>
      </c>
      <c r="C4720">
        <v>3</v>
      </c>
      <c r="D4720" t="s">
        <v>2574</v>
      </c>
      <c r="E4720">
        <v>4</v>
      </c>
      <c r="F4720">
        <v>29</v>
      </c>
      <c r="G4720">
        <v>34</v>
      </c>
      <c r="H4720">
        <v>37</v>
      </c>
      <c r="I4720">
        <v>26</v>
      </c>
      <c r="J4720">
        <v>31</v>
      </c>
      <c r="K4720">
        <v>34</v>
      </c>
      <c r="L4720">
        <v>0</v>
      </c>
      <c r="M4720" s="1">
        <v>55.087000000000003</v>
      </c>
      <c r="N4720" s="1">
        <v>95.051000000000002</v>
      </c>
    </row>
    <row r="4721" spans="1:14" ht="15" customHeight="1" x14ac:dyDescent="0.2">
      <c r="A4721" t="s">
        <v>164</v>
      </c>
      <c r="B4721" t="s">
        <v>436</v>
      </c>
      <c r="C4721">
        <v>3</v>
      </c>
      <c r="D4721" t="s">
        <v>1727</v>
      </c>
      <c r="E4721">
        <v>4</v>
      </c>
      <c r="F4721">
        <v>29</v>
      </c>
      <c r="G4721">
        <v>34</v>
      </c>
      <c r="H4721">
        <v>37</v>
      </c>
      <c r="I4721">
        <v>24</v>
      </c>
      <c r="J4721">
        <v>29</v>
      </c>
      <c r="K4721">
        <v>32</v>
      </c>
      <c r="L4721">
        <v>0</v>
      </c>
      <c r="M4721" s="1">
        <v>55.088000000000001</v>
      </c>
      <c r="N4721" s="1">
        <v>96.051000000000002</v>
      </c>
    </row>
    <row r="4722" spans="1:14" ht="15" customHeight="1" x14ac:dyDescent="0.2">
      <c r="A4722" t="s">
        <v>164</v>
      </c>
      <c r="B4722" t="s">
        <v>250</v>
      </c>
      <c r="C4722">
        <v>3</v>
      </c>
      <c r="D4722" t="s">
        <v>1538</v>
      </c>
      <c r="E4722">
        <v>4</v>
      </c>
      <c r="F4722">
        <v>22</v>
      </c>
      <c r="G4722">
        <v>27</v>
      </c>
      <c r="H4722">
        <v>30</v>
      </c>
      <c r="I4722">
        <v>32</v>
      </c>
      <c r="J4722">
        <v>37</v>
      </c>
      <c r="K4722">
        <v>40</v>
      </c>
      <c r="L4722">
        <v>0</v>
      </c>
      <c r="M4722" s="1">
        <v>55.088999999999999</v>
      </c>
      <c r="N4722" s="1">
        <v>97.048000000000002</v>
      </c>
    </row>
    <row r="4723" spans="1:14" ht="15" customHeight="1" x14ac:dyDescent="0.2">
      <c r="A4723" t="s">
        <v>164</v>
      </c>
      <c r="B4723" t="s">
        <v>258</v>
      </c>
      <c r="C4723">
        <v>3</v>
      </c>
      <c r="D4723" t="s">
        <v>1419</v>
      </c>
      <c r="E4723">
        <v>3</v>
      </c>
      <c r="F4723">
        <v>26</v>
      </c>
      <c r="G4723">
        <v>34</v>
      </c>
      <c r="H4723">
        <v>36</v>
      </c>
      <c r="I4723">
        <v>19</v>
      </c>
      <c r="J4723">
        <v>27</v>
      </c>
      <c r="K4723">
        <v>29</v>
      </c>
      <c r="L4723">
        <v>0</v>
      </c>
      <c r="M4723" s="1">
        <v>55.09</v>
      </c>
      <c r="N4723" s="1">
        <v>98.054000000000002</v>
      </c>
    </row>
    <row r="4724" spans="1:14" ht="15" customHeight="1" x14ac:dyDescent="0.2">
      <c r="A4724" t="s">
        <v>164</v>
      </c>
      <c r="B4724" t="s">
        <v>263</v>
      </c>
      <c r="C4724">
        <v>2</v>
      </c>
      <c r="D4724" t="s">
        <v>392</v>
      </c>
      <c r="E4724">
        <v>3</v>
      </c>
      <c r="F4724">
        <v>19</v>
      </c>
      <c r="G4724">
        <v>32</v>
      </c>
      <c r="H4724">
        <v>34</v>
      </c>
      <c r="I4724">
        <v>19</v>
      </c>
      <c r="J4724">
        <v>32</v>
      </c>
      <c r="K4724">
        <v>34</v>
      </c>
      <c r="L4724">
        <v>0</v>
      </c>
      <c r="M4724" s="1">
        <v>55.091000000000001</v>
      </c>
      <c r="N4724" s="1">
        <v>99.045000000000002</v>
      </c>
    </row>
    <row r="4725" spans="1:14" ht="15" customHeight="1" x14ac:dyDescent="0.2">
      <c r="A4725" t="s">
        <v>164</v>
      </c>
      <c r="B4725" t="s">
        <v>269</v>
      </c>
      <c r="C4725">
        <v>2</v>
      </c>
      <c r="D4725" t="s">
        <v>2500</v>
      </c>
      <c r="E4725">
        <v>3</v>
      </c>
      <c r="F4725">
        <v>19</v>
      </c>
      <c r="G4725">
        <v>32</v>
      </c>
      <c r="H4725">
        <v>34</v>
      </c>
      <c r="I4725">
        <v>20</v>
      </c>
      <c r="J4725">
        <v>33</v>
      </c>
      <c r="K4725">
        <v>35</v>
      </c>
      <c r="L4725">
        <v>0</v>
      </c>
      <c r="M4725" s="1">
        <v>55.091999999999999</v>
      </c>
      <c r="N4725" s="1">
        <v>100.05200000000001</v>
      </c>
    </row>
    <row r="4726" spans="1:14" ht="15" customHeight="1" x14ac:dyDescent="0.2">
      <c r="A4726" t="s">
        <v>164</v>
      </c>
      <c r="B4726" t="s">
        <v>279</v>
      </c>
      <c r="C4726">
        <v>3</v>
      </c>
      <c r="D4726" t="s">
        <v>1416</v>
      </c>
      <c r="E4726">
        <v>3</v>
      </c>
      <c r="F4726">
        <v>19</v>
      </c>
      <c r="G4726">
        <v>27</v>
      </c>
      <c r="H4726">
        <v>29</v>
      </c>
      <c r="I4726">
        <v>31</v>
      </c>
      <c r="J4726">
        <v>39</v>
      </c>
      <c r="K4726">
        <v>41</v>
      </c>
      <c r="L4726">
        <v>0</v>
      </c>
      <c r="M4726" s="1">
        <v>55.093000000000004</v>
      </c>
      <c r="N4726" s="1">
        <v>101.045</v>
      </c>
    </row>
    <row r="4727" spans="1:14" ht="15" customHeight="1" x14ac:dyDescent="0.2">
      <c r="A4727" t="s">
        <v>164</v>
      </c>
      <c r="B4727" t="s">
        <v>274</v>
      </c>
      <c r="C4727">
        <v>2</v>
      </c>
      <c r="D4727" t="s">
        <v>1201</v>
      </c>
      <c r="E4727">
        <v>3</v>
      </c>
      <c r="F4727">
        <v>23</v>
      </c>
      <c r="G4727">
        <v>36</v>
      </c>
      <c r="H4727">
        <v>38</v>
      </c>
      <c r="I4727">
        <v>14</v>
      </c>
      <c r="J4727">
        <v>27</v>
      </c>
      <c r="K4727">
        <v>29</v>
      </c>
      <c r="L4727">
        <v>0</v>
      </c>
      <c r="M4727" s="1">
        <v>55.094000000000001</v>
      </c>
      <c r="N4727" s="1">
        <v>102.051</v>
      </c>
    </row>
    <row r="4728" spans="1:14" ht="15" customHeight="1" x14ac:dyDescent="0.2">
      <c r="A4728" t="s">
        <v>164</v>
      </c>
      <c r="B4728" t="s">
        <v>285</v>
      </c>
      <c r="C4728">
        <v>3</v>
      </c>
      <c r="D4728" t="s">
        <v>1751</v>
      </c>
      <c r="E4728">
        <v>4</v>
      </c>
      <c r="F4728">
        <v>27</v>
      </c>
      <c r="G4728">
        <v>32</v>
      </c>
      <c r="H4728">
        <v>35</v>
      </c>
      <c r="I4728">
        <v>27</v>
      </c>
      <c r="J4728">
        <v>32</v>
      </c>
      <c r="K4728">
        <v>35</v>
      </c>
      <c r="L4728">
        <v>0</v>
      </c>
      <c r="M4728" s="1">
        <v>55.094999999999999</v>
      </c>
      <c r="N4728" s="1">
        <v>103.05</v>
      </c>
    </row>
    <row r="4729" spans="1:14" ht="15" customHeight="1" x14ac:dyDescent="0.2">
      <c r="A4729" t="s">
        <v>164</v>
      </c>
      <c r="B4729" t="s">
        <v>294</v>
      </c>
      <c r="C4729">
        <v>3</v>
      </c>
      <c r="D4729" t="s">
        <v>54</v>
      </c>
      <c r="E4729">
        <v>4</v>
      </c>
      <c r="F4729">
        <v>29</v>
      </c>
      <c r="G4729">
        <v>34</v>
      </c>
      <c r="H4729">
        <v>37</v>
      </c>
      <c r="I4729">
        <v>22</v>
      </c>
      <c r="J4729">
        <v>27</v>
      </c>
      <c r="K4729">
        <v>30</v>
      </c>
      <c r="L4729">
        <v>0</v>
      </c>
      <c r="M4729" s="1">
        <v>55.095999999999997</v>
      </c>
      <c r="N4729" s="1">
        <v>105.045</v>
      </c>
    </row>
    <row r="4730" spans="1:14" ht="15" customHeight="1" x14ac:dyDescent="0.2">
      <c r="A4730" t="s">
        <v>164</v>
      </c>
      <c r="B4730" t="s">
        <v>298</v>
      </c>
      <c r="C4730">
        <v>2</v>
      </c>
      <c r="D4730" t="s">
        <v>1474</v>
      </c>
      <c r="E4730">
        <v>2</v>
      </c>
      <c r="F4730">
        <v>13</v>
      </c>
      <c r="G4730">
        <v>30</v>
      </c>
      <c r="H4730">
        <v>32</v>
      </c>
      <c r="I4730">
        <v>17</v>
      </c>
      <c r="J4730">
        <v>34</v>
      </c>
      <c r="K4730">
        <v>36</v>
      </c>
      <c r="L4730">
        <v>0</v>
      </c>
      <c r="M4730" s="1">
        <v>55.097000000000001</v>
      </c>
      <c r="N4730" s="1">
        <v>106.041</v>
      </c>
    </row>
    <row r="4731" spans="1:14" ht="15" customHeight="1" x14ac:dyDescent="0.2">
      <c r="A4731" t="s">
        <v>164</v>
      </c>
      <c r="B4731" t="s">
        <v>302</v>
      </c>
      <c r="C4731">
        <v>2</v>
      </c>
      <c r="D4731" t="s">
        <v>1419</v>
      </c>
      <c r="E4731">
        <v>3</v>
      </c>
      <c r="F4731">
        <v>21</v>
      </c>
      <c r="G4731">
        <v>34</v>
      </c>
      <c r="H4731">
        <v>36</v>
      </c>
      <c r="I4731">
        <v>14</v>
      </c>
      <c r="J4731">
        <v>27</v>
      </c>
      <c r="K4731">
        <v>29</v>
      </c>
      <c r="L4731">
        <v>0</v>
      </c>
      <c r="M4731" s="1">
        <v>55.097999999999999</v>
      </c>
      <c r="N4731" s="1">
        <v>107.03700000000001</v>
      </c>
    </row>
    <row r="4732" spans="1:14" ht="15" customHeight="1" x14ac:dyDescent="0.2">
      <c r="A4732" t="s">
        <v>164</v>
      </c>
      <c r="B4732" t="s">
        <v>464</v>
      </c>
      <c r="C4732">
        <v>3</v>
      </c>
      <c r="D4732" t="s">
        <v>2198</v>
      </c>
      <c r="E4732">
        <v>4</v>
      </c>
      <c r="F4732">
        <v>27</v>
      </c>
      <c r="G4732">
        <v>32</v>
      </c>
      <c r="H4732">
        <v>35</v>
      </c>
      <c r="I4732">
        <v>24</v>
      </c>
      <c r="J4732">
        <v>29</v>
      </c>
      <c r="K4732">
        <v>32</v>
      </c>
      <c r="L4732">
        <v>0</v>
      </c>
      <c r="M4732" s="1">
        <v>55.098999999999997</v>
      </c>
      <c r="N4732" s="1">
        <v>108.04600000000001</v>
      </c>
    </row>
    <row r="4733" spans="1:14" ht="15" customHeight="1" x14ac:dyDescent="0.2">
      <c r="A4733" t="s">
        <v>164</v>
      </c>
      <c r="B4733" t="s">
        <v>699</v>
      </c>
      <c r="C4733">
        <v>3</v>
      </c>
      <c r="D4733" t="s">
        <v>2773</v>
      </c>
      <c r="E4733">
        <v>4</v>
      </c>
      <c r="F4733">
        <v>28</v>
      </c>
      <c r="G4733">
        <v>33</v>
      </c>
      <c r="H4733">
        <v>36</v>
      </c>
      <c r="I4733">
        <v>26</v>
      </c>
      <c r="J4733">
        <v>31</v>
      </c>
      <c r="K4733">
        <v>34</v>
      </c>
      <c r="L4733">
        <v>0</v>
      </c>
      <c r="M4733" s="1">
        <v>55.1</v>
      </c>
      <c r="N4733" s="1">
        <v>109.04</v>
      </c>
    </row>
    <row r="4734" spans="1:14" ht="15" customHeight="1" x14ac:dyDescent="0.2">
      <c r="A4734" t="s">
        <v>164</v>
      </c>
      <c r="B4734" t="s">
        <v>124</v>
      </c>
      <c r="C4734">
        <v>2</v>
      </c>
      <c r="D4734" t="s">
        <v>286</v>
      </c>
      <c r="E4734">
        <v>3</v>
      </c>
      <c r="F4734">
        <v>20</v>
      </c>
      <c r="G4734">
        <v>33</v>
      </c>
      <c r="H4734">
        <v>35</v>
      </c>
      <c r="I4734">
        <v>17</v>
      </c>
      <c r="J4734">
        <v>30</v>
      </c>
      <c r="K4734">
        <v>32</v>
      </c>
      <c r="L4734">
        <v>0</v>
      </c>
      <c r="M4734" s="1">
        <v>55.100999999999999</v>
      </c>
      <c r="N4734" s="1">
        <v>110.045</v>
      </c>
    </row>
    <row r="4735" spans="1:14" ht="15" customHeight="1" x14ac:dyDescent="0.2">
      <c r="A4735" t="s">
        <v>164</v>
      </c>
      <c r="B4735" t="s">
        <v>703</v>
      </c>
      <c r="C4735">
        <v>3</v>
      </c>
      <c r="D4735" t="s">
        <v>486</v>
      </c>
      <c r="E4735">
        <v>3</v>
      </c>
      <c r="F4735">
        <v>23</v>
      </c>
      <c r="G4735">
        <v>31</v>
      </c>
      <c r="H4735">
        <v>33</v>
      </c>
      <c r="I4735">
        <v>21</v>
      </c>
      <c r="J4735">
        <v>29</v>
      </c>
      <c r="K4735">
        <v>31</v>
      </c>
      <c r="L4735">
        <v>0</v>
      </c>
      <c r="M4735" s="1">
        <v>55.101999999999997</v>
      </c>
      <c r="N4735" s="1">
        <v>111.04600000000001</v>
      </c>
    </row>
    <row r="4736" spans="1:14" ht="15" customHeight="1" x14ac:dyDescent="0.2">
      <c r="A4736" t="s">
        <v>164</v>
      </c>
      <c r="B4736" t="s">
        <v>470</v>
      </c>
      <c r="C4736">
        <v>3</v>
      </c>
      <c r="D4736" t="s">
        <v>375</v>
      </c>
      <c r="E4736">
        <v>2</v>
      </c>
      <c r="F4736">
        <v>19</v>
      </c>
      <c r="G4736">
        <v>32</v>
      </c>
      <c r="H4736">
        <v>34</v>
      </c>
      <c r="I4736">
        <v>15</v>
      </c>
      <c r="J4736">
        <v>28</v>
      </c>
      <c r="K4736">
        <v>30</v>
      </c>
      <c r="L4736">
        <v>0</v>
      </c>
      <c r="M4736" s="1">
        <v>55.103000000000002</v>
      </c>
      <c r="N4736" s="1">
        <v>112.04900000000001</v>
      </c>
    </row>
    <row r="4737" spans="1:14" ht="15" customHeight="1" x14ac:dyDescent="0.2">
      <c r="A4737" t="s">
        <v>164</v>
      </c>
      <c r="B4737" t="s">
        <v>53</v>
      </c>
      <c r="C4737">
        <v>2</v>
      </c>
      <c r="D4737" t="s">
        <v>2518</v>
      </c>
      <c r="E4737">
        <v>3</v>
      </c>
      <c r="F4737">
        <v>21</v>
      </c>
      <c r="G4737">
        <v>34</v>
      </c>
      <c r="H4737">
        <v>36</v>
      </c>
      <c r="I4737">
        <v>15</v>
      </c>
      <c r="J4737">
        <v>28</v>
      </c>
      <c r="K4737">
        <v>30</v>
      </c>
      <c r="L4737">
        <v>0</v>
      </c>
      <c r="M4737" s="1">
        <v>55.103999999999999</v>
      </c>
      <c r="N4737" s="1">
        <v>113.035</v>
      </c>
    </row>
    <row r="4738" spans="1:14" ht="15" customHeight="1" x14ac:dyDescent="0.2">
      <c r="A4738" t="s">
        <v>164</v>
      </c>
      <c r="B4738" t="s">
        <v>476</v>
      </c>
      <c r="C4738">
        <v>3</v>
      </c>
      <c r="D4738" t="s">
        <v>143</v>
      </c>
      <c r="E4738">
        <v>1</v>
      </c>
      <c r="F4738">
        <v>13</v>
      </c>
      <c r="G4738">
        <v>28</v>
      </c>
      <c r="H4738">
        <v>30</v>
      </c>
      <c r="I4738">
        <v>14</v>
      </c>
      <c r="J4738">
        <v>29</v>
      </c>
      <c r="K4738">
        <v>31</v>
      </c>
      <c r="L4738">
        <v>0</v>
      </c>
      <c r="M4738" s="1">
        <v>55.104999999999997</v>
      </c>
      <c r="N4738" s="1">
        <v>114.04600000000001</v>
      </c>
    </row>
    <row r="4739" spans="1:14" ht="15" customHeight="1" x14ac:dyDescent="0.2">
      <c r="A4739" t="s">
        <v>164</v>
      </c>
      <c r="B4739" t="s">
        <v>315</v>
      </c>
      <c r="C4739">
        <v>3</v>
      </c>
      <c r="D4739" t="s">
        <v>286</v>
      </c>
      <c r="E4739">
        <v>3</v>
      </c>
      <c r="F4739">
        <v>25</v>
      </c>
      <c r="G4739">
        <v>33</v>
      </c>
      <c r="H4739">
        <v>35</v>
      </c>
      <c r="I4739">
        <v>22</v>
      </c>
      <c r="J4739">
        <v>30</v>
      </c>
      <c r="K4739">
        <v>32</v>
      </c>
      <c r="L4739">
        <v>0</v>
      </c>
      <c r="M4739" s="1">
        <v>55.106000000000002</v>
      </c>
      <c r="N4739" s="1">
        <v>115.051</v>
      </c>
    </row>
    <row r="4740" spans="1:14" ht="15" customHeight="1" x14ac:dyDescent="0.2">
      <c r="A4740" t="s">
        <v>164</v>
      </c>
      <c r="B4740" t="s">
        <v>321</v>
      </c>
      <c r="C4740">
        <v>2</v>
      </c>
      <c r="D4740" t="s">
        <v>2896</v>
      </c>
      <c r="E4740">
        <v>3</v>
      </c>
      <c r="F4740">
        <v>21</v>
      </c>
      <c r="G4740">
        <v>34</v>
      </c>
      <c r="H4740">
        <v>36</v>
      </c>
      <c r="I4740">
        <v>16</v>
      </c>
      <c r="J4740">
        <v>29</v>
      </c>
      <c r="K4740">
        <v>31</v>
      </c>
      <c r="L4740">
        <v>0</v>
      </c>
      <c r="M4740" s="1">
        <v>55.106999999999999</v>
      </c>
      <c r="N4740" s="1">
        <v>116.047</v>
      </c>
    </row>
    <row r="4741" spans="1:14" ht="15" customHeight="1" x14ac:dyDescent="0.2">
      <c r="A4741" t="s">
        <v>164</v>
      </c>
      <c r="B4741" t="s">
        <v>483</v>
      </c>
      <c r="C4741">
        <v>3</v>
      </c>
      <c r="D4741" t="s">
        <v>787</v>
      </c>
      <c r="E4741">
        <v>4</v>
      </c>
      <c r="F4741">
        <v>28</v>
      </c>
      <c r="G4741">
        <v>33</v>
      </c>
      <c r="H4741">
        <v>36</v>
      </c>
      <c r="I4741">
        <v>27</v>
      </c>
      <c r="J4741">
        <v>32</v>
      </c>
      <c r="K4741">
        <v>35</v>
      </c>
      <c r="L4741">
        <v>0</v>
      </c>
      <c r="M4741" s="1">
        <v>55.107999999999997</v>
      </c>
      <c r="N4741" s="1">
        <v>117.05200000000001</v>
      </c>
    </row>
    <row r="4742" spans="1:14" ht="15" customHeight="1" x14ac:dyDescent="0.2">
      <c r="A4742" t="s">
        <v>164</v>
      </c>
      <c r="B4742" t="s">
        <v>326</v>
      </c>
      <c r="C4742">
        <v>2</v>
      </c>
      <c r="D4742" t="s">
        <v>593</v>
      </c>
      <c r="E4742">
        <v>2</v>
      </c>
      <c r="F4742">
        <v>15</v>
      </c>
      <c r="G4742">
        <v>32</v>
      </c>
      <c r="H4742">
        <v>34</v>
      </c>
      <c r="I4742">
        <v>15</v>
      </c>
      <c r="J4742">
        <v>32</v>
      </c>
      <c r="K4742">
        <v>34</v>
      </c>
      <c r="L4742">
        <v>0</v>
      </c>
      <c r="M4742" s="1">
        <v>55.109000000000002</v>
      </c>
      <c r="N4742" s="1">
        <v>118.05200000000001</v>
      </c>
    </row>
    <row r="4743" spans="1:14" ht="15" customHeight="1" x14ac:dyDescent="0.2">
      <c r="A4743" t="s">
        <v>164</v>
      </c>
      <c r="B4743" t="s">
        <v>331</v>
      </c>
      <c r="C4743">
        <v>2</v>
      </c>
      <c r="D4743" t="s">
        <v>375</v>
      </c>
      <c r="E4743">
        <v>2</v>
      </c>
      <c r="F4743">
        <v>15</v>
      </c>
      <c r="G4743">
        <v>32</v>
      </c>
      <c r="H4743">
        <v>34</v>
      </c>
      <c r="I4743">
        <v>11</v>
      </c>
      <c r="J4743">
        <v>28</v>
      </c>
      <c r="K4743">
        <v>30</v>
      </c>
      <c r="L4743">
        <v>0</v>
      </c>
      <c r="M4743" s="1">
        <v>55.11</v>
      </c>
      <c r="N4743" s="1">
        <v>119.036</v>
      </c>
    </row>
    <row r="4744" spans="1:14" ht="15" customHeight="1" x14ac:dyDescent="0.2">
      <c r="A4744" t="s">
        <v>164</v>
      </c>
      <c r="B4744" t="s">
        <v>488</v>
      </c>
      <c r="C4744">
        <v>3</v>
      </c>
      <c r="D4744" t="s">
        <v>1748</v>
      </c>
      <c r="E4744">
        <v>3</v>
      </c>
      <c r="F4744">
        <v>25</v>
      </c>
      <c r="G4744">
        <v>33</v>
      </c>
      <c r="H4744">
        <v>35</v>
      </c>
      <c r="I4744">
        <v>23</v>
      </c>
      <c r="J4744">
        <v>31</v>
      </c>
      <c r="K4744">
        <v>33</v>
      </c>
      <c r="L4744">
        <v>0</v>
      </c>
      <c r="M4744" s="1">
        <v>55.110999999999997</v>
      </c>
      <c r="N4744" s="1">
        <v>120.044</v>
      </c>
    </row>
    <row r="4745" spans="1:14" ht="15" customHeight="1" x14ac:dyDescent="0.2">
      <c r="A4745" t="s">
        <v>164</v>
      </c>
      <c r="B4745" t="s">
        <v>492</v>
      </c>
      <c r="C4745">
        <v>3</v>
      </c>
      <c r="D4745" t="s">
        <v>731</v>
      </c>
      <c r="E4745">
        <v>3</v>
      </c>
      <c r="F4745">
        <v>24</v>
      </c>
      <c r="G4745">
        <v>32</v>
      </c>
      <c r="H4745">
        <v>34</v>
      </c>
      <c r="I4745">
        <v>24</v>
      </c>
      <c r="J4745">
        <v>32</v>
      </c>
      <c r="K4745">
        <v>34</v>
      </c>
      <c r="L4745">
        <v>0</v>
      </c>
      <c r="M4745" s="1">
        <v>55.112000000000002</v>
      </c>
      <c r="N4745" s="1">
        <v>121.054</v>
      </c>
    </row>
    <row r="4746" spans="1:14" ht="15" customHeight="1" x14ac:dyDescent="0.2">
      <c r="A4746" t="s">
        <v>164</v>
      </c>
      <c r="B4746" t="s">
        <v>346</v>
      </c>
      <c r="C4746">
        <v>2</v>
      </c>
      <c r="D4746" t="s">
        <v>392</v>
      </c>
      <c r="E4746">
        <v>3</v>
      </c>
      <c r="F4746">
        <v>19</v>
      </c>
      <c r="G4746">
        <v>32</v>
      </c>
      <c r="H4746">
        <v>34</v>
      </c>
      <c r="I4746">
        <v>19</v>
      </c>
      <c r="J4746">
        <v>32</v>
      </c>
      <c r="K4746">
        <v>34</v>
      </c>
      <c r="L4746">
        <v>0</v>
      </c>
      <c r="M4746" s="1">
        <v>55.113</v>
      </c>
      <c r="N4746" s="1">
        <v>124.048</v>
      </c>
    </row>
    <row r="4747" spans="1:14" ht="15" customHeight="1" x14ac:dyDescent="0.2">
      <c r="A4747" t="s">
        <v>164</v>
      </c>
      <c r="B4747" t="s">
        <v>498</v>
      </c>
      <c r="C4747">
        <v>3</v>
      </c>
      <c r="D4747" t="s">
        <v>1416</v>
      </c>
      <c r="E4747">
        <v>3</v>
      </c>
      <c r="F4747">
        <v>19</v>
      </c>
      <c r="G4747">
        <v>27</v>
      </c>
      <c r="H4747">
        <v>29</v>
      </c>
      <c r="I4747">
        <v>31</v>
      </c>
      <c r="J4747">
        <v>39</v>
      </c>
      <c r="K4747">
        <v>41</v>
      </c>
      <c r="L4747">
        <v>0</v>
      </c>
      <c r="M4747" s="1">
        <v>55.113999999999997</v>
      </c>
      <c r="N4747" s="1">
        <v>125.051</v>
      </c>
    </row>
    <row r="4748" spans="1:14" ht="15" customHeight="1" x14ac:dyDescent="0.2">
      <c r="A4748" t="s">
        <v>164</v>
      </c>
      <c r="B4748" t="s">
        <v>351</v>
      </c>
      <c r="C4748">
        <v>2</v>
      </c>
      <c r="D4748" t="s">
        <v>490</v>
      </c>
      <c r="E4748">
        <v>2</v>
      </c>
      <c r="F4748">
        <v>16</v>
      </c>
      <c r="G4748">
        <v>33</v>
      </c>
      <c r="H4748">
        <v>35</v>
      </c>
      <c r="I4748">
        <v>15</v>
      </c>
      <c r="J4748">
        <v>32</v>
      </c>
      <c r="K4748">
        <v>34</v>
      </c>
      <c r="L4748">
        <v>0</v>
      </c>
      <c r="M4748" s="1">
        <v>55.115000000000002</v>
      </c>
      <c r="N4748" s="1">
        <v>126.051</v>
      </c>
    </row>
    <row r="4749" spans="1:14" ht="15" customHeight="1" x14ac:dyDescent="0.2">
      <c r="A4749" t="s">
        <v>164</v>
      </c>
      <c r="B4749" t="s">
        <v>504</v>
      </c>
      <c r="C4749">
        <v>3</v>
      </c>
      <c r="D4749" t="s">
        <v>880</v>
      </c>
      <c r="E4749">
        <v>4</v>
      </c>
      <c r="F4749">
        <v>27</v>
      </c>
      <c r="G4749">
        <v>32</v>
      </c>
      <c r="H4749">
        <v>35</v>
      </c>
      <c r="I4749">
        <v>27</v>
      </c>
      <c r="J4749">
        <v>32</v>
      </c>
      <c r="K4749">
        <v>35</v>
      </c>
      <c r="L4749">
        <v>0</v>
      </c>
      <c r="M4749" s="1">
        <v>55.116</v>
      </c>
      <c r="N4749" s="1">
        <v>127.048</v>
      </c>
    </row>
    <row r="4750" spans="1:14" ht="15" customHeight="1" x14ac:dyDescent="0.2">
      <c r="A4750" t="s">
        <v>169</v>
      </c>
      <c r="B4750" t="s">
        <v>174</v>
      </c>
      <c r="C4750">
        <v>3</v>
      </c>
      <c r="D4750" t="s">
        <v>2278</v>
      </c>
      <c r="E4750">
        <v>3</v>
      </c>
      <c r="F4750">
        <v>27</v>
      </c>
      <c r="G4750">
        <v>35</v>
      </c>
      <c r="H4750">
        <v>37</v>
      </c>
      <c r="I4750">
        <v>22</v>
      </c>
      <c r="J4750">
        <v>30</v>
      </c>
      <c r="K4750">
        <v>32</v>
      </c>
      <c r="L4750">
        <v>0</v>
      </c>
      <c r="M4750" s="1">
        <v>56.055999999999997</v>
      </c>
      <c r="N4750" s="1">
        <v>57.052</v>
      </c>
    </row>
    <row r="4751" spans="1:14" ht="15" customHeight="1" x14ac:dyDescent="0.2">
      <c r="A4751" t="s">
        <v>169</v>
      </c>
      <c r="B4751" t="s">
        <v>180</v>
      </c>
      <c r="C4751">
        <v>3</v>
      </c>
      <c r="D4751" t="s">
        <v>148</v>
      </c>
      <c r="E4751">
        <v>2</v>
      </c>
      <c r="F4751">
        <v>15</v>
      </c>
      <c r="G4751">
        <v>28</v>
      </c>
      <c r="H4751">
        <v>30</v>
      </c>
      <c r="I4751">
        <v>14</v>
      </c>
      <c r="J4751">
        <v>27</v>
      </c>
      <c r="K4751">
        <v>29</v>
      </c>
      <c r="L4751">
        <v>0</v>
      </c>
      <c r="M4751" s="1">
        <v>56.057000000000002</v>
      </c>
      <c r="N4751" s="1">
        <v>58.048999999999999</v>
      </c>
    </row>
    <row r="4752" spans="1:14" ht="15" customHeight="1" x14ac:dyDescent="0.2">
      <c r="A4752" t="s">
        <v>169</v>
      </c>
      <c r="B4752" t="s">
        <v>303</v>
      </c>
      <c r="C4752">
        <v>3</v>
      </c>
      <c r="D4752" t="s">
        <v>348</v>
      </c>
      <c r="E4752">
        <v>4</v>
      </c>
      <c r="F4752">
        <v>27</v>
      </c>
      <c r="G4752">
        <v>32</v>
      </c>
      <c r="H4752">
        <v>35</v>
      </c>
      <c r="I4752">
        <v>25</v>
      </c>
      <c r="J4752">
        <v>30</v>
      </c>
      <c r="K4752">
        <v>33</v>
      </c>
      <c r="L4752">
        <v>0</v>
      </c>
      <c r="M4752" s="1">
        <v>56.058</v>
      </c>
      <c r="N4752" s="1">
        <v>59.052</v>
      </c>
    </row>
    <row r="4753" spans="1:14" ht="15" customHeight="1" x14ac:dyDescent="0.2">
      <c r="A4753" t="s">
        <v>169</v>
      </c>
      <c r="B4753" t="s">
        <v>185</v>
      </c>
      <c r="C4753">
        <v>3</v>
      </c>
      <c r="D4753" t="s">
        <v>437</v>
      </c>
      <c r="E4753">
        <v>4</v>
      </c>
      <c r="F4753">
        <v>35</v>
      </c>
      <c r="G4753">
        <v>40</v>
      </c>
      <c r="H4753">
        <v>43</v>
      </c>
      <c r="I4753">
        <v>19</v>
      </c>
      <c r="J4753">
        <v>24</v>
      </c>
      <c r="K4753">
        <v>27</v>
      </c>
      <c r="L4753">
        <v>0</v>
      </c>
      <c r="M4753" s="1">
        <v>56.058999999999997</v>
      </c>
      <c r="N4753" s="1">
        <v>60.05</v>
      </c>
    </row>
    <row r="4754" spans="1:14" ht="15" customHeight="1" x14ac:dyDescent="0.2">
      <c r="A4754" t="s">
        <v>169</v>
      </c>
      <c r="B4754" t="s">
        <v>191</v>
      </c>
      <c r="C4754">
        <v>2</v>
      </c>
      <c r="D4754" t="s">
        <v>351</v>
      </c>
      <c r="E4754">
        <v>2</v>
      </c>
      <c r="F4754">
        <v>14</v>
      </c>
      <c r="G4754">
        <v>31</v>
      </c>
      <c r="H4754">
        <v>33</v>
      </c>
      <c r="I4754">
        <v>8</v>
      </c>
      <c r="J4754">
        <v>25</v>
      </c>
      <c r="K4754">
        <v>27</v>
      </c>
      <c r="L4754">
        <v>0</v>
      </c>
      <c r="M4754" s="1">
        <v>56.06</v>
      </c>
      <c r="N4754" s="1">
        <v>61.052</v>
      </c>
    </row>
    <row r="4755" spans="1:14" ht="15" customHeight="1" x14ac:dyDescent="0.2">
      <c r="A4755" t="s">
        <v>169</v>
      </c>
      <c r="B4755" t="s">
        <v>316</v>
      </c>
      <c r="C4755">
        <v>3</v>
      </c>
      <c r="D4755" t="s">
        <v>1774</v>
      </c>
      <c r="E4755">
        <v>3</v>
      </c>
      <c r="F4755">
        <v>22</v>
      </c>
      <c r="G4755">
        <v>30</v>
      </c>
      <c r="H4755">
        <v>32</v>
      </c>
      <c r="I4755">
        <v>24</v>
      </c>
      <c r="J4755">
        <v>32</v>
      </c>
      <c r="K4755">
        <v>34</v>
      </c>
      <c r="L4755">
        <v>0</v>
      </c>
      <c r="M4755" s="1">
        <v>56.061</v>
      </c>
      <c r="N4755" s="1">
        <v>62.046999999999997</v>
      </c>
    </row>
    <row r="4756" spans="1:14" ht="15" customHeight="1" x14ac:dyDescent="0.2">
      <c r="A4756" t="s">
        <v>169</v>
      </c>
      <c r="B4756" t="s">
        <v>322</v>
      </c>
      <c r="C4756">
        <v>3</v>
      </c>
      <c r="D4756" t="s">
        <v>2428</v>
      </c>
      <c r="E4756">
        <v>2</v>
      </c>
      <c r="F4756">
        <v>20</v>
      </c>
      <c r="G4756">
        <v>33</v>
      </c>
      <c r="H4756">
        <v>35</v>
      </c>
      <c r="I4756">
        <v>18</v>
      </c>
      <c r="J4756">
        <v>31</v>
      </c>
      <c r="K4756">
        <v>33</v>
      </c>
      <c r="L4756">
        <v>0</v>
      </c>
      <c r="M4756" s="1">
        <v>56.061999999999998</v>
      </c>
      <c r="N4756" s="1">
        <v>63.048999999999999</v>
      </c>
    </row>
    <row r="4757" spans="1:14" ht="15" customHeight="1" x14ac:dyDescent="0.2">
      <c r="A4757" t="s">
        <v>169</v>
      </c>
      <c r="B4757" t="s">
        <v>197</v>
      </c>
      <c r="C4757">
        <v>2</v>
      </c>
      <c r="D4757" t="s">
        <v>548</v>
      </c>
      <c r="E4757">
        <v>3</v>
      </c>
      <c r="F4757">
        <v>18</v>
      </c>
      <c r="G4757">
        <v>31</v>
      </c>
      <c r="H4757">
        <v>33</v>
      </c>
      <c r="I4757">
        <v>18</v>
      </c>
      <c r="J4757">
        <v>31</v>
      </c>
      <c r="K4757">
        <v>33</v>
      </c>
      <c r="L4757">
        <v>0</v>
      </c>
      <c r="M4757" s="1">
        <v>56.063000000000002</v>
      </c>
      <c r="N4757" s="1">
        <v>64.052000000000007</v>
      </c>
    </row>
    <row r="4758" spans="1:14" ht="15" customHeight="1" x14ac:dyDescent="0.2">
      <c r="A4758" t="s">
        <v>169</v>
      </c>
      <c r="B4758" t="s">
        <v>332</v>
      </c>
      <c r="C4758">
        <v>3</v>
      </c>
      <c r="D4758" t="s">
        <v>1649</v>
      </c>
      <c r="E4758">
        <v>3</v>
      </c>
      <c r="F4758">
        <v>26</v>
      </c>
      <c r="G4758">
        <v>34</v>
      </c>
      <c r="H4758">
        <v>36</v>
      </c>
      <c r="I4758">
        <v>20</v>
      </c>
      <c r="J4758">
        <v>28</v>
      </c>
      <c r="K4758">
        <v>30</v>
      </c>
      <c r="L4758">
        <v>0</v>
      </c>
      <c r="M4758" s="1">
        <v>56.064</v>
      </c>
      <c r="N4758" s="1">
        <v>65.049000000000007</v>
      </c>
    </row>
    <row r="4759" spans="1:14" ht="15" customHeight="1" x14ac:dyDescent="0.2">
      <c r="A4759" t="s">
        <v>169</v>
      </c>
      <c r="B4759" t="s">
        <v>336</v>
      </c>
      <c r="C4759">
        <v>3</v>
      </c>
      <c r="D4759" t="s">
        <v>2827</v>
      </c>
      <c r="E4759">
        <v>3</v>
      </c>
      <c r="F4759">
        <v>28</v>
      </c>
      <c r="G4759">
        <v>36</v>
      </c>
      <c r="H4759">
        <v>38</v>
      </c>
      <c r="I4759">
        <v>18</v>
      </c>
      <c r="J4759">
        <v>26</v>
      </c>
      <c r="K4759">
        <v>28</v>
      </c>
      <c r="L4759">
        <v>0</v>
      </c>
      <c r="M4759" s="1">
        <v>56.064999999999998</v>
      </c>
      <c r="N4759" s="1">
        <v>66.052999999999997</v>
      </c>
    </row>
    <row r="4760" spans="1:14" ht="15" customHeight="1" x14ac:dyDescent="0.2">
      <c r="A4760" t="s">
        <v>169</v>
      </c>
      <c r="B4760" t="s">
        <v>341</v>
      </c>
      <c r="C4760">
        <v>3</v>
      </c>
      <c r="D4760" t="s">
        <v>1976</v>
      </c>
      <c r="E4760">
        <v>3</v>
      </c>
      <c r="F4760">
        <v>29</v>
      </c>
      <c r="G4760">
        <v>37</v>
      </c>
      <c r="H4760">
        <v>39</v>
      </c>
      <c r="I4760">
        <v>21</v>
      </c>
      <c r="J4760">
        <v>29</v>
      </c>
      <c r="K4760">
        <v>31</v>
      </c>
      <c r="L4760">
        <v>0</v>
      </c>
      <c r="M4760" s="1">
        <v>56.066000000000003</v>
      </c>
      <c r="N4760" s="1">
        <v>67.042000000000002</v>
      </c>
    </row>
    <row r="4761" spans="1:14" ht="15" customHeight="1" x14ac:dyDescent="0.2">
      <c r="A4761" t="s">
        <v>169</v>
      </c>
      <c r="B4761" t="s">
        <v>352</v>
      </c>
      <c r="C4761">
        <v>3</v>
      </c>
      <c r="D4761" t="s">
        <v>430</v>
      </c>
      <c r="E4761">
        <v>3</v>
      </c>
      <c r="F4761">
        <v>23</v>
      </c>
      <c r="G4761">
        <v>31</v>
      </c>
      <c r="H4761">
        <v>33</v>
      </c>
      <c r="I4761">
        <v>23</v>
      </c>
      <c r="J4761">
        <v>31</v>
      </c>
      <c r="K4761">
        <v>33</v>
      </c>
      <c r="L4761">
        <v>0</v>
      </c>
      <c r="M4761" s="1">
        <v>56.067</v>
      </c>
      <c r="N4761" s="1">
        <v>69.049000000000007</v>
      </c>
    </row>
    <row r="4762" spans="1:14" ht="15" customHeight="1" x14ac:dyDescent="0.2">
      <c r="A4762" t="s">
        <v>169</v>
      </c>
      <c r="B4762" t="s">
        <v>356</v>
      </c>
      <c r="C4762">
        <v>3</v>
      </c>
      <c r="D4762" t="s">
        <v>2050</v>
      </c>
      <c r="E4762">
        <v>2</v>
      </c>
      <c r="F4762">
        <v>19</v>
      </c>
      <c r="G4762">
        <v>32</v>
      </c>
      <c r="H4762">
        <v>34</v>
      </c>
      <c r="I4762">
        <v>18</v>
      </c>
      <c r="J4762">
        <v>31</v>
      </c>
      <c r="K4762">
        <v>33</v>
      </c>
      <c r="L4762">
        <v>0</v>
      </c>
      <c r="M4762" s="1">
        <v>56.067999999999998</v>
      </c>
      <c r="N4762" s="1">
        <v>70.054000000000002</v>
      </c>
    </row>
    <row r="4763" spans="1:14" ht="15" customHeight="1" x14ac:dyDescent="0.2">
      <c r="A4763" t="s">
        <v>169</v>
      </c>
      <c r="B4763" t="s">
        <v>359</v>
      </c>
      <c r="C4763">
        <v>3</v>
      </c>
      <c r="D4763" t="s">
        <v>2050</v>
      </c>
      <c r="E4763">
        <v>2</v>
      </c>
      <c r="F4763">
        <v>19</v>
      </c>
      <c r="G4763">
        <v>32</v>
      </c>
      <c r="H4763">
        <v>34</v>
      </c>
      <c r="I4763">
        <v>18</v>
      </c>
      <c r="J4763">
        <v>31</v>
      </c>
      <c r="K4763">
        <v>33</v>
      </c>
      <c r="L4763">
        <v>0</v>
      </c>
      <c r="M4763" s="1">
        <v>56.069000000000003</v>
      </c>
      <c r="N4763" s="1">
        <v>71.043999999999997</v>
      </c>
    </row>
    <row r="4764" spans="1:14" ht="15" customHeight="1" x14ac:dyDescent="0.2">
      <c r="A4764" t="s">
        <v>169</v>
      </c>
      <c r="B4764" t="s">
        <v>363</v>
      </c>
      <c r="C4764">
        <v>3</v>
      </c>
      <c r="D4764" t="s">
        <v>2278</v>
      </c>
      <c r="E4764">
        <v>3</v>
      </c>
      <c r="F4764">
        <v>27</v>
      </c>
      <c r="G4764">
        <v>35</v>
      </c>
      <c r="H4764">
        <v>37</v>
      </c>
      <c r="I4764">
        <v>22</v>
      </c>
      <c r="J4764">
        <v>30</v>
      </c>
      <c r="K4764">
        <v>32</v>
      </c>
      <c r="L4764">
        <v>0</v>
      </c>
      <c r="M4764" s="1">
        <v>56.07</v>
      </c>
      <c r="N4764" s="1">
        <v>72.046000000000006</v>
      </c>
    </row>
    <row r="4765" spans="1:14" ht="15" customHeight="1" x14ac:dyDescent="0.2">
      <c r="A4765" t="s">
        <v>169</v>
      </c>
      <c r="B4765" t="s">
        <v>367</v>
      </c>
      <c r="C4765">
        <v>3</v>
      </c>
      <c r="D4765" t="s">
        <v>2192</v>
      </c>
      <c r="E4765">
        <v>3</v>
      </c>
      <c r="F4765">
        <v>24</v>
      </c>
      <c r="G4765">
        <v>32</v>
      </c>
      <c r="H4765">
        <v>34</v>
      </c>
      <c r="I4765">
        <v>23</v>
      </c>
      <c r="J4765">
        <v>31</v>
      </c>
      <c r="K4765">
        <v>33</v>
      </c>
      <c r="L4765">
        <v>0</v>
      </c>
      <c r="M4765" s="1">
        <v>56.070999999999998</v>
      </c>
      <c r="N4765" s="1">
        <v>73.052999999999997</v>
      </c>
    </row>
    <row r="4766" spans="1:14" ht="15" customHeight="1" x14ac:dyDescent="0.2">
      <c r="A4766" t="s">
        <v>169</v>
      </c>
      <c r="B4766" t="s">
        <v>371</v>
      </c>
      <c r="C4766">
        <v>3</v>
      </c>
      <c r="D4766" t="s">
        <v>77</v>
      </c>
      <c r="E4766">
        <v>4</v>
      </c>
      <c r="F4766">
        <v>33</v>
      </c>
      <c r="G4766">
        <v>38</v>
      </c>
      <c r="H4766">
        <v>41</v>
      </c>
      <c r="I4766">
        <v>20</v>
      </c>
      <c r="J4766">
        <v>25</v>
      </c>
      <c r="K4766">
        <v>28</v>
      </c>
      <c r="L4766">
        <v>0</v>
      </c>
      <c r="M4766" s="1">
        <v>56.072000000000003</v>
      </c>
      <c r="N4766" s="1">
        <v>74.048000000000002</v>
      </c>
    </row>
    <row r="4767" spans="1:14" ht="15" customHeight="1" x14ac:dyDescent="0.2">
      <c r="A4767" t="s">
        <v>169</v>
      </c>
      <c r="B4767" t="s">
        <v>378</v>
      </c>
      <c r="C4767">
        <v>3</v>
      </c>
      <c r="D4767" t="s">
        <v>2025</v>
      </c>
      <c r="E4767">
        <v>4</v>
      </c>
      <c r="F4767">
        <v>30</v>
      </c>
      <c r="G4767">
        <v>35</v>
      </c>
      <c r="H4767">
        <v>38</v>
      </c>
      <c r="I4767">
        <v>22</v>
      </c>
      <c r="J4767">
        <v>27</v>
      </c>
      <c r="K4767">
        <v>30</v>
      </c>
      <c r="L4767">
        <v>0</v>
      </c>
      <c r="M4767" s="1">
        <v>56.073</v>
      </c>
      <c r="N4767" s="1">
        <v>75.046000000000006</v>
      </c>
    </row>
    <row r="4768" spans="1:14" ht="15" customHeight="1" x14ac:dyDescent="0.2">
      <c r="A4768" t="s">
        <v>169</v>
      </c>
      <c r="B4768" t="s">
        <v>381</v>
      </c>
      <c r="C4768">
        <v>3</v>
      </c>
      <c r="D4768" t="s">
        <v>2273</v>
      </c>
      <c r="E4768">
        <v>4</v>
      </c>
      <c r="F4768">
        <v>21</v>
      </c>
      <c r="G4768">
        <v>26</v>
      </c>
      <c r="H4768">
        <v>29</v>
      </c>
      <c r="I4768">
        <v>32</v>
      </c>
      <c r="J4768">
        <v>37</v>
      </c>
      <c r="K4768">
        <v>40</v>
      </c>
      <c r="L4768">
        <v>0</v>
      </c>
      <c r="M4768" s="1">
        <v>56.073999999999998</v>
      </c>
      <c r="N4768" s="1">
        <v>76.043999999999997</v>
      </c>
    </row>
    <row r="4769" spans="1:14" ht="15" customHeight="1" x14ac:dyDescent="0.2">
      <c r="A4769" t="s">
        <v>169</v>
      </c>
      <c r="B4769" t="s">
        <v>207</v>
      </c>
      <c r="C4769">
        <v>2</v>
      </c>
      <c r="D4769" t="s">
        <v>502</v>
      </c>
      <c r="E4769">
        <v>3</v>
      </c>
      <c r="F4769">
        <v>21</v>
      </c>
      <c r="G4769">
        <v>34</v>
      </c>
      <c r="H4769">
        <v>36</v>
      </c>
      <c r="I4769">
        <v>15</v>
      </c>
      <c r="J4769">
        <v>28</v>
      </c>
      <c r="K4769">
        <v>30</v>
      </c>
      <c r="L4769">
        <v>0</v>
      </c>
      <c r="M4769" s="1">
        <v>56.075000000000003</v>
      </c>
      <c r="N4769" s="1">
        <v>77.042000000000002</v>
      </c>
    </row>
    <row r="4770" spans="1:14" ht="15" customHeight="1" x14ac:dyDescent="0.2">
      <c r="A4770" t="s">
        <v>169</v>
      </c>
      <c r="B4770" t="s">
        <v>386</v>
      </c>
      <c r="C4770">
        <v>3</v>
      </c>
      <c r="D4770" t="s">
        <v>2798</v>
      </c>
      <c r="E4770">
        <v>4</v>
      </c>
      <c r="F4770">
        <v>33</v>
      </c>
      <c r="G4770">
        <v>38</v>
      </c>
      <c r="H4770">
        <v>41</v>
      </c>
      <c r="I4770">
        <v>20</v>
      </c>
      <c r="J4770">
        <v>25</v>
      </c>
      <c r="K4770">
        <v>28</v>
      </c>
      <c r="L4770">
        <v>0</v>
      </c>
      <c r="M4770" s="1">
        <v>56.076000000000001</v>
      </c>
      <c r="N4770" s="1">
        <v>78.048000000000002</v>
      </c>
    </row>
    <row r="4771" spans="1:14" ht="15" customHeight="1" x14ac:dyDescent="0.2">
      <c r="A4771" t="s">
        <v>169</v>
      </c>
      <c r="B4771" t="s">
        <v>212</v>
      </c>
      <c r="C4771">
        <v>2</v>
      </c>
      <c r="D4771" t="s">
        <v>111</v>
      </c>
      <c r="E4771">
        <v>1</v>
      </c>
      <c r="F4771">
        <v>10</v>
      </c>
      <c r="G4771">
        <v>29</v>
      </c>
      <c r="H4771">
        <v>31</v>
      </c>
      <c r="I4771">
        <v>8</v>
      </c>
      <c r="J4771">
        <v>27</v>
      </c>
      <c r="K4771">
        <v>29</v>
      </c>
      <c r="L4771">
        <v>0</v>
      </c>
      <c r="M4771" s="1">
        <v>56.076999999999998</v>
      </c>
      <c r="N4771" s="1">
        <v>79.051000000000002</v>
      </c>
    </row>
    <row r="4772" spans="1:14" ht="15" customHeight="1" x14ac:dyDescent="0.2">
      <c r="A4772" t="s">
        <v>169</v>
      </c>
      <c r="B4772" t="s">
        <v>395</v>
      </c>
      <c r="C4772">
        <v>3</v>
      </c>
      <c r="D4772" t="s">
        <v>1333</v>
      </c>
      <c r="E4772">
        <v>3</v>
      </c>
      <c r="F4772">
        <v>18</v>
      </c>
      <c r="G4772">
        <v>26</v>
      </c>
      <c r="H4772">
        <v>28</v>
      </c>
      <c r="I4772">
        <v>30</v>
      </c>
      <c r="J4772">
        <v>38</v>
      </c>
      <c r="K4772">
        <v>40</v>
      </c>
      <c r="L4772">
        <v>0</v>
      </c>
      <c r="M4772" s="1">
        <v>56.078000000000003</v>
      </c>
      <c r="N4772" s="1">
        <v>80.048000000000002</v>
      </c>
    </row>
    <row r="4773" spans="1:14" ht="15" customHeight="1" x14ac:dyDescent="0.2">
      <c r="A4773" t="s">
        <v>169</v>
      </c>
      <c r="B4773" t="s">
        <v>218</v>
      </c>
      <c r="C4773">
        <v>2</v>
      </c>
      <c r="D4773" t="s">
        <v>608</v>
      </c>
      <c r="E4773">
        <v>1</v>
      </c>
      <c r="F4773">
        <v>17</v>
      </c>
      <c r="G4773">
        <v>36</v>
      </c>
      <c r="H4773">
        <v>38</v>
      </c>
      <c r="I4773">
        <v>8</v>
      </c>
      <c r="J4773">
        <v>27</v>
      </c>
      <c r="K4773">
        <v>29</v>
      </c>
      <c r="L4773">
        <v>0</v>
      </c>
      <c r="M4773" s="1">
        <v>56.079000000000001</v>
      </c>
      <c r="N4773" s="1">
        <v>81.039000000000001</v>
      </c>
    </row>
    <row r="4774" spans="1:14" ht="15" customHeight="1" x14ac:dyDescent="0.2">
      <c r="A4774" t="s">
        <v>169</v>
      </c>
      <c r="B4774" t="s">
        <v>225</v>
      </c>
      <c r="C4774">
        <v>2</v>
      </c>
      <c r="D4774" t="s">
        <v>1797</v>
      </c>
      <c r="E4774">
        <v>3</v>
      </c>
      <c r="F4774">
        <v>20</v>
      </c>
      <c r="G4774">
        <v>33</v>
      </c>
      <c r="H4774">
        <v>35</v>
      </c>
      <c r="I4774">
        <v>16</v>
      </c>
      <c r="J4774">
        <v>29</v>
      </c>
      <c r="K4774">
        <v>31</v>
      </c>
      <c r="L4774">
        <v>0</v>
      </c>
      <c r="M4774" s="1">
        <v>56.08</v>
      </c>
      <c r="N4774" s="1">
        <v>82.043000000000006</v>
      </c>
    </row>
    <row r="4775" spans="1:14" ht="15" customHeight="1" x14ac:dyDescent="0.2">
      <c r="A4775" t="s">
        <v>169</v>
      </c>
      <c r="B4775" t="s">
        <v>402</v>
      </c>
      <c r="C4775">
        <v>3</v>
      </c>
      <c r="D4775" t="s">
        <v>1323</v>
      </c>
      <c r="E4775">
        <v>4</v>
      </c>
      <c r="F4775">
        <v>28</v>
      </c>
      <c r="G4775">
        <v>33</v>
      </c>
      <c r="H4775">
        <v>36</v>
      </c>
      <c r="I4775">
        <v>25</v>
      </c>
      <c r="J4775">
        <v>30</v>
      </c>
      <c r="K4775">
        <v>33</v>
      </c>
      <c r="L4775">
        <v>0</v>
      </c>
      <c r="M4775" s="1">
        <v>56.081000000000003</v>
      </c>
      <c r="N4775" s="1">
        <v>83.05</v>
      </c>
    </row>
    <row r="4776" spans="1:14" ht="15" customHeight="1" x14ac:dyDescent="0.2">
      <c r="A4776" t="s">
        <v>169</v>
      </c>
      <c r="B4776" t="s">
        <v>405</v>
      </c>
      <c r="C4776">
        <v>3</v>
      </c>
      <c r="D4776" t="s">
        <v>2716</v>
      </c>
      <c r="E4776">
        <v>3</v>
      </c>
      <c r="F4776">
        <v>26</v>
      </c>
      <c r="G4776">
        <v>34</v>
      </c>
      <c r="H4776">
        <v>36</v>
      </c>
      <c r="I4776">
        <v>22</v>
      </c>
      <c r="J4776">
        <v>30</v>
      </c>
      <c r="K4776">
        <v>32</v>
      </c>
      <c r="L4776">
        <v>0</v>
      </c>
      <c r="M4776" s="1">
        <v>56.082000000000001</v>
      </c>
      <c r="N4776" s="1">
        <v>84.046000000000006</v>
      </c>
    </row>
    <row r="4777" spans="1:14" ht="15" customHeight="1" x14ac:dyDescent="0.2">
      <c r="A4777" t="s">
        <v>169</v>
      </c>
      <c r="B4777" t="s">
        <v>408</v>
      </c>
      <c r="C4777">
        <v>3</v>
      </c>
      <c r="D4777" t="s">
        <v>27</v>
      </c>
      <c r="E4777">
        <v>4</v>
      </c>
      <c r="F4777">
        <v>26</v>
      </c>
      <c r="G4777">
        <v>31</v>
      </c>
      <c r="H4777">
        <v>34</v>
      </c>
      <c r="I4777">
        <v>25</v>
      </c>
      <c r="J4777">
        <v>30</v>
      </c>
      <c r="K4777">
        <v>33</v>
      </c>
      <c r="L4777">
        <v>0</v>
      </c>
      <c r="M4777" s="1">
        <v>56.082999999999998</v>
      </c>
      <c r="N4777" s="1">
        <v>85.046999999999997</v>
      </c>
    </row>
    <row r="4778" spans="1:14" ht="15" customHeight="1" x14ac:dyDescent="0.2">
      <c r="A4778" t="s">
        <v>169</v>
      </c>
      <c r="B4778" t="s">
        <v>411</v>
      </c>
      <c r="C4778">
        <v>3</v>
      </c>
      <c r="D4778" t="s">
        <v>1388</v>
      </c>
      <c r="E4778">
        <v>3</v>
      </c>
      <c r="F4778">
        <v>29</v>
      </c>
      <c r="G4778">
        <v>37</v>
      </c>
      <c r="H4778">
        <v>39</v>
      </c>
      <c r="I4778">
        <v>20</v>
      </c>
      <c r="J4778">
        <v>28</v>
      </c>
      <c r="K4778">
        <v>30</v>
      </c>
      <c r="L4778">
        <v>0</v>
      </c>
      <c r="M4778" s="1">
        <v>56.084000000000003</v>
      </c>
      <c r="N4778" s="1">
        <v>86.043999999999997</v>
      </c>
    </row>
    <row r="4779" spans="1:14" ht="15" customHeight="1" x14ac:dyDescent="0.2">
      <c r="A4779" t="s">
        <v>169</v>
      </c>
      <c r="B4779" t="s">
        <v>414</v>
      </c>
      <c r="C4779">
        <v>3</v>
      </c>
      <c r="D4779" t="s">
        <v>1543</v>
      </c>
      <c r="E4779">
        <v>3</v>
      </c>
      <c r="F4779">
        <v>15</v>
      </c>
      <c r="G4779">
        <v>23</v>
      </c>
      <c r="H4779">
        <v>25</v>
      </c>
      <c r="I4779">
        <v>31</v>
      </c>
      <c r="J4779">
        <v>39</v>
      </c>
      <c r="K4779">
        <v>41</v>
      </c>
      <c r="L4779">
        <v>0</v>
      </c>
      <c r="M4779" s="1">
        <v>56.085000000000001</v>
      </c>
      <c r="N4779" s="1">
        <v>87.046999999999997</v>
      </c>
    </row>
    <row r="4780" spans="1:14" ht="15" customHeight="1" x14ac:dyDescent="0.2">
      <c r="A4780" t="s">
        <v>169</v>
      </c>
      <c r="B4780" t="s">
        <v>416</v>
      </c>
      <c r="C4780">
        <v>3</v>
      </c>
      <c r="D4780" t="s">
        <v>1748</v>
      </c>
      <c r="E4780">
        <v>3</v>
      </c>
      <c r="F4780">
        <v>25</v>
      </c>
      <c r="G4780">
        <v>33</v>
      </c>
      <c r="H4780">
        <v>35</v>
      </c>
      <c r="I4780">
        <v>23</v>
      </c>
      <c r="J4780">
        <v>31</v>
      </c>
      <c r="K4780">
        <v>33</v>
      </c>
      <c r="L4780">
        <v>0</v>
      </c>
      <c r="M4780" s="1">
        <v>56.085999999999999</v>
      </c>
      <c r="N4780" s="1">
        <v>88.052000000000007</v>
      </c>
    </row>
    <row r="4781" spans="1:14" ht="15" customHeight="1" x14ac:dyDescent="0.2">
      <c r="A4781" t="s">
        <v>169</v>
      </c>
      <c r="B4781" t="s">
        <v>230</v>
      </c>
      <c r="C4781">
        <v>3</v>
      </c>
      <c r="D4781" t="s">
        <v>27</v>
      </c>
      <c r="E4781">
        <v>4</v>
      </c>
      <c r="F4781">
        <v>26</v>
      </c>
      <c r="G4781">
        <v>31</v>
      </c>
      <c r="H4781">
        <v>34</v>
      </c>
      <c r="I4781">
        <v>25</v>
      </c>
      <c r="J4781">
        <v>30</v>
      </c>
      <c r="K4781">
        <v>33</v>
      </c>
      <c r="L4781">
        <v>0</v>
      </c>
      <c r="M4781" s="1">
        <v>56.087000000000003</v>
      </c>
      <c r="N4781" s="1">
        <v>89.052999999999997</v>
      </c>
    </row>
    <row r="4782" spans="1:14" ht="15" customHeight="1" x14ac:dyDescent="0.2">
      <c r="A4782" t="s">
        <v>169</v>
      </c>
      <c r="B4782" t="s">
        <v>236</v>
      </c>
      <c r="C4782">
        <v>3</v>
      </c>
      <c r="D4782" t="s">
        <v>1140</v>
      </c>
      <c r="E4782">
        <v>4</v>
      </c>
      <c r="F4782">
        <v>30</v>
      </c>
      <c r="G4782">
        <v>35</v>
      </c>
      <c r="H4782">
        <v>38</v>
      </c>
      <c r="I4782">
        <v>21</v>
      </c>
      <c r="J4782">
        <v>26</v>
      </c>
      <c r="K4782">
        <v>29</v>
      </c>
      <c r="L4782">
        <v>0</v>
      </c>
      <c r="M4782" s="1">
        <v>56.088000000000001</v>
      </c>
      <c r="N4782" s="1">
        <v>90.049000000000007</v>
      </c>
    </row>
    <row r="4783" spans="1:14" ht="15" customHeight="1" x14ac:dyDescent="0.2">
      <c r="A4783" t="s">
        <v>169</v>
      </c>
      <c r="B4783" t="s">
        <v>425</v>
      </c>
      <c r="C4783">
        <v>3</v>
      </c>
      <c r="D4783" t="s">
        <v>247</v>
      </c>
      <c r="E4783">
        <v>4</v>
      </c>
      <c r="F4783">
        <v>19</v>
      </c>
      <c r="G4783">
        <v>24</v>
      </c>
      <c r="H4783">
        <v>27</v>
      </c>
      <c r="I4783">
        <v>34</v>
      </c>
      <c r="J4783">
        <v>39</v>
      </c>
      <c r="K4783">
        <v>42</v>
      </c>
      <c r="L4783">
        <v>0</v>
      </c>
      <c r="M4783" s="1">
        <v>56.088999999999999</v>
      </c>
      <c r="N4783" s="1">
        <v>91.052000000000007</v>
      </c>
    </row>
    <row r="4784" spans="1:14" ht="15" customHeight="1" x14ac:dyDescent="0.2">
      <c r="A4784" t="s">
        <v>169</v>
      </c>
      <c r="B4784" t="s">
        <v>668</v>
      </c>
      <c r="C4784">
        <v>3</v>
      </c>
      <c r="D4784" t="s">
        <v>2925</v>
      </c>
      <c r="E4784">
        <v>3</v>
      </c>
      <c r="F4784">
        <v>20</v>
      </c>
      <c r="G4784">
        <v>28</v>
      </c>
      <c r="H4784">
        <v>30</v>
      </c>
      <c r="I4784">
        <v>26</v>
      </c>
      <c r="J4784">
        <v>34</v>
      </c>
      <c r="K4784">
        <v>36</v>
      </c>
      <c r="L4784">
        <v>0</v>
      </c>
      <c r="M4784" s="1">
        <v>56.09</v>
      </c>
      <c r="N4784" s="1">
        <v>92.051000000000002</v>
      </c>
    </row>
    <row r="4785" spans="1:14" ht="15" customHeight="1" x14ac:dyDescent="0.2">
      <c r="A4785" t="s">
        <v>169</v>
      </c>
      <c r="B4785" t="s">
        <v>429</v>
      </c>
      <c r="C4785">
        <v>3</v>
      </c>
      <c r="D4785" t="s">
        <v>1537</v>
      </c>
      <c r="E4785">
        <v>4</v>
      </c>
      <c r="F4785">
        <v>21</v>
      </c>
      <c r="G4785">
        <v>26</v>
      </c>
      <c r="H4785">
        <v>29</v>
      </c>
      <c r="I4785">
        <v>31</v>
      </c>
      <c r="J4785">
        <v>36</v>
      </c>
      <c r="K4785">
        <v>39</v>
      </c>
      <c r="L4785">
        <v>0</v>
      </c>
      <c r="M4785" s="1">
        <v>56.091000000000001</v>
      </c>
      <c r="N4785" s="1">
        <v>93.05</v>
      </c>
    </row>
    <row r="4786" spans="1:14" ht="15" customHeight="1" x14ac:dyDescent="0.2">
      <c r="A4786" t="s">
        <v>169</v>
      </c>
      <c r="B4786" t="s">
        <v>241</v>
      </c>
      <c r="C4786">
        <v>2</v>
      </c>
      <c r="D4786" t="s">
        <v>2716</v>
      </c>
      <c r="E4786">
        <v>3</v>
      </c>
      <c r="F4786">
        <v>21</v>
      </c>
      <c r="G4786">
        <v>34</v>
      </c>
      <c r="H4786">
        <v>36</v>
      </c>
      <c r="I4786">
        <v>17</v>
      </c>
      <c r="J4786">
        <v>30</v>
      </c>
      <c r="K4786">
        <v>32</v>
      </c>
      <c r="L4786">
        <v>0</v>
      </c>
      <c r="M4786" s="1">
        <v>56.091999999999999</v>
      </c>
      <c r="N4786" s="1">
        <v>94.045000000000002</v>
      </c>
    </row>
    <row r="4787" spans="1:14" ht="15" customHeight="1" x14ac:dyDescent="0.2">
      <c r="A4787" t="s">
        <v>169</v>
      </c>
      <c r="B4787" t="s">
        <v>246</v>
      </c>
      <c r="C4787">
        <v>3</v>
      </c>
      <c r="D4787" t="s">
        <v>1075</v>
      </c>
      <c r="E4787">
        <v>4</v>
      </c>
      <c r="F4787">
        <v>25</v>
      </c>
      <c r="G4787">
        <v>30</v>
      </c>
      <c r="H4787">
        <v>33</v>
      </c>
      <c r="I4787">
        <v>25</v>
      </c>
      <c r="J4787">
        <v>30</v>
      </c>
      <c r="K4787">
        <v>33</v>
      </c>
      <c r="L4787">
        <v>0</v>
      </c>
      <c r="M4787" s="1">
        <v>56.093000000000004</v>
      </c>
      <c r="N4787" s="1">
        <v>95.052000000000007</v>
      </c>
    </row>
    <row r="4788" spans="1:14" ht="15" customHeight="1" x14ac:dyDescent="0.2">
      <c r="A4788" t="s">
        <v>169</v>
      </c>
      <c r="B4788" t="s">
        <v>250</v>
      </c>
      <c r="C4788">
        <v>3</v>
      </c>
      <c r="D4788" t="s">
        <v>1405</v>
      </c>
      <c r="E4788">
        <v>4</v>
      </c>
      <c r="F4788">
        <v>31</v>
      </c>
      <c r="G4788">
        <v>36</v>
      </c>
      <c r="H4788">
        <v>39</v>
      </c>
      <c r="I4788">
        <v>24</v>
      </c>
      <c r="J4788">
        <v>29</v>
      </c>
      <c r="K4788">
        <v>32</v>
      </c>
      <c r="L4788">
        <v>0</v>
      </c>
      <c r="M4788" s="1">
        <v>56.094000000000001</v>
      </c>
      <c r="N4788" s="1">
        <v>97.049000000000007</v>
      </c>
    </row>
    <row r="4789" spans="1:14" ht="15" customHeight="1" x14ac:dyDescent="0.2">
      <c r="A4789" t="s">
        <v>169</v>
      </c>
      <c r="B4789" t="s">
        <v>258</v>
      </c>
      <c r="C4789">
        <v>3</v>
      </c>
      <c r="D4789" t="s">
        <v>490</v>
      </c>
      <c r="E4789">
        <v>2</v>
      </c>
      <c r="F4789">
        <v>20</v>
      </c>
      <c r="G4789">
        <v>33</v>
      </c>
      <c r="H4789">
        <v>35</v>
      </c>
      <c r="I4789">
        <v>19</v>
      </c>
      <c r="J4789">
        <v>32</v>
      </c>
      <c r="K4789">
        <v>34</v>
      </c>
      <c r="L4789">
        <v>0</v>
      </c>
      <c r="M4789" s="1">
        <v>56.094999999999999</v>
      </c>
      <c r="N4789" s="1">
        <v>98.055000000000007</v>
      </c>
    </row>
    <row r="4790" spans="1:14" ht="15" customHeight="1" x14ac:dyDescent="0.2">
      <c r="A4790" t="s">
        <v>169</v>
      </c>
      <c r="B4790" t="s">
        <v>263</v>
      </c>
      <c r="C4790">
        <v>2</v>
      </c>
      <c r="D4790" t="s">
        <v>287</v>
      </c>
      <c r="E4790">
        <v>3</v>
      </c>
      <c r="F4790">
        <v>18</v>
      </c>
      <c r="G4790">
        <v>31</v>
      </c>
      <c r="H4790">
        <v>33</v>
      </c>
      <c r="I4790">
        <v>22</v>
      </c>
      <c r="J4790">
        <v>35</v>
      </c>
      <c r="K4790">
        <v>37</v>
      </c>
      <c r="L4790">
        <v>0</v>
      </c>
      <c r="M4790" s="1">
        <v>56.095999999999997</v>
      </c>
      <c r="N4790" s="1">
        <v>99.046000000000006</v>
      </c>
    </row>
    <row r="4791" spans="1:14" ht="15" customHeight="1" x14ac:dyDescent="0.2">
      <c r="A4791" t="s">
        <v>169</v>
      </c>
      <c r="B4791" t="s">
        <v>269</v>
      </c>
      <c r="C4791">
        <v>2</v>
      </c>
      <c r="D4791" t="s">
        <v>2278</v>
      </c>
      <c r="E4791">
        <v>3</v>
      </c>
      <c r="F4791">
        <v>22</v>
      </c>
      <c r="G4791">
        <v>35</v>
      </c>
      <c r="H4791">
        <v>37</v>
      </c>
      <c r="I4791">
        <v>17</v>
      </c>
      <c r="J4791">
        <v>30</v>
      </c>
      <c r="K4791">
        <v>32</v>
      </c>
      <c r="L4791">
        <v>0</v>
      </c>
      <c r="M4791" s="1">
        <v>56.097000000000001</v>
      </c>
      <c r="N4791" s="1">
        <v>100.053</v>
      </c>
    </row>
    <row r="4792" spans="1:14" ht="15" customHeight="1" x14ac:dyDescent="0.2">
      <c r="A4792" t="s">
        <v>169</v>
      </c>
      <c r="B4792" t="s">
        <v>279</v>
      </c>
      <c r="C4792">
        <v>3</v>
      </c>
      <c r="D4792" t="s">
        <v>872</v>
      </c>
      <c r="E4792">
        <v>3</v>
      </c>
      <c r="F4792">
        <v>21</v>
      </c>
      <c r="G4792">
        <v>29</v>
      </c>
      <c r="H4792">
        <v>31</v>
      </c>
      <c r="I4792">
        <v>25</v>
      </c>
      <c r="J4792">
        <v>33</v>
      </c>
      <c r="K4792">
        <v>35</v>
      </c>
      <c r="L4792">
        <v>0</v>
      </c>
      <c r="M4792" s="1">
        <v>56.097999999999999</v>
      </c>
      <c r="N4792" s="1">
        <v>101.04600000000001</v>
      </c>
    </row>
    <row r="4793" spans="1:14" ht="15" customHeight="1" x14ac:dyDescent="0.2">
      <c r="A4793" t="s">
        <v>169</v>
      </c>
      <c r="B4793" t="s">
        <v>274</v>
      </c>
      <c r="C4793">
        <v>2</v>
      </c>
      <c r="D4793" t="s">
        <v>2827</v>
      </c>
      <c r="E4793">
        <v>3</v>
      </c>
      <c r="F4793">
        <v>23</v>
      </c>
      <c r="G4793">
        <v>36</v>
      </c>
      <c r="H4793">
        <v>38</v>
      </c>
      <c r="I4793">
        <v>13</v>
      </c>
      <c r="J4793">
        <v>26</v>
      </c>
      <c r="K4793">
        <v>28</v>
      </c>
      <c r="L4793">
        <v>0</v>
      </c>
      <c r="M4793" s="1">
        <v>56.098999999999997</v>
      </c>
      <c r="N4793" s="1">
        <v>102.05200000000001</v>
      </c>
    </row>
    <row r="4794" spans="1:14" ht="15" customHeight="1" x14ac:dyDescent="0.2">
      <c r="A4794" t="s">
        <v>169</v>
      </c>
      <c r="B4794" t="s">
        <v>285</v>
      </c>
      <c r="C4794">
        <v>3</v>
      </c>
      <c r="D4794" t="s">
        <v>1684</v>
      </c>
      <c r="E4794">
        <v>3</v>
      </c>
      <c r="F4794">
        <v>27</v>
      </c>
      <c r="G4794">
        <v>35</v>
      </c>
      <c r="H4794">
        <v>37</v>
      </c>
      <c r="I4794">
        <v>20</v>
      </c>
      <c r="J4794">
        <v>28</v>
      </c>
      <c r="K4794">
        <v>30</v>
      </c>
      <c r="L4794">
        <v>0</v>
      </c>
      <c r="M4794" s="1">
        <v>56.1</v>
      </c>
      <c r="N4794" s="1">
        <v>103.051</v>
      </c>
    </row>
    <row r="4795" spans="1:14" ht="15" customHeight="1" x14ac:dyDescent="0.2">
      <c r="A4795" t="s">
        <v>169</v>
      </c>
      <c r="B4795" t="s">
        <v>290</v>
      </c>
      <c r="C4795">
        <v>3</v>
      </c>
      <c r="D4795" t="s">
        <v>1075</v>
      </c>
      <c r="E4795">
        <v>4</v>
      </c>
      <c r="F4795">
        <v>25</v>
      </c>
      <c r="G4795">
        <v>30</v>
      </c>
      <c r="H4795">
        <v>33</v>
      </c>
      <c r="I4795">
        <v>25</v>
      </c>
      <c r="J4795">
        <v>30</v>
      </c>
      <c r="K4795">
        <v>33</v>
      </c>
      <c r="L4795">
        <v>0</v>
      </c>
      <c r="M4795" s="1">
        <v>56.100999999999999</v>
      </c>
      <c r="N4795" s="1">
        <v>104.045</v>
      </c>
    </row>
    <row r="4796" spans="1:14" ht="15" customHeight="1" x14ac:dyDescent="0.2">
      <c r="A4796" t="s">
        <v>169</v>
      </c>
      <c r="B4796" t="s">
        <v>294</v>
      </c>
      <c r="C4796">
        <v>3</v>
      </c>
      <c r="D4796" t="s">
        <v>782</v>
      </c>
      <c r="E4796">
        <v>4</v>
      </c>
      <c r="F4796">
        <v>32</v>
      </c>
      <c r="G4796">
        <v>37</v>
      </c>
      <c r="H4796">
        <v>40</v>
      </c>
      <c r="I4796">
        <v>21</v>
      </c>
      <c r="J4796">
        <v>26</v>
      </c>
      <c r="K4796">
        <v>29</v>
      </c>
      <c r="L4796">
        <v>0</v>
      </c>
      <c r="M4796" s="1">
        <v>56.101999999999997</v>
      </c>
      <c r="N4796" s="1">
        <v>105.04600000000001</v>
      </c>
    </row>
    <row r="4797" spans="1:14" ht="15" customHeight="1" x14ac:dyDescent="0.2">
      <c r="A4797" t="s">
        <v>169</v>
      </c>
      <c r="B4797" t="s">
        <v>298</v>
      </c>
      <c r="C4797">
        <v>2</v>
      </c>
      <c r="D4797" t="s">
        <v>181</v>
      </c>
      <c r="E4797">
        <v>3</v>
      </c>
      <c r="F4797">
        <v>23</v>
      </c>
      <c r="G4797">
        <v>36</v>
      </c>
      <c r="H4797">
        <v>38</v>
      </c>
      <c r="I4797">
        <v>14</v>
      </c>
      <c r="J4797">
        <v>27</v>
      </c>
      <c r="K4797">
        <v>29</v>
      </c>
      <c r="L4797">
        <v>0</v>
      </c>
      <c r="M4797" s="1">
        <v>56.103000000000002</v>
      </c>
      <c r="N4797" s="1">
        <v>106.042</v>
      </c>
    </row>
    <row r="4798" spans="1:14" ht="15" customHeight="1" x14ac:dyDescent="0.2">
      <c r="A4798" t="s">
        <v>169</v>
      </c>
      <c r="B4798" t="s">
        <v>302</v>
      </c>
      <c r="C4798">
        <v>2</v>
      </c>
      <c r="D4798" t="s">
        <v>1226</v>
      </c>
      <c r="E4798">
        <v>3</v>
      </c>
      <c r="F4798">
        <v>17</v>
      </c>
      <c r="G4798">
        <v>30</v>
      </c>
      <c r="H4798">
        <v>32</v>
      </c>
      <c r="I4798">
        <v>17</v>
      </c>
      <c r="J4798">
        <v>30</v>
      </c>
      <c r="K4798">
        <v>32</v>
      </c>
      <c r="L4798">
        <v>0</v>
      </c>
      <c r="M4798" s="1">
        <v>56.103999999999999</v>
      </c>
      <c r="N4798" s="1">
        <v>107.038</v>
      </c>
    </row>
    <row r="4799" spans="1:14" ht="15" customHeight="1" x14ac:dyDescent="0.2">
      <c r="A4799" t="s">
        <v>169</v>
      </c>
      <c r="B4799" t="s">
        <v>464</v>
      </c>
      <c r="C4799">
        <v>3</v>
      </c>
      <c r="D4799" t="s">
        <v>2237</v>
      </c>
      <c r="E4799">
        <v>3</v>
      </c>
      <c r="F4799">
        <v>19</v>
      </c>
      <c r="G4799">
        <v>27</v>
      </c>
      <c r="H4799">
        <v>29</v>
      </c>
      <c r="I4799">
        <v>30</v>
      </c>
      <c r="J4799">
        <v>38</v>
      </c>
      <c r="K4799">
        <v>40</v>
      </c>
      <c r="L4799">
        <v>0</v>
      </c>
      <c r="M4799" s="1">
        <v>56.104999999999997</v>
      </c>
      <c r="N4799" s="1">
        <v>108.047</v>
      </c>
    </row>
    <row r="4800" spans="1:14" ht="15" customHeight="1" x14ac:dyDescent="0.2">
      <c r="A4800" t="s">
        <v>169</v>
      </c>
      <c r="B4800" t="s">
        <v>699</v>
      </c>
      <c r="C4800">
        <v>3</v>
      </c>
      <c r="D4800" t="s">
        <v>1774</v>
      </c>
      <c r="E4800">
        <v>3</v>
      </c>
      <c r="F4800">
        <v>22</v>
      </c>
      <c r="G4800">
        <v>30</v>
      </c>
      <c r="H4800">
        <v>32</v>
      </c>
      <c r="I4800">
        <v>24</v>
      </c>
      <c r="J4800">
        <v>32</v>
      </c>
      <c r="K4800">
        <v>34</v>
      </c>
      <c r="L4800">
        <v>0</v>
      </c>
      <c r="M4800" s="1">
        <v>56.106000000000002</v>
      </c>
      <c r="N4800" s="1">
        <v>109.041</v>
      </c>
    </row>
    <row r="4801" spans="1:14" ht="15" customHeight="1" x14ac:dyDescent="0.2">
      <c r="A4801" t="s">
        <v>169</v>
      </c>
      <c r="B4801" t="s">
        <v>124</v>
      </c>
      <c r="C4801">
        <v>2</v>
      </c>
      <c r="D4801" t="s">
        <v>2077</v>
      </c>
      <c r="E4801">
        <v>3</v>
      </c>
      <c r="F4801">
        <v>18</v>
      </c>
      <c r="G4801">
        <v>31</v>
      </c>
      <c r="H4801">
        <v>33</v>
      </c>
      <c r="I4801">
        <v>16</v>
      </c>
      <c r="J4801">
        <v>29</v>
      </c>
      <c r="K4801">
        <v>31</v>
      </c>
      <c r="L4801">
        <v>0</v>
      </c>
      <c r="M4801" s="1">
        <v>56.106999999999999</v>
      </c>
      <c r="N4801" s="1">
        <v>110.04600000000001</v>
      </c>
    </row>
    <row r="4802" spans="1:14" ht="15" customHeight="1" x14ac:dyDescent="0.2">
      <c r="A4802" t="s">
        <v>169</v>
      </c>
      <c r="B4802" t="s">
        <v>703</v>
      </c>
      <c r="C4802">
        <v>3</v>
      </c>
      <c r="D4802" t="s">
        <v>1504</v>
      </c>
      <c r="E4802">
        <v>4</v>
      </c>
      <c r="F4802">
        <v>30</v>
      </c>
      <c r="G4802">
        <v>35</v>
      </c>
      <c r="H4802">
        <v>38</v>
      </c>
      <c r="I4802">
        <v>23</v>
      </c>
      <c r="J4802">
        <v>28</v>
      </c>
      <c r="K4802">
        <v>31</v>
      </c>
      <c r="L4802">
        <v>0</v>
      </c>
      <c r="M4802" s="1">
        <v>56.107999999999997</v>
      </c>
      <c r="N4802" s="1">
        <v>111.047</v>
      </c>
    </row>
    <row r="4803" spans="1:14" ht="15" customHeight="1" x14ac:dyDescent="0.2">
      <c r="A4803" t="s">
        <v>169</v>
      </c>
      <c r="B4803" t="s">
        <v>470</v>
      </c>
      <c r="C4803">
        <v>3</v>
      </c>
      <c r="D4803" t="s">
        <v>1643</v>
      </c>
      <c r="E4803">
        <v>3</v>
      </c>
      <c r="F4803">
        <v>23</v>
      </c>
      <c r="G4803">
        <v>31</v>
      </c>
      <c r="H4803">
        <v>33</v>
      </c>
      <c r="I4803">
        <v>23</v>
      </c>
      <c r="J4803">
        <v>31</v>
      </c>
      <c r="K4803">
        <v>33</v>
      </c>
      <c r="L4803">
        <v>0</v>
      </c>
      <c r="M4803" s="1">
        <v>56.109000000000002</v>
      </c>
      <c r="N4803" s="1">
        <v>112.05</v>
      </c>
    </row>
    <row r="4804" spans="1:14" ht="15" customHeight="1" x14ac:dyDescent="0.2">
      <c r="A4804" t="s">
        <v>169</v>
      </c>
      <c r="B4804" t="s">
        <v>53</v>
      </c>
      <c r="C4804">
        <v>2</v>
      </c>
      <c r="D4804" t="s">
        <v>938</v>
      </c>
      <c r="E4804">
        <v>3</v>
      </c>
      <c r="F4804">
        <v>18</v>
      </c>
      <c r="G4804">
        <v>31</v>
      </c>
      <c r="H4804">
        <v>33</v>
      </c>
      <c r="I4804">
        <v>17</v>
      </c>
      <c r="J4804">
        <v>30</v>
      </c>
      <c r="K4804">
        <v>32</v>
      </c>
      <c r="L4804">
        <v>0</v>
      </c>
      <c r="M4804" s="1">
        <v>56.11</v>
      </c>
      <c r="N4804" s="1">
        <v>113.036</v>
      </c>
    </row>
    <row r="4805" spans="1:14" ht="15" customHeight="1" x14ac:dyDescent="0.2">
      <c r="A4805" t="s">
        <v>169</v>
      </c>
      <c r="B4805" t="s">
        <v>476</v>
      </c>
      <c r="C4805">
        <v>3</v>
      </c>
      <c r="D4805" t="s">
        <v>445</v>
      </c>
      <c r="E4805">
        <v>3</v>
      </c>
      <c r="F4805">
        <v>20</v>
      </c>
      <c r="G4805">
        <v>28</v>
      </c>
      <c r="H4805">
        <v>30</v>
      </c>
      <c r="I4805">
        <v>25</v>
      </c>
      <c r="J4805">
        <v>33</v>
      </c>
      <c r="K4805">
        <v>35</v>
      </c>
      <c r="L4805">
        <v>0</v>
      </c>
      <c r="M4805" s="1">
        <v>56.110999999999997</v>
      </c>
      <c r="N4805" s="1">
        <v>114.047</v>
      </c>
    </row>
    <row r="4806" spans="1:14" ht="15" customHeight="1" x14ac:dyDescent="0.2">
      <c r="A4806" t="s">
        <v>169</v>
      </c>
      <c r="B4806" t="s">
        <v>315</v>
      </c>
      <c r="C4806">
        <v>3</v>
      </c>
      <c r="D4806" t="s">
        <v>1274</v>
      </c>
      <c r="E4806">
        <v>3</v>
      </c>
      <c r="F4806">
        <v>25</v>
      </c>
      <c r="G4806">
        <v>33</v>
      </c>
      <c r="H4806">
        <v>35</v>
      </c>
      <c r="I4806">
        <v>20</v>
      </c>
      <c r="J4806">
        <v>28</v>
      </c>
      <c r="K4806">
        <v>30</v>
      </c>
      <c r="L4806">
        <v>0</v>
      </c>
      <c r="M4806" s="1">
        <v>56.112000000000002</v>
      </c>
      <c r="N4806" s="1">
        <v>115.05200000000001</v>
      </c>
    </row>
    <row r="4807" spans="1:14" ht="15" customHeight="1" x14ac:dyDescent="0.2">
      <c r="A4807" t="s">
        <v>169</v>
      </c>
      <c r="B4807" t="s">
        <v>321</v>
      </c>
      <c r="C4807">
        <v>2</v>
      </c>
      <c r="D4807" t="s">
        <v>2894</v>
      </c>
      <c r="E4807">
        <v>3</v>
      </c>
      <c r="F4807">
        <v>21</v>
      </c>
      <c r="G4807">
        <v>34</v>
      </c>
      <c r="H4807">
        <v>36</v>
      </c>
      <c r="I4807">
        <v>17</v>
      </c>
      <c r="J4807">
        <v>30</v>
      </c>
      <c r="K4807">
        <v>32</v>
      </c>
      <c r="L4807">
        <v>0</v>
      </c>
      <c r="M4807" s="1">
        <v>56.113</v>
      </c>
      <c r="N4807" s="1">
        <v>116.048</v>
      </c>
    </row>
    <row r="4808" spans="1:14" ht="15" customHeight="1" x14ac:dyDescent="0.2">
      <c r="A4808" t="s">
        <v>169</v>
      </c>
      <c r="B4808" t="s">
        <v>483</v>
      </c>
      <c r="C4808">
        <v>3</v>
      </c>
      <c r="D4808" t="s">
        <v>398</v>
      </c>
      <c r="E4808">
        <v>3</v>
      </c>
      <c r="F4808">
        <v>30</v>
      </c>
      <c r="G4808">
        <v>38</v>
      </c>
      <c r="H4808">
        <v>40</v>
      </c>
      <c r="I4808">
        <v>17</v>
      </c>
      <c r="J4808">
        <v>25</v>
      </c>
      <c r="K4808">
        <v>27</v>
      </c>
      <c r="L4808">
        <v>0</v>
      </c>
      <c r="M4808" s="1">
        <v>56.113999999999997</v>
      </c>
      <c r="N4808" s="1">
        <v>117.053</v>
      </c>
    </row>
    <row r="4809" spans="1:14" ht="15" customHeight="1" x14ac:dyDescent="0.2">
      <c r="A4809" t="s">
        <v>169</v>
      </c>
      <c r="B4809" t="s">
        <v>326</v>
      </c>
      <c r="C4809">
        <v>2</v>
      </c>
      <c r="D4809" t="s">
        <v>1643</v>
      </c>
      <c r="E4809">
        <v>3</v>
      </c>
      <c r="F4809">
        <v>18</v>
      </c>
      <c r="G4809">
        <v>31</v>
      </c>
      <c r="H4809">
        <v>33</v>
      </c>
      <c r="I4809">
        <v>18</v>
      </c>
      <c r="J4809">
        <v>31</v>
      </c>
      <c r="K4809">
        <v>33</v>
      </c>
      <c r="L4809">
        <v>0</v>
      </c>
      <c r="M4809" s="1">
        <v>56.115000000000002</v>
      </c>
      <c r="N4809" s="1">
        <v>118.053</v>
      </c>
    </row>
    <row r="4810" spans="1:14" ht="15" customHeight="1" x14ac:dyDescent="0.2">
      <c r="A4810" t="s">
        <v>169</v>
      </c>
      <c r="B4810" t="s">
        <v>331</v>
      </c>
      <c r="C4810">
        <v>2</v>
      </c>
      <c r="D4810" t="s">
        <v>1647</v>
      </c>
      <c r="E4810">
        <v>3</v>
      </c>
      <c r="F4810">
        <v>17</v>
      </c>
      <c r="G4810">
        <v>30</v>
      </c>
      <c r="H4810">
        <v>32</v>
      </c>
      <c r="I4810">
        <v>17</v>
      </c>
      <c r="J4810">
        <v>30</v>
      </c>
      <c r="K4810">
        <v>32</v>
      </c>
      <c r="L4810">
        <v>0</v>
      </c>
      <c r="M4810" s="1">
        <v>56.116</v>
      </c>
      <c r="N4810" s="1">
        <v>119.03700000000001</v>
      </c>
    </row>
    <row r="4811" spans="1:14" ht="15" customHeight="1" x14ac:dyDescent="0.2">
      <c r="A4811" t="s">
        <v>169</v>
      </c>
      <c r="B4811" t="s">
        <v>488</v>
      </c>
      <c r="C4811">
        <v>3</v>
      </c>
      <c r="D4811" t="s">
        <v>1748</v>
      </c>
      <c r="E4811">
        <v>3</v>
      </c>
      <c r="F4811">
        <v>25</v>
      </c>
      <c r="G4811">
        <v>33</v>
      </c>
      <c r="H4811">
        <v>35</v>
      </c>
      <c r="I4811">
        <v>23</v>
      </c>
      <c r="J4811">
        <v>31</v>
      </c>
      <c r="K4811">
        <v>33</v>
      </c>
      <c r="L4811">
        <v>0</v>
      </c>
      <c r="M4811" s="1">
        <v>56.116999999999997</v>
      </c>
      <c r="N4811" s="1">
        <v>120.045</v>
      </c>
    </row>
    <row r="4812" spans="1:14" ht="15" customHeight="1" x14ac:dyDescent="0.2">
      <c r="A4812" t="s">
        <v>169</v>
      </c>
      <c r="B4812" t="s">
        <v>492</v>
      </c>
      <c r="C4812">
        <v>3</v>
      </c>
      <c r="D4812" t="s">
        <v>1957</v>
      </c>
      <c r="E4812">
        <v>4</v>
      </c>
      <c r="F4812">
        <v>32</v>
      </c>
      <c r="G4812">
        <v>37</v>
      </c>
      <c r="H4812">
        <v>40</v>
      </c>
      <c r="I4812">
        <v>21</v>
      </c>
      <c r="J4812">
        <v>26</v>
      </c>
      <c r="K4812">
        <v>29</v>
      </c>
      <c r="L4812">
        <v>0</v>
      </c>
      <c r="M4812" s="1">
        <v>56.118000000000002</v>
      </c>
      <c r="N4812" s="1">
        <v>121.05500000000001</v>
      </c>
    </row>
    <row r="4813" spans="1:14" ht="15" customHeight="1" x14ac:dyDescent="0.2">
      <c r="A4813" t="s">
        <v>169</v>
      </c>
      <c r="B4813" t="s">
        <v>340</v>
      </c>
      <c r="C4813">
        <v>3</v>
      </c>
      <c r="D4813" t="s">
        <v>72</v>
      </c>
      <c r="E4813">
        <v>4</v>
      </c>
      <c r="F4813">
        <v>25</v>
      </c>
      <c r="G4813">
        <v>30</v>
      </c>
      <c r="H4813">
        <v>33</v>
      </c>
      <c r="I4813">
        <v>25</v>
      </c>
      <c r="J4813">
        <v>30</v>
      </c>
      <c r="K4813">
        <v>33</v>
      </c>
      <c r="L4813">
        <v>0</v>
      </c>
      <c r="M4813" s="1">
        <v>56.119</v>
      </c>
      <c r="N4813" s="1">
        <v>123.048</v>
      </c>
    </row>
    <row r="4814" spans="1:14" ht="15" customHeight="1" x14ac:dyDescent="0.2">
      <c r="A4814" t="s">
        <v>169</v>
      </c>
      <c r="B4814" t="s">
        <v>346</v>
      </c>
      <c r="C4814">
        <v>2</v>
      </c>
      <c r="D4814" t="s">
        <v>287</v>
      </c>
      <c r="E4814">
        <v>3</v>
      </c>
      <c r="F4814">
        <v>18</v>
      </c>
      <c r="G4814">
        <v>31</v>
      </c>
      <c r="H4814">
        <v>33</v>
      </c>
      <c r="I4814">
        <v>22</v>
      </c>
      <c r="J4814">
        <v>35</v>
      </c>
      <c r="K4814">
        <v>37</v>
      </c>
      <c r="L4814">
        <v>0</v>
      </c>
      <c r="M4814" s="1">
        <v>56.12</v>
      </c>
      <c r="N4814" s="1">
        <v>124.04900000000001</v>
      </c>
    </row>
    <row r="4815" spans="1:14" ht="15" customHeight="1" x14ac:dyDescent="0.2">
      <c r="A4815" t="s">
        <v>169</v>
      </c>
      <c r="B4815" t="s">
        <v>498</v>
      </c>
      <c r="C4815">
        <v>3</v>
      </c>
      <c r="D4815" t="s">
        <v>826</v>
      </c>
      <c r="E4815">
        <v>4</v>
      </c>
      <c r="F4815">
        <v>31</v>
      </c>
      <c r="G4815">
        <v>36</v>
      </c>
      <c r="H4815">
        <v>39</v>
      </c>
      <c r="I4815">
        <v>23</v>
      </c>
      <c r="J4815">
        <v>28</v>
      </c>
      <c r="K4815">
        <v>31</v>
      </c>
      <c r="L4815">
        <v>0</v>
      </c>
      <c r="M4815" s="1">
        <v>56.121000000000002</v>
      </c>
      <c r="N4815" s="1">
        <v>125.05200000000001</v>
      </c>
    </row>
    <row r="4816" spans="1:14" ht="15" customHeight="1" x14ac:dyDescent="0.2">
      <c r="A4816" t="s">
        <v>169</v>
      </c>
      <c r="B4816" t="s">
        <v>351</v>
      </c>
      <c r="C4816">
        <v>2</v>
      </c>
      <c r="D4816" t="s">
        <v>396</v>
      </c>
      <c r="E4816">
        <v>3</v>
      </c>
      <c r="F4816">
        <v>24</v>
      </c>
      <c r="G4816">
        <v>37</v>
      </c>
      <c r="H4816">
        <v>39</v>
      </c>
      <c r="I4816">
        <v>15</v>
      </c>
      <c r="J4816">
        <v>28</v>
      </c>
      <c r="K4816">
        <v>30</v>
      </c>
      <c r="L4816">
        <v>0</v>
      </c>
      <c r="M4816" s="1">
        <v>56.122</v>
      </c>
      <c r="N4816" s="1">
        <v>126.05200000000001</v>
      </c>
    </row>
    <row r="4817" spans="1:14" ht="15" customHeight="1" x14ac:dyDescent="0.2">
      <c r="A4817" t="s">
        <v>169</v>
      </c>
      <c r="B4817" t="s">
        <v>504</v>
      </c>
      <c r="C4817">
        <v>3</v>
      </c>
      <c r="D4817" t="s">
        <v>2085</v>
      </c>
      <c r="E4817">
        <v>4</v>
      </c>
      <c r="F4817">
        <v>28</v>
      </c>
      <c r="G4817">
        <v>33</v>
      </c>
      <c r="H4817">
        <v>36</v>
      </c>
      <c r="I4817">
        <v>27</v>
      </c>
      <c r="J4817">
        <v>32</v>
      </c>
      <c r="K4817">
        <v>35</v>
      </c>
      <c r="L4817">
        <v>0</v>
      </c>
      <c r="M4817" s="1">
        <v>56.122999999999998</v>
      </c>
      <c r="N4817" s="1">
        <v>127.04900000000001</v>
      </c>
    </row>
    <row r="4818" spans="1:14" ht="15" customHeight="1" x14ac:dyDescent="0.2">
      <c r="A4818" t="s">
        <v>169</v>
      </c>
      <c r="B4818" t="s">
        <v>355</v>
      </c>
      <c r="C4818">
        <v>2</v>
      </c>
      <c r="D4818" t="s">
        <v>1647</v>
      </c>
      <c r="E4818">
        <v>3</v>
      </c>
      <c r="F4818">
        <v>17</v>
      </c>
      <c r="G4818">
        <v>30</v>
      </c>
      <c r="H4818">
        <v>32</v>
      </c>
      <c r="I4818">
        <v>17</v>
      </c>
      <c r="J4818">
        <v>30</v>
      </c>
      <c r="K4818">
        <v>32</v>
      </c>
      <c r="L4818">
        <v>0</v>
      </c>
      <c r="M4818" s="1">
        <v>56.124000000000002</v>
      </c>
      <c r="N4818" s="1">
        <v>128.042</v>
      </c>
    </row>
    <row r="4819" spans="1:14" ht="15" customHeight="1" x14ac:dyDescent="0.2">
      <c r="A4819" t="s">
        <v>174</v>
      </c>
      <c r="B4819" t="s">
        <v>180</v>
      </c>
      <c r="C4819">
        <v>3</v>
      </c>
      <c r="D4819" t="s">
        <v>988</v>
      </c>
      <c r="E4819">
        <v>4</v>
      </c>
      <c r="F4819">
        <v>30</v>
      </c>
      <c r="G4819">
        <v>35</v>
      </c>
      <c r="H4819">
        <v>38</v>
      </c>
      <c r="I4819">
        <v>25</v>
      </c>
      <c r="J4819">
        <v>30</v>
      </c>
      <c r="K4819">
        <v>33</v>
      </c>
      <c r="L4819">
        <v>0</v>
      </c>
      <c r="M4819" s="1">
        <v>57.052999999999997</v>
      </c>
      <c r="N4819" s="1">
        <v>58.05</v>
      </c>
    </row>
    <row r="4820" spans="1:14" ht="15" customHeight="1" x14ac:dyDescent="0.2">
      <c r="A4820" t="s">
        <v>174</v>
      </c>
      <c r="B4820" t="s">
        <v>303</v>
      </c>
      <c r="C4820">
        <v>3</v>
      </c>
      <c r="D4820" t="s">
        <v>1987</v>
      </c>
      <c r="E4820">
        <v>3</v>
      </c>
      <c r="F4820">
        <v>22</v>
      </c>
      <c r="G4820">
        <v>30</v>
      </c>
      <c r="H4820">
        <v>32</v>
      </c>
      <c r="I4820">
        <v>27</v>
      </c>
      <c r="J4820">
        <v>35</v>
      </c>
      <c r="K4820">
        <v>37</v>
      </c>
      <c r="L4820">
        <v>0</v>
      </c>
      <c r="M4820" s="1">
        <v>57.054000000000002</v>
      </c>
      <c r="N4820" s="1">
        <v>59.052999999999997</v>
      </c>
    </row>
    <row r="4821" spans="1:14" ht="15" customHeight="1" x14ac:dyDescent="0.2">
      <c r="A4821" t="s">
        <v>174</v>
      </c>
      <c r="B4821" t="s">
        <v>185</v>
      </c>
      <c r="C4821">
        <v>3</v>
      </c>
      <c r="D4821" t="s">
        <v>417</v>
      </c>
      <c r="E4821">
        <v>4</v>
      </c>
      <c r="F4821">
        <v>27</v>
      </c>
      <c r="G4821">
        <v>32</v>
      </c>
      <c r="H4821">
        <v>35</v>
      </c>
      <c r="I4821">
        <v>26</v>
      </c>
      <c r="J4821">
        <v>31</v>
      </c>
      <c r="K4821">
        <v>34</v>
      </c>
      <c r="L4821">
        <v>0</v>
      </c>
      <c r="M4821" s="1">
        <v>57.055</v>
      </c>
      <c r="N4821" s="1">
        <v>60.051000000000002</v>
      </c>
    </row>
    <row r="4822" spans="1:14" ht="15" customHeight="1" x14ac:dyDescent="0.2">
      <c r="A4822" t="s">
        <v>174</v>
      </c>
      <c r="B4822" t="s">
        <v>191</v>
      </c>
      <c r="C4822">
        <v>3</v>
      </c>
      <c r="D4822" t="s">
        <v>2971</v>
      </c>
      <c r="E4822">
        <v>4</v>
      </c>
      <c r="F4822">
        <v>30</v>
      </c>
      <c r="G4822">
        <v>35</v>
      </c>
      <c r="H4822">
        <v>38</v>
      </c>
      <c r="I4822">
        <v>23</v>
      </c>
      <c r="J4822">
        <v>28</v>
      </c>
      <c r="K4822">
        <v>31</v>
      </c>
      <c r="L4822">
        <v>0</v>
      </c>
      <c r="M4822" s="1">
        <v>57.055999999999997</v>
      </c>
      <c r="N4822" s="1">
        <v>61.052999999999997</v>
      </c>
    </row>
    <row r="4823" spans="1:14" ht="15" customHeight="1" x14ac:dyDescent="0.2">
      <c r="A4823" t="s">
        <v>174</v>
      </c>
      <c r="B4823" t="s">
        <v>316</v>
      </c>
      <c r="C4823">
        <v>3</v>
      </c>
      <c r="D4823" t="s">
        <v>2457</v>
      </c>
      <c r="E4823">
        <v>4</v>
      </c>
      <c r="F4823">
        <v>31</v>
      </c>
      <c r="G4823">
        <v>36</v>
      </c>
      <c r="H4823">
        <v>39</v>
      </c>
      <c r="I4823">
        <v>22</v>
      </c>
      <c r="J4823">
        <v>27</v>
      </c>
      <c r="K4823">
        <v>30</v>
      </c>
      <c r="L4823">
        <v>0</v>
      </c>
      <c r="M4823" s="1">
        <v>57.057000000000002</v>
      </c>
      <c r="N4823" s="1">
        <v>62.048000000000002</v>
      </c>
    </row>
    <row r="4824" spans="1:14" ht="15" customHeight="1" x14ac:dyDescent="0.2">
      <c r="A4824" t="s">
        <v>174</v>
      </c>
      <c r="B4824" t="s">
        <v>322</v>
      </c>
      <c r="C4824">
        <v>3</v>
      </c>
      <c r="D4824" t="s">
        <v>1751</v>
      </c>
      <c r="E4824">
        <v>4</v>
      </c>
      <c r="F4824">
        <v>27</v>
      </c>
      <c r="G4824">
        <v>32</v>
      </c>
      <c r="H4824">
        <v>35</v>
      </c>
      <c r="I4824">
        <v>27</v>
      </c>
      <c r="J4824">
        <v>32</v>
      </c>
      <c r="K4824">
        <v>35</v>
      </c>
      <c r="L4824">
        <v>0</v>
      </c>
      <c r="M4824" s="1">
        <v>57.058</v>
      </c>
      <c r="N4824" s="1">
        <v>63.05</v>
      </c>
    </row>
    <row r="4825" spans="1:14" ht="15" customHeight="1" x14ac:dyDescent="0.2">
      <c r="A4825" t="s">
        <v>174</v>
      </c>
      <c r="B4825" t="s">
        <v>197</v>
      </c>
      <c r="C4825">
        <v>3</v>
      </c>
      <c r="D4825" t="s">
        <v>2625</v>
      </c>
      <c r="E4825">
        <v>3</v>
      </c>
      <c r="F4825">
        <v>22</v>
      </c>
      <c r="G4825">
        <v>30</v>
      </c>
      <c r="H4825">
        <v>32</v>
      </c>
      <c r="I4825">
        <v>24</v>
      </c>
      <c r="J4825">
        <v>32</v>
      </c>
      <c r="K4825">
        <v>34</v>
      </c>
      <c r="L4825">
        <v>0</v>
      </c>
      <c r="M4825" s="1">
        <v>57.058999999999997</v>
      </c>
      <c r="N4825" s="1">
        <v>64.052999999999997</v>
      </c>
    </row>
    <row r="4826" spans="1:14" ht="15" customHeight="1" x14ac:dyDescent="0.2">
      <c r="A4826" t="s">
        <v>174</v>
      </c>
      <c r="B4826" t="s">
        <v>332</v>
      </c>
      <c r="C4826">
        <v>3</v>
      </c>
      <c r="D4826" t="s">
        <v>188</v>
      </c>
      <c r="E4826">
        <v>4</v>
      </c>
      <c r="F4826">
        <v>28</v>
      </c>
      <c r="G4826">
        <v>33</v>
      </c>
      <c r="H4826">
        <v>36</v>
      </c>
      <c r="I4826">
        <v>27</v>
      </c>
      <c r="J4826">
        <v>32</v>
      </c>
      <c r="K4826">
        <v>35</v>
      </c>
      <c r="L4826">
        <v>0</v>
      </c>
      <c r="M4826" s="1">
        <v>57.06</v>
      </c>
      <c r="N4826" s="1">
        <v>65.05</v>
      </c>
    </row>
    <row r="4827" spans="1:14" ht="15" customHeight="1" x14ac:dyDescent="0.2">
      <c r="A4827" t="s">
        <v>174</v>
      </c>
      <c r="B4827" t="s">
        <v>341</v>
      </c>
      <c r="C4827">
        <v>3</v>
      </c>
      <c r="D4827" t="s">
        <v>1981</v>
      </c>
      <c r="E4827">
        <v>4</v>
      </c>
      <c r="F4827">
        <v>33</v>
      </c>
      <c r="G4827">
        <v>38</v>
      </c>
      <c r="H4827">
        <v>41</v>
      </c>
      <c r="I4827">
        <v>21</v>
      </c>
      <c r="J4827">
        <v>26</v>
      </c>
      <c r="K4827">
        <v>29</v>
      </c>
      <c r="L4827">
        <v>0</v>
      </c>
      <c r="M4827" s="1">
        <v>57.061</v>
      </c>
      <c r="N4827" s="1">
        <v>67.043000000000006</v>
      </c>
    </row>
    <row r="4828" spans="1:14" ht="15" customHeight="1" x14ac:dyDescent="0.2">
      <c r="A4828" t="s">
        <v>174</v>
      </c>
      <c r="B4828" t="s">
        <v>352</v>
      </c>
      <c r="C4828">
        <v>3</v>
      </c>
      <c r="D4828" t="s">
        <v>2000</v>
      </c>
      <c r="E4828">
        <v>4</v>
      </c>
      <c r="F4828">
        <v>24</v>
      </c>
      <c r="G4828">
        <v>29</v>
      </c>
      <c r="H4828">
        <v>32</v>
      </c>
      <c r="I4828">
        <v>27</v>
      </c>
      <c r="J4828">
        <v>32</v>
      </c>
      <c r="K4828">
        <v>35</v>
      </c>
      <c r="L4828">
        <v>0</v>
      </c>
      <c r="M4828" s="1">
        <v>57.061999999999998</v>
      </c>
      <c r="N4828" s="1">
        <v>69.05</v>
      </c>
    </row>
    <row r="4829" spans="1:14" ht="15" customHeight="1" x14ac:dyDescent="0.2">
      <c r="A4829" t="s">
        <v>174</v>
      </c>
      <c r="B4829" t="s">
        <v>356</v>
      </c>
      <c r="C4829">
        <v>3</v>
      </c>
      <c r="D4829" t="s">
        <v>1567</v>
      </c>
      <c r="E4829">
        <v>4</v>
      </c>
      <c r="F4829">
        <v>20</v>
      </c>
      <c r="G4829">
        <v>25</v>
      </c>
      <c r="H4829">
        <v>28</v>
      </c>
      <c r="I4829">
        <v>33</v>
      </c>
      <c r="J4829">
        <v>38</v>
      </c>
      <c r="K4829">
        <v>41</v>
      </c>
      <c r="L4829">
        <v>0</v>
      </c>
      <c r="M4829" s="1">
        <v>57.063000000000002</v>
      </c>
      <c r="N4829" s="1">
        <v>70.055000000000007</v>
      </c>
    </row>
    <row r="4830" spans="1:14" ht="15" customHeight="1" x14ac:dyDescent="0.2">
      <c r="A4830" t="s">
        <v>174</v>
      </c>
      <c r="B4830" t="s">
        <v>359</v>
      </c>
      <c r="C4830">
        <v>3</v>
      </c>
      <c r="D4830" t="s">
        <v>1381</v>
      </c>
      <c r="E4830">
        <v>4</v>
      </c>
      <c r="F4830">
        <v>27</v>
      </c>
      <c r="G4830">
        <v>32</v>
      </c>
      <c r="H4830">
        <v>35</v>
      </c>
      <c r="I4830">
        <v>26</v>
      </c>
      <c r="J4830">
        <v>31</v>
      </c>
      <c r="K4830">
        <v>34</v>
      </c>
      <c r="L4830">
        <v>0</v>
      </c>
      <c r="M4830" s="1">
        <v>57.064</v>
      </c>
      <c r="N4830" s="1">
        <v>71.045000000000002</v>
      </c>
    </row>
    <row r="4831" spans="1:14" ht="15" customHeight="1" x14ac:dyDescent="0.2">
      <c r="A4831" t="s">
        <v>174</v>
      </c>
      <c r="B4831" t="s">
        <v>363</v>
      </c>
      <c r="C4831">
        <v>3</v>
      </c>
      <c r="D4831" t="s">
        <v>2278</v>
      </c>
      <c r="E4831">
        <v>3</v>
      </c>
      <c r="F4831">
        <v>27</v>
      </c>
      <c r="G4831">
        <v>35</v>
      </c>
      <c r="H4831">
        <v>37</v>
      </c>
      <c r="I4831">
        <v>22</v>
      </c>
      <c r="J4831">
        <v>30</v>
      </c>
      <c r="K4831">
        <v>32</v>
      </c>
      <c r="L4831">
        <v>0</v>
      </c>
      <c r="M4831" s="1">
        <v>57.064999999999998</v>
      </c>
      <c r="N4831" s="1">
        <v>72.046999999999997</v>
      </c>
    </row>
    <row r="4832" spans="1:14" ht="15" customHeight="1" x14ac:dyDescent="0.2">
      <c r="A4832" t="s">
        <v>174</v>
      </c>
      <c r="B4832" t="s">
        <v>367</v>
      </c>
      <c r="C4832">
        <v>3</v>
      </c>
      <c r="D4832" t="s">
        <v>3011</v>
      </c>
      <c r="E4832">
        <v>4</v>
      </c>
      <c r="F4832">
        <v>30</v>
      </c>
      <c r="G4832">
        <v>35</v>
      </c>
      <c r="H4832">
        <v>38</v>
      </c>
      <c r="I4832">
        <v>24</v>
      </c>
      <c r="J4832">
        <v>29</v>
      </c>
      <c r="K4832">
        <v>32</v>
      </c>
      <c r="L4832">
        <v>0</v>
      </c>
      <c r="M4832" s="1">
        <v>57.066000000000003</v>
      </c>
      <c r="N4832" s="1">
        <v>73.054000000000002</v>
      </c>
    </row>
    <row r="4833" spans="1:14" ht="15" customHeight="1" x14ac:dyDescent="0.2">
      <c r="A4833" t="s">
        <v>174</v>
      </c>
      <c r="B4833" t="s">
        <v>371</v>
      </c>
      <c r="C4833">
        <v>3</v>
      </c>
      <c r="D4833" t="s">
        <v>938</v>
      </c>
      <c r="E4833">
        <v>3</v>
      </c>
      <c r="F4833">
        <v>23</v>
      </c>
      <c r="G4833">
        <v>31</v>
      </c>
      <c r="H4833">
        <v>33</v>
      </c>
      <c r="I4833">
        <v>22</v>
      </c>
      <c r="J4833">
        <v>30</v>
      </c>
      <c r="K4833">
        <v>32</v>
      </c>
      <c r="L4833">
        <v>0</v>
      </c>
      <c r="M4833" s="1">
        <v>57.067</v>
      </c>
      <c r="N4833" s="1">
        <v>74.049000000000007</v>
      </c>
    </row>
    <row r="4834" spans="1:14" ht="15" customHeight="1" x14ac:dyDescent="0.2">
      <c r="A4834" t="s">
        <v>174</v>
      </c>
      <c r="B4834" t="s">
        <v>378</v>
      </c>
      <c r="C4834">
        <v>3</v>
      </c>
      <c r="D4834" t="s">
        <v>2025</v>
      </c>
      <c r="E4834">
        <v>4</v>
      </c>
      <c r="F4834">
        <v>30</v>
      </c>
      <c r="G4834">
        <v>35</v>
      </c>
      <c r="H4834">
        <v>38</v>
      </c>
      <c r="I4834">
        <v>22</v>
      </c>
      <c r="J4834">
        <v>27</v>
      </c>
      <c r="K4834">
        <v>30</v>
      </c>
      <c r="L4834">
        <v>0</v>
      </c>
      <c r="M4834" s="1">
        <v>57.067999999999998</v>
      </c>
      <c r="N4834" s="1">
        <v>75.046999999999997</v>
      </c>
    </row>
    <row r="4835" spans="1:14" ht="15" customHeight="1" x14ac:dyDescent="0.2">
      <c r="A4835" t="s">
        <v>174</v>
      </c>
      <c r="B4835" t="s">
        <v>381</v>
      </c>
      <c r="C4835">
        <v>3</v>
      </c>
      <c r="D4835" t="s">
        <v>1418</v>
      </c>
      <c r="E4835">
        <v>4</v>
      </c>
      <c r="F4835">
        <v>29</v>
      </c>
      <c r="G4835">
        <v>34</v>
      </c>
      <c r="H4835">
        <v>37</v>
      </c>
      <c r="I4835">
        <v>25</v>
      </c>
      <c r="J4835">
        <v>30</v>
      </c>
      <c r="K4835">
        <v>33</v>
      </c>
      <c r="L4835">
        <v>0</v>
      </c>
      <c r="M4835" s="1">
        <v>57.069000000000003</v>
      </c>
      <c r="N4835" s="1">
        <v>76.045000000000002</v>
      </c>
    </row>
    <row r="4836" spans="1:14" ht="15" customHeight="1" x14ac:dyDescent="0.2">
      <c r="A4836" t="s">
        <v>174</v>
      </c>
      <c r="B4836" t="s">
        <v>386</v>
      </c>
      <c r="C4836">
        <v>3</v>
      </c>
      <c r="D4836" t="s">
        <v>2741</v>
      </c>
      <c r="E4836">
        <v>4</v>
      </c>
      <c r="F4836">
        <v>31</v>
      </c>
      <c r="G4836">
        <v>36</v>
      </c>
      <c r="H4836">
        <v>39</v>
      </c>
      <c r="I4836">
        <v>22</v>
      </c>
      <c r="J4836">
        <v>27</v>
      </c>
      <c r="K4836">
        <v>30</v>
      </c>
      <c r="L4836">
        <v>0</v>
      </c>
      <c r="M4836" s="1">
        <v>57.07</v>
      </c>
      <c r="N4836" s="1">
        <v>78.049000000000007</v>
      </c>
    </row>
    <row r="4837" spans="1:14" ht="15" customHeight="1" x14ac:dyDescent="0.2">
      <c r="A4837" t="s">
        <v>174</v>
      </c>
      <c r="B4837" t="s">
        <v>212</v>
      </c>
      <c r="C4837">
        <v>3</v>
      </c>
      <c r="D4837" t="s">
        <v>1690</v>
      </c>
      <c r="E4837">
        <v>3</v>
      </c>
      <c r="F4837">
        <v>23</v>
      </c>
      <c r="G4837">
        <v>31</v>
      </c>
      <c r="H4837">
        <v>33</v>
      </c>
      <c r="I4837">
        <v>23</v>
      </c>
      <c r="J4837">
        <v>31</v>
      </c>
      <c r="K4837">
        <v>33</v>
      </c>
      <c r="L4837">
        <v>0</v>
      </c>
      <c r="M4837" s="1">
        <v>57.070999999999998</v>
      </c>
      <c r="N4837" s="1">
        <v>79.052000000000007</v>
      </c>
    </row>
    <row r="4838" spans="1:14" ht="15" customHeight="1" x14ac:dyDescent="0.2">
      <c r="A4838" t="s">
        <v>174</v>
      </c>
      <c r="B4838" t="s">
        <v>395</v>
      </c>
      <c r="C4838">
        <v>3</v>
      </c>
      <c r="D4838" t="s">
        <v>2278</v>
      </c>
      <c r="E4838">
        <v>3</v>
      </c>
      <c r="F4838">
        <v>27</v>
      </c>
      <c r="G4838">
        <v>35</v>
      </c>
      <c r="H4838">
        <v>37</v>
      </c>
      <c r="I4838">
        <v>22</v>
      </c>
      <c r="J4838">
        <v>30</v>
      </c>
      <c r="K4838">
        <v>32</v>
      </c>
      <c r="L4838">
        <v>0</v>
      </c>
      <c r="M4838" s="1">
        <v>57.072000000000003</v>
      </c>
      <c r="N4838" s="1">
        <v>80.049000000000007</v>
      </c>
    </row>
    <row r="4839" spans="1:14" ht="15" customHeight="1" x14ac:dyDescent="0.2">
      <c r="A4839" t="s">
        <v>174</v>
      </c>
      <c r="B4839" t="s">
        <v>218</v>
      </c>
      <c r="C4839">
        <v>3</v>
      </c>
      <c r="D4839" t="s">
        <v>2457</v>
      </c>
      <c r="E4839">
        <v>4</v>
      </c>
      <c r="F4839">
        <v>31</v>
      </c>
      <c r="G4839">
        <v>36</v>
      </c>
      <c r="H4839">
        <v>39</v>
      </c>
      <c r="I4839">
        <v>22</v>
      </c>
      <c r="J4839">
        <v>27</v>
      </c>
      <c r="K4839">
        <v>30</v>
      </c>
      <c r="L4839">
        <v>0</v>
      </c>
      <c r="M4839" s="1">
        <v>57.073</v>
      </c>
      <c r="N4839" s="1">
        <v>81.040000000000006</v>
      </c>
    </row>
    <row r="4840" spans="1:14" ht="15" customHeight="1" x14ac:dyDescent="0.2">
      <c r="A4840" t="s">
        <v>174</v>
      </c>
      <c r="B4840" t="s">
        <v>225</v>
      </c>
      <c r="C4840">
        <v>3</v>
      </c>
      <c r="D4840" t="s">
        <v>2343</v>
      </c>
      <c r="E4840">
        <v>3</v>
      </c>
      <c r="F4840">
        <v>25</v>
      </c>
      <c r="G4840">
        <v>33</v>
      </c>
      <c r="H4840">
        <v>35</v>
      </c>
      <c r="I4840">
        <v>24</v>
      </c>
      <c r="J4840">
        <v>32</v>
      </c>
      <c r="K4840">
        <v>34</v>
      </c>
      <c r="L4840">
        <v>0</v>
      </c>
      <c r="M4840" s="1">
        <v>57.073999999999998</v>
      </c>
      <c r="N4840" s="1">
        <v>82.043999999999997</v>
      </c>
    </row>
    <row r="4841" spans="1:14" ht="15" customHeight="1" x14ac:dyDescent="0.2">
      <c r="A4841" t="s">
        <v>174</v>
      </c>
      <c r="B4841" t="s">
        <v>402</v>
      </c>
      <c r="C4841">
        <v>3</v>
      </c>
      <c r="D4841" t="s">
        <v>2757</v>
      </c>
      <c r="E4841">
        <v>3</v>
      </c>
      <c r="F4841">
        <v>24</v>
      </c>
      <c r="G4841">
        <v>32</v>
      </c>
      <c r="H4841">
        <v>34</v>
      </c>
      <c r="I4841">
        <v>24</v>
      </c>
      <c r="J4841">
        <v>32</v>
      </c>
      <c r="K4841">
        <v>34</v>
      </c>
      <c r="L4841">
        <v>0</v>
      </c>
      <c r="M4841" s="1">
        <v>57.075000000000003</v>
      </c>
      <c r="N4841" s="1">
        <v>83.051000000000002</v>
      </c>
    </row>
    <row r="4842" spans="1:14" ht="15" customHeight="1" x14ac:dyDescent="0.2">
      <c r="A4842" t="s">
        <v>174</v>
      </c>
      <c r="B4842" t="s">
        <v>405</v>
      </c>
      <c r="C4842">
        <v>3</v>
      </c>
      <c r="D4842" t="s">
        <v>1384</v>
      </c>
      <c r="E4842">
        <v>4</v>
      </c>
      <c r="F4842">
        <v>24</v>
      </c>
      <c r="G4842">
        <v>29</v>
      </c>
      <c r="H4842">
        <v>32</v>
      </c>
      <c r="I4842">
        <v>26</v>
      </c>
      <c r="J4842">
        <v>31</v>
      </c>
      <c r="K4842">
        <v>34</v>
      </c>
      <c r="L4842">
        <v>0</v>
      </c>
      <c r="M4842" s="1">
        <v>57.076000000000001</v>
      </c>
      <c r="N4842" s="1">
        <v>84.046999999999997</v>
      </c>
    </row>
    <row r="4843" spans="1:14" ht="15" customHeight="1" x14ac:dyDescent="0.2">
      <c r="A4843" t="s">
        <v>174</v>
      </c>
      <c r="B4843" t="s">
        <v>408</v>
      </c>
      <c r="C4843">
        <v>3</v>
      </c>
      <c r="D4843" t="s">
        <v>2793</v>
      </c>
      <c r="E4843">
        <v>4</v>
      </c>
      <c r="F4843">
        <v>27</v>
      </c>
      <c r="G4843">
        <v>32</v>
      </c>
      <c r="H4843">
        <v>35</v>
      </c>
      <c r="I4843">
        <v>27</v>
      </c>
      <c r="J4843">
        <v>32</v>
      </c>
      <c r="K4843">
        <v>35</v>
      </c>
      <c r="L4843">
        <v>0</v>
      </c>
      <c r="M4843" s="1">
        <v>57.076999999999998</v>
      </c>
      <c r="N4843" s="1">
        <v>85.048000000000002</v>
      </c>
    </row>
    <row r="4844" spans="1:14" ht="15" customHeight="1" x14ac:dyDescent="0.2">
      <c r="A4844" t="s">
        <v>174</v>
      </c>
      <c r="B4844" t="s">
        <v>411</v>
      </c>
      <c r="C4844">
        <v>3</v>
      </c>
      <c r="D4844" t="s">
        <v>2457</v>
      </c>
      <c r="E4844">
        <v>4</v>
      </c>
      <c r="F4844">
        <v>31</v>
      </c>
      <c r="G4844">
        <v>36</v>
      </c>
      <c r="H4844">
        <v>39</v>
      </c>
      <c r="I4844">
        <v>22</v>
      </c>
      <c r="J4844">
        <v>27</v>
      </c>
      <c r="K4844">
        <v>30</v>
      </c>
      <c r="L4844">
        <v>0</v>
      </c>
      <c r="M4844" s="1">
        <v>57.078000000000003</v>
      </c>
      <c r="N4844" s="1">
        <v>86.045000000000002</v>
      </c>
    </row>
    <row r="4845" spans="1:14" ht="15" customHeight="1" x14ac:dyDescent="0.2">
      <c r="A4845" t="s">
        <v>174</v>
      </c>
      <c r="B4845" t="s">
        <v>414</v>
      </c>
      <c r="C4845">
        <v>3</v>
      </c>
      <c r="D4845" t="s">
        <v>499</v>
      </c>
      <c r="E4845">
        <v>4</v>
      </c>
      <c r="F4845">
        <v>29</v>
      </c>
      <c r="G4845">
        <v>34</v>
      </c>
      <c r="H4845">
        <v>37</v>
      </c>
      <c r="I4845">
        <v>22</v>
      </c>
      <c r="J4845">
        <v>27</v>
      </c>
      <c r="K4845">
        <v>30</v>
      </c>
      <c r="L4845">
        <v>0</v>
      </c>
      <c r="M4845" s="1">
        <v>57.079000000000001</v>
      </c>
      <c r="N4845" s="1">
        <v>87.048000000000002</v>
      </c>
    </row>
    <row r="4846" spans="1:14" ht="15" customHeight="1" x14ac:dyDescent="0.2">
      <c r="A4846" t="s">
        <v>174</v>
      </c>
      <c r="B4846" t="s">
        <v>416</v>
      </c>
      <c r="C4846">
        <v>3</v>
      </c>
      <c r="D4846" t="s">
        <v>3011</v>
      </c>
      <c r="E4846">
        <v>4</v>
      </c>
      <c r="F4846">
        <v>30</v>
      </c>
      <c r="G4846">
        <v>35</v>
      </c>
      <c r="H4846">
        <v>38</v>
      </c>
      <c r="I4846">
        <v>24</v>
      </c>
      <c r="J4846">
        <v>29</v>
      </c>
      <c r="K4846">
        <v>32</v>
      </c>
      <c r="L4846">
        <v>0</v>
      </c>
      <c r="M4846" s="1">
        <v>57.08</v>
      </c>
      <c r="N4846" s="1">
        <v>88.052999999999997</v>
      </c>
    </row>
    <row r="4847" spans="1:14" ht="15" customHeight="1" x14ac:dyDescent="0.2">
      <c r="A4847" t="s">
        <v>174</v>
      </c>
      <c r="B4847" t="s">
        <v>230</v>
      </c>
      <c r="C4847">
        <v>3</v>
      </c>
      <c r="D4847" t="s">
        <v>1075</v>
      </c>
      <c r="E4847">
        <v>4</v>
      </c>
      <c r="F4847">
        <v>25</v>
      </c>
      <c r="G4847">
        <v>30</v>
      </c>
      <c r="H4847">
        <v>33</v>
      </c>
      <c r="I4847">
        <v>25</v>
      </c>
      <c r="J4847">
        <v>30</v>
      </c>
      <c r="K4847">
        <v>33</v>
      </c>
      <c r="L4847">
        <v>0</v>
      </c>
      <c r="M4847" s="1">
        <v>57.081000000000003</v>
      </c>
      <c r="N4847" s="1">
        <v>89.054000000000002</v>
      </c>
    </row>
    <row r="4848" spans="1:14" ht="15" customHeight="1" x14ac:dyDescent="0.2">
      <c r="A4848" t="s">
        <v>174</v>
      </c>
      <c r="B4848" t="s">
        <v>236</v>
      </c>
      <c r="C4848">
        <v>3</v>
      </c>
      <c r="D4848" t="s">
        <v>1140</v>
      </c>
      <c r="E4848">
        <v>4</v>
      </c>
      <c r="F4848">
        <v>30</v>
      </c>
      <c r="G4848">
        <v>35</v>
      </c>
      <c r="H4848">
        <v>38</v>
      </c>
      <c r="I4848">
        <v>21</v>
      </c>
      <c r="J4848">
        <v>26</v>
      </c>
      <c r="K4848">
        <v>29</v>
      </c>
      <c r="L4848">
        <v>0</v>
      </c>
      <c r="M4848" s="1">
        <v>57.082000000000001</v>
      </c>
      <c r="N4848" s="1">
        <v>90.05</v>
      </c>
    </row>
    <row r="4849" spans="1:14" ht="15" customHeight="1" x14ac:dyDescent="0.2">
      <c r="A4849" t="s">
        <v>174</v>
      </c>
      <c r="B4849" t="s">
        <v>425</v>
      </c>
      <c r="C4849">
        <v>3</v>
      </c>
      <c r="D4849" t="s">
        <v>2486</v>
      </c>
      <c r="E4849">
        <v>3</v>
      </c>
      <c r="F4849">
        <v>30</v>
      </c>
      <c r="G4849">
        <v>38</v>
      </c>
      <c r="H4849">
        <v>40</v>
      </c>
      <c r="I4849">
        <v>16</v>
      </c>
      <c r="J4849">
        <v>24</v>
      </c>
      <c r="K4849">
        <v>26</v>
      </c>
      <c r="L4849">
        <v>0</v>
      </c>
      <c r="M4849" s="1">
        <v>57.082999999999998</v>
      </c>
      <c r="N4849" s="1">
        <v>91.052999999999997</v>
      </c>
    </row>
    <row r="4850" spans="1:14" ht="15" customHeight="1" x14ac:dyDescent="0.2">
      <c r="A4850" t="s">
        <v>174</v>
      </c>
      <c r="B4850" t="s">
        <v>668</v>
      </c>
      <c r="C4850">
        <v>3</v>
      </c>
      <c r="D4850" t="s">
        <v>857</v>
      </c>
      <c r="E4850">
        <v>4</v>
      </c>
      <c r="F4850">
        <v>31</v>
      </c>
      <c r="G4850">
        <v>36</v>
      </c>
      <c r="H4850">
        <v>39</v>
      </c>
      <c r="I4850">
        <v>24</v>
      </c>
      <c r="J4850">
        <v>29</v>
      </c>
      <c r="K4850">
        <v>32</v>
      </c>
      <c r="L4850">
        <v>0</v>
      </c>
      <c r="M4850" s="1">
        <v>57.084000000000003</v>
      </c>
      <c r="N4850" s="1">
        <v>92.052000000000007</v>
      </c>
    </row>
    <row r="4851" spans="1:14" ht="15" customHeight="1" x14ac:dyDescent="0.2">
      <c r="A4851" t="s">
        <v>174</v>
      </c>
      <c r="B4851" t="s">
        <v>429</v>
      </c>
      <c r="C4851">
        <v>3</v>
      </c>
      <c r="D4851" t="s">
        <v>2703</v>
      </c>
      <c r="E4851">
        <v>3</v>
      </c>
      <c r="F4851">
        <v>15</v>
      </c>
      <c r="G4851">
        <v>23</v>
      </c>
      <c r="H4851">
        <v>25</v>
      </c>
      <c r="I4851">
        <v>31</v>
      </c>
      <c r="J4851">
        <v>39</v>
      </c>
      <c r="K4851">
        <v>41</v>
      </c>
      <c r="L4851">
        <v>0</v>
      </c>
      <c r="M4851" s="1">
        <v>57.085000000000001</v>
      </c>
      <c r="N4851" s="1">
        <v>93.051000000000002</v>
      </c>
    </row>
    <row r="4852" spans="1:14" ht="15" customHeight="1" x14ac:dyDescent="0.2">
      <c r="A4852" t="s">
        <v>174</v>
      </c>
      <c r="B4852" t="s">
        <v>241</v>
      </c>
      <c r="C4852">
        <v>3</v>
      </c>
      <c r="D4852" t="s">
        <v>2716</v>
      </c>
      <c r="E4852">
        <v>3</v>
      </c>
      <c r="F4852">
        <v>26</v>
      </c>
      <c r="G4852">
        <v>34</v>
      </c>
      <c r="H4852">
        <v>36</v>
      </c>
      <c r="I4852">
        <v>22</v>
      </c>
      <c r="J4852">
        <v>30</v>
      </c>
      <c r="K4852">
        <v>32</v>
      </c>
      <c r="L4852">
        <v>0</v>
      </c>
      <c r="M4852" s="1">
        <v>57.085999999999999</v>
      </c>
      <c r="N4852" s="1">
        <v>94.046000000000006</v>
      </c>
    </row>
    <row r="4853" spans="1:14" ht="15" customHeight="1" x14ac:dyDescent="0.2">
      <c r="A4853" t="s">
        <v>174</v>
      </c>
      <c r="B4853" t="s">
        <v>246</v>
      </c>
      <c r="C4853">
        <v>3</v>
      </c>
      <c r="D4853" t="s">
        <v>1075</v>
      </c>
      <c r="E4853">
        <v>4</v>
      </c>
      <c r="F4853">
        <v>25</v>
      </c>
      <c r="G4853">
        <v>30</v>
      </c>
      <c r="H4853">
        <v>33</v>
      </c>
      <c r="I4853">
        <v>25</v>
      </c>
      <c r="J4853">
        <v>30</v>
      </c>
      <c r="K4853">
        <v>33</v>
      </c>
      <c r="L4853">
        <v>0</v>
      </c>
      <c r="M4853" s="1">
        <v>57.087000000000003</v>
      </c>
      <c r="N4853" s="1">
        <v>95.052999999999997</v>
      </c>
    </row>
    <row r="4854" spans="1:14" ht="15" customHeight="1" x14ac:dyDescent="0.2">
      <c r="A4854" t="s">
        <v>174</v>
      </c>
      <c r="B4854" t="s">
        <v>436</v>
      </c>
      <c r="C4854">
        <v>3</v>
      </c>
      <c r="D4854" t="s">
        <v>1565</v>
      </c>
      <c r="E4854">
        <v>4</v>
      </c>
      <c r="F4854">
        <v>29</v>
      </c>
      <c r="G4854">
        <v>34</v>
      </c>
      <c r="H4854">
        <v>37</v>
      </c>
      <c r="I4854">
        <v>24</v>
      </c>
      <c r="J4854">
        <v>29</v>
      </c>
      <c r="K4854">
        <v>32</v>
      </c>
      <c r="L4854">
        <v>0</v>
      </c>
      <c r="M4854" s="1">
        <v>57.088000000000001</v>
      </c>
      <c r="N4854" s="1">
        <v>96.052000000000007</v>
      </c>
    </row>
    <row r="4855" spans="1:14" ht="15" customHeight="1" x14ac:dyDescent="0.2">
      <c r="A4855" t="s">
        <v>174</v>
      </c>
      <c r="B4855" t="s">
        <v>250</v>
      </c>
      <c r="C4855">
        <v>3</v>
      </c>
      <c r="D4855" t="s">
        <v>1504</v>
      </c>
      <c r="E4855">
        <v>4</v>
      </c>
      <c r="F4855">
        <v>30</v>
      </c>
      <c r="G4855">
        <v>35</v>
      </c>
      <c r="H4855">
        <v>38</v>
      </c>
      <c r="I4855">
        <v>23</v>
      </c>
      <c r="J4855">
        <v>28</v>
      </c>
      <c r="K4855">
        <v>31</v>
      </c>
      <c r="L4855">
        <v>0</v>
      </c>
      <c r="M4855" s="1">
        <v>57.088999999999999</v>
      </c>
      <c r="N4855" s="1">
        <v>97.05</v>
      </c>
    </row>
    <row r="4856" spans="1:14" ht="15" customHeight="1" x14ac:dyDescent="0.2">
      <c r="A4856" t="s">
        <v>174</v>
      </c>
      <c r="B4856" t="s">
        <v>258</v>
      </c>
      <c r="C4856">
        <v>3</v>
      </c>
      <c r="D4856" t="s">
        <v>3011</v>
      </c>
      <c r="E4856">
        <v>4</v>
      </c>
      <c r="F4856">
        <v>30</v>
      </c>
      <c r="G4856">
        <v>35</v>
      </c>
      <c r="H4856">
        <v>38</v>
      </c>
      <c r="I4856">
        <v>24</v>
      </c>
      <c r="J4856">
        <v>29</v>
      </c>
      <c r="K4856">
        <v>32</v>
      </c>
      <c r="L4856">
        <v>0</v>
      </c>
      <c r="M4856" s="1">
        <v>57.09</v>
      </c>
      <c r="N4856" s="1">
        <v>98.055999999999997</v>
      </c>
    </row>
    <row r="4857" spans="1:14" ht="15" customHeight="1" x14ac:dyDescent="0.2">
      <c r="A4857" t="s">
        <v>174</v>
      </c>
      <c r="B4857" t="s">
        <v>263</v>
      </c>
      <c r="C4857">
        <v>3</v>
      </c>
      <c r="D4857" t="s">
        <v>365</v>
      </c>
      <c r="E4857">
        <v>4</v>
      </c>
      <c r="F4857">
        <v>29</v>
      </c>
      <c r="G4857">
        <v>34</v>
      </c>
      <c r="H4857">
        <v>37</v>
      </c>
      <c r="I4857">
        <v>23</v>
      </c>
      <c r="J4857">
        <v>28</v>
      </c>
      <c r="K4857">
        <v>31</v>
      </c>
      <c r="L4857">
        <v>0</v>
      </c>
      <c r="M4857" s="1">
        <v>57.091000000000001</v>
      </c>
      <c r="N4857" s="1">
        <v>99.046999999999997</v>
      </c>
    </row>
    <row r="4858" spans="1:14" ht="15" customHeight="1" x14ac:dyDescent="0.2">
      <c r="A4858" t="s">
        <v>174</v>
      </c>
      <c r="B4858" t="s">
        <v>269</v>
      </c>
      <c r="C4858">
        <v>3</v>
      </c>
      <c r="D4858" t="s">
        <v>1707</v>
      </c>
      <c r="E4858">
        <v>4</v>
      </c>
      <c r="F4858">
        <v>30</v>
      </c>
      <c r="G4858">
        <v>35</v>
      </c>
      <c r="H4858">
        <v>38</v>
      </c>
      <c r="I4858">
        <v>22</v>
      </c>
      <c r="J4858">
        <v>27</v>
      </c>
      <c r="K4858">
        <v>30</v>
      </c>
      <c r="L4858">
        <v>0</v>
      </c>
      <c r="M4858" s="1">
        <v>57.091999999999999</v>
      </c>
      <c r="N4858" s="1">
        <v>100.054</v>
      </c>
    </row>
    <row r="4859" spans="1:14" ht="15" customHeight="1" x14ac:dyDescent="0.2">
      <c r="A4859" t="s">
        <v>174</v>
      </c>
      <c r="B4859" t="s">
        <v>279</v>
      </c>
      <c r="C4859">
        <v>3</v>
      </c>
      <c r="D4859" t="s">
        <v>694</v>
      </c>
      <c r="E4859">
        <v>3</v>
      </c>
      <c r="F4859">
        <v>20</v>
      </c>
      <c r="G4859">
        <v>28</v>
      </c>
      <c r="H4859">
        <v>30</v>
      </c>
      <c r="I4859">
        <v>29</v>
      </c>
      <c r="J4859">
        <v>37</v>
      </c>
      <c r="K4859">
        <v>39</v>
      </c>
      <c r="L4859">
        <v>0</v>
      </c>
      <c r="M4859" s="1">
        <v>57.093000000000004</v>
      </c>
      <c r="N4859" s="1">
        <v>101.047</v>
      </c>
    </row>
    <row r="4860" spans="1:14" ht="15" customHeight="1" x14ac:dyDescent="0.2">
      <c r="A4860" t="s">
        <v>174</v>
      </c>
      <c r="B4860" t="s">
        <v>274</v>
      </c>
      <c r="C4860">
        <v>3</v>
      </c>
      <c r="D4860" t="s">
        <v>1748</v>
      </c>
      <c r="E4860">
        <v>3</v>
      </c>
      <c r="F4860">
        <v>25</v>
      </c>
      <c r="G4860">
        <v>33</v>
      </c>
      <c r="H4860">
        <v>35</v>
      </c>
      <c r="I4860">
        <v>23</v>
      </c>
      <c r="J4860">
        <v>31</v>
      </c>
      <c r="K4860">
        <v>33</v>
      </c>
      <c r="L4860">
        <v>0</v>
      </c>
      <c r="M4860" s="1">
        <v>57.094000000000001</v>
      </c>
      <c r="N4860" s="1">
        <v>102.053</v>
      </c>
    </row>
    <row r="4861" spans="1:14" ht="15" customHeight="1" x14ac:dyDescent="0.2">
      <c r="A4861" t="s">
        <v>174</v>
      </c>
      <c r="B4861" t="s">
        <v>285</v>
      </c>
      <c r="C4861">
        <v>3</v>
      </c>
      <c r="D4861" t="s">
        <v>922</v>
      </c>
      <c r="E4861">
        <v>3</v>
      </c>
      <c r="F4861">
        <v>27</v>
      </c>
      <c r="G4861">
        <v>35</v>
      </c>
      <c r="H4861">
        <v>37</v>
      </c>
      <c r="I4861">
        <v>21</v>
      </c>
      <c r="J4861">
        <v>29</v>
      </c>
      <c r="K4861">
        <v>31</v>
      </c>
      <c r="L4861">
        <v>0</v>
      </c>
      <c r="M4861" s="1">
        <v>57.094999999999999</v>
      </c>
      <c r="N4861" s="1">
        <v>103.05200000000001</v>
      </c>
    </row>
    <row r="4862" spans="1:14" ht="15" customHeight="1" x14ac:dyDescent="0.2">
      <c r="A4862" t="s">
        <v>174</v>
      </c>
      <c r="B4862" t="s">
        <v>290</v>
      </c>
      <c r="C4862">
        <v>3</v>
      </c>
      <c r="D4862" t="s">
        <v>1362</v>
      </c>
      <c r="E4862">
        <v>4</v>
      </c>
      <c r="F4862">
        <v>28</v>
      </c>
      <c r="G4862">
        <v>33</v>
      </c>
      <c r="H4862">
        <v>36</v>
      </c>
      <c r="I4862">
        <v>23</v>
      </c>
      <c r="J4862">
        <v>28</v>
      </c>
      <c r="K4862">
        <v>31</v>
      </c>
      <c r="L4862">
        <v>0</v>
      </c>
      <c r="M4862" s="1">
        <v>57.095999999999997</v>
      </c>
      <c r="N4862" s="1">
        <v>104.04600000000001</v>
      </c>
    </row>
    <row r="4863" spans="1:14" ht="15" customHeight="1" x14ac:dyDescent="0.2">
      <c r="A4863" t="s">
        <v>174</v>
      </c>
      <c r="B4863" t="s">
        <v>294</v>
      </c>
      <c r="C4863">
        <v>3</v>
      </c>
      <c r="D4863" t="s">
        <v>54</v>
      </c>
      <c r="E4863">
        <v>4</v>
      </c>
      <c r="F4863">
        <v>29</v>
      </c>
      <c r="G4863">
        <v>34</v>
      </c>
      <c r="H4863">
        <v>37</v>
      </c>
      <c r="I4863">
        <v>22</v>
      </c>
      <c r="J4863">
        <v>27</v>
      </c>
      <c r="K4863">
        <v>30</v>
      </c>
      <c r="L4863">
        <v>0</v>
      </c>
      <c r="M4863" s="1">
        <v>57.097000000000001</v>
      </c>
      <c r="N4863" s="1">
        <v>105.047</v>
      </c>
    </row>
    <row r="4864" spans="1:14" ht="15" customHeight="1" x14ac:dyDescent="0.2">
      <c r="A4864" t="s">
        <v>174</v>
      </c>
      <c r="B4864" t="s">
        <v>298</v>
      </c>
      <c r="C4864">
        <v>3</v>
      </c>
      <c r="D4864" t="s">
        <v>2749</v>
      </c>
      <c r="E4864">
        <v>2</v>
      </c>
      <c r="F4864">
        <v>19</v>
      </c>
      <c r="G4864">
        <v>32</v>
      </c>
      <c r="H4864">
        <v>34</v>
      </c>
      <c r="I4864">
        <v>16</v>
      </c>
      <c r="J4864">
        <v>29</v>
      </c>
      <c r="K4864">
        <v>31</v>
      </c>
      <c r="L4864">
        <v>0</v>
      </c>
      <c r="M4864" s="1">
        <v>57.097999999999999</v>
      </c>
      <c r="N4864" s="1">
        <v>106.04300000000001</v>
      </c>
    </row>
    <row r="4865" spans="1:14" ht="15" customHeight="1" x14ac:dyDescent="0.2">
      <c r="A4865" t="s">
        <v>174</v>
      </c>
      <c r="B4865" t="s">
        <v>302</v>
      </c>
      <c r="C4865">
        <v>3</v>
      </c>
      <c r="D4865" t="s">
        <v>693</v>
      </c>
      <c r="E4865">
        <v>2</v>
      </c>
      <c r="F4865">
        <v>20</v>
      </c>
      <c r="G4865">
        <v>33</v>
      </c>
      <c r="H4865">
        <v>35</v>
      </c>
      <c r="I4865">
        <v>18</v>
      </c>
      <c r="J4865">
        <v>31</v>
      </c>
      <c r="K4865">
        <v>33</v>
      </c>
      <c r="L4865">
        <v>0</v>
      </c>
      <c r="M4865" s="1">
        <v>57.098999999999997</v>
      </c>
      <c r="N4865" s="1">
        <v>107.039</v>
      </c>
    </row>
    <row r="4866" spans="1:14" ht="15" customHeight="1" x14ac:dyDescent="0.2">
      <c r="A4866" t="s">
        <v>174</v>
      </c>
      <c r="B4866" t="s">
        <v>464</v>
      </c>
      <c r="C4866">
        <v>3</v>
      </c>
      <c r="D4866" t="s">
        <v>2198</v>
      </c>
      <c r="E4866">
        <v>4</v>
      </c>
      <c r="F4866">
        <v>27</v>
      </c>
      <c r="G4866">
        <v>32</v>
      </c>
      <c r="H4866">
        <v>35</v>
      </c>
      <c r="I4866">
        <v>24</v>
      </c>
      <c r="J4866">
        <v>29</v>
      </c>
      <c r="K4866">
        <v>32</v>
      </c>
      <c r="L4866">
        <v>0</v>
      </c>
      <c r="M4866" s="1">
        <v>57.1</v>
      </c>
      <c r="N4866" s="1">
        <v>108.048</v>
      </c>
    </row>
    <row r="4867" spans="1:14" ht="15" customHeight="1" x14ac:dyDescent="0.2">
      <c r="A4867" t="s">
        <v>174</v>
      </c>
      <c r="B4867" t="s">
        <v>699</v>
      </c>
      <c r="C4867">
        <v>3</v>
      </c>
      <c r="D4867" t="s">
        <v>893</v>
      </c>
      <c r="E4867">
        <v>4</v>
      </c>
      <c r="F4867">
        <v>30</v>
      </c>
      <c r="G4867">
        <v>35</v>
      </c>
      <c r="H4867">
        <v>38</v>
      </c>
      <c r="I4867">
        <v>25</v>
      </c>
      <c r="J4867">
        <v>30</v>
      </c>
      <c r="K4867">
        <v>33</v>
      </c>
      <c r="L4867">
        <v>0</v>
      </c>
      <c r="M4867" s="1">
        <v>57.100999999999999</v>
      </c>
      <c r="N4867" s="1">
        <v>109.042</v>
      </c>
    </row>
    <row r="4868" spans="1:14" ht="15" customHeight="1" x14ac:dyDescent="0.2">
      <c r="A4868" t="s">
        <v>174</v>
      </c>
      <c r="B4868" t="s">
        <v>124</v>
      </c>
      <c r="C4868">
        <v>3</v>
      </c>
      <c r="D4868" t="s">
        <v>1809</v>
      </c>
      <c r="E4868">
        <v>3</v>
      </c>
      <c r="F4868">
        <v>25</v>
      </c>
      <c r="G4868">
        <v>33</v>
      </c>
      <c r="H4868">
        <v>35</v>
      </c>
      <c r="I4868">
        <v>23</v>
      </c>
      <c r="J4868">
        <v>31</v>
      </c>
      <c r="K4868">
        <v>33</v>
      </c>
      <c r="L4868">
        <v>0</v>
      </c>
      <c r="M4868" s="1">
        <v>57.101999999999997</v>
      </c>
      <c r="N4868" s="1">
        <v>110.047</v>
      </c>
    </row>
    <row r="4869" spans="1:14" ht="15" customHeight="1" x14ac:dyDescent="0.2">
      <c r="A4869" t="s">
        <v>174</v>
      </c>
      <c r="B4869" t="s">
        <v>703</v>
      </c>
      <c r="C4869">
        <v>3</v>
      </c>
      <c r="D4869" t="s">
        <v>1504</v>
      </c>
      <c r="E4869">
        <v>4</v>
      </c>
      <c r="F4869">
        <v>30</v>
      </c>
      <c r="G4869">
        <v>35</v>
      </c>
      <c r="H4869">
        <v>38</v>
      </c>
      <c r="I4869">
        <v>23</v>
      </c>
      <c r="J4869">
        <v>28</v>
      </c>
      <c r="K4869">
        <v>31</v>
      </c>
      <c r="L4869">
        <v>0</v>
      </c>
      <c r="M4869" s="1">
        <v>57.103000000000002</v>
      </c>
      <c r="N4869" s="1">
        <v>111.048</v>
      </c>
    </row>
    <row r="4870" spans="1:14" ht="15" customHeight="1" x14ac:dyDescent="0.2">
      <c r="A4870" t="s">
        <v>174</v>
      </c>
      <c r="B4870" t="s">
        <v>470</v>
      </c>
      <c r="C4870">
        <v>3</v>
      </c>
      <c r="D4870" t="s">
        <v>1933</v>
      </c>
      <c r="E4870">
        <v>3</v>
      </c>
      <c r="F4870">
        <v>19</v>
      </c>
      <c r="G4870">
        <v>27</v>
      </c>
      <c r="H4870">
        <v>29</v>
      </c>
      <c r="I4870">
        <v>30</v>
      </c>
      <c r="J4870">
        <v>38</v>
      </c>
      <c r="K4870">
        <v>40</v>
      </c>
      <c r="L4870">
        <v>0</v>
      </c>
      <c r="M4870" s="1">
        <v>57.103999999999999</v>
      </c>
      <c r="N4870" s="1">
        <v>112.051</v>
      </c>
    </row>
    <row r="4871" spans="1:14" ht="15" customHeight="1" x14ac:dyDescent="0.2">
      <c r="A4871" t="s">
        <v>174</v>
      </c>
      <c r="B4871" t="s">
        <v>53</v>
      </c>
      <c r="C4871">
        <v>3</v>
      </c>
      <c r="D4871" t="s">
        <v>938</v>
      </c>
      <c r="E4871">
        <v>3</v>
      </c>
      <c r="F4871">
        <v>23</v>
      </c>
      <c r="G4871">
        <v>31</v>
      </c>
      <c r="H4871">
        <v>33</v>
      </c>
      <c r="I4871">
        <v>22</v>
      </c>
      <c r="J4871">
        <v>30</v>
      </c>
      <c r="K4871">
        <v>32</v>
      </c>
      <c r="L4871">
        <v>0</v>
      </c>
      <c r="M4871" s="1">
        <v>57.104999999999997</v>
      </c>
      <c r="N4871" s="1">
        <v>113.03700000000001</v>
      </c>
    </row>
    <row r="4872" spans="1:14" ht="15" customHeight="1" x14ac:dyDescent="0.2">
      <c r="A4872" t="s">
        <v>174</v>
      </c>
      <c r="B4872" t="s">
        <v>476</v>
      </c>
      <c r="C4872">
        <v>3</v>
      </c>
      <c r="D4872" t="s">
        <v>2793</v>
      </c>
      <c r="E4872">
        <v>4</v>
      </c>
      <c r="F4872">
        <v>27</v>
      </c>
      <c r="G4872">
        <v>32</v>
      </c>
      <c r="H4872">
        <v>35</v>
      </c>
      <c r="I4872">
        <v>27</v>
      </c>
      <c r="J4872">
        <v>32</v>
      </c>
      <c r="K4872">
        <v>35</v>
      </c>
      <c r="L4872">
        <v>0</v>
      </c>
      <c r="M4872" s="1">
        <v>57.106000000000002</v>
      </c>
      <c r="N4872" s="1">
        <v>114.048</v>
      </c>
    </row>
    <row r="4873" spans="1:14" ht="15" customHeight="1" x14ac:dyDescent="0.2">
      <c r="A4873" t="s">
        <v>174</v>
      </c>
      <c r="B4873" t="s">
        <v>315</v>
      </c>
      <c r="C4873">
        <v>3</v>
      </c>
      <c r="D4873" t="s">
        <v>1870</v>
      </c>
      <c r="E4873">
        <v>4</v>
      </c>
      <c r="F4873">
        <v>28</v>
      </c>
      <c r="G4873">
        <v>33</v>
      </c>
      <c r="H4873">
        <v>36</v>
      </c>
      <c r="I4873">
        <v>25</v>
      </c>
      <c r="J4873">
        <v>30</v>
      </c>
      <c r="K4873">
        <v>33</v>
      </c>
      <c r="L4873">
        <v>0</v>
      </c>
      <c r="M4873" s="1">
        <v>57.106999999999999</v>
      </c>
      <c r="N4873" s="1">
        <v>115.053</v>
      </c>
    </row>
    <row r="4874" spans="1:14" ht="15" customHeight="1" x14ac:dyDescent="0.2">
      <c r="A4874" t="s">
        <v>174</v>
      </c>
      <c r="B4874" t="s">
        <v>321</v>
      </c>
      <c r="C4874">
        <v>3</v>
      </c>
      <c r="D4874" t="s">
        <v>2469</v>
      </c>
      <c r="E4874">
        <v>3</v>
      </c>
      <c r="F4874">
        <v>31</v>
      </c>
      <c r="G4874">
        <v>39</v>
      </c>
      <c r="H4874">
        <v>41</v>
      </c>
      <c r="I4874">
        <v>19</v>
      </c>
      <c r="J4874">
        <v>27</v>
      </c>
      <c r="K4874">
        <v>29</v>
      </c>
      <c r="L4874">
        <v>0</v>
      </c>
      <c r="M4874" s="1">
        <v>57.107999999999997</v>
      </c>
      <c r="N4874" s="1">
        <v>116.04900000000001</v>
      </c>
    </row>
    <row r="4875" spans="1:14" ht="15" customHeight="1" x14ac:dyDescent="0.2">
      <c r="A4875" t="s">
        <v>174</v>
      </c>
      <c r="B4875" t="s">
        <v>483</v>
      </c>
      <c r="C4875">
        <v>3</v>
      </c>
      <c r="D4875" t="s">
        <v>398</v>
      </c>
      <c r="E4875">
        <v>3</v>
      </c>
      <c r="F4875">
        <v>30</v>
      </c>
      <c r="G4875">
        <v>38</v>
      </c>
      <c r="H4875">
        <v>40</v>
      </c>
      <c r="I4875">
        <v>17</v>
      </c>
      <c r="J4875">
        <v>25</v>
      </c>
      <c r="K4875">
        <v>27</v>
      </c>
      <c r="L4875">
        <v>0</v>
      </c>
      <c r="M4875" s="1">
        <v>57.109000000000002</v>
      </c>
      <c r="N4875" s="1">
        <v>117.054</v>
      </c>
    </row>
    <row r="4876" spans="1:14" ht="15" customHeight="1" x14ac:dyDescent="0.2">
      <c r="A4876" t="s">
        <v>174</v>
      </c>
      <c r="B4876" t="s">
        <v>326</v>
      </c>
      <c r="C4876">
        <v>3</v>
      </c>
      <c r="D4876" t="s">
        <v>693</v>
      </c>
      <c r="E4876">
        <v>2</v>
      </c>
      <c r="F4876">
        <v>20</v>
      </c>
      <c r="G4876">
        <v>33</v>
      </c>
      <c r="H4876">
        <v>35</v>
      </c>
      <c r="I4876">
        <v>18</v>
      </c>
      <c r="J4876">
        <v>31</v>
      </c>
      <c r="K4876">
        <v>33</v>
      </c>
      <c r="L4876">
        <v>0</v>
      </c>
      <c r="M4876" s="1">
        <v>57.11</v>
      </c>
      <c r="N4876" s="1">
        <v>118.054</v>
      </c>
    </row>
    <row r="4877" spans="1:14" ht="15" customHeight="1" x14ac:dyDescent="0.2">
      <c r="A4877" t="s">
        <v>174</v>
      </c>
      <c r="B4877" t="s">
        <v>331</v>
      </c>
      <c r="C4877">
        <v>3</v>
      </c>
      <c r="D4877" t="s">
        <v>799</v>
      </c>
      <c r="E4877">
        <v>3</v>
      </c>
      <c r="F4877">
        <v>28</v>
      </c>
      <c r="G4877">
        <v>36</v>
      </c>
      <c r="H4877">
        <v>38</v>
      </c>
      <c r="I4877">
        <v>19</v>
      </c>
      <c r="J4877">
        <v>27</v>
      </c>
      <c r="K4877">
        <v>29</v>
      </c>
      <c r="L4877">
        <v>0</v>
      </c>
      <c r="M4877" s="1">
        <v>57.110999999999997</v>
      </c>
      <c r="N4877" s="1">
        <v>119.038</v>
      </c>
    </row>
    <row r="4878" spans="1:14" ht="15" customHeight="1" x14ac:dyDescent="0.2">
      <c r="A4878" t="s">
        <v>174</v>
      </c>
      <c r="B4878" t="s">
        <v>488</v>
      </c>
      <c r="C4878">
        <v>3</v>
      </c>
      <c r="D4878" t="s">
        <v>1760</v>
      </c>
      <c r="E4878">
        <v>3</v>
      </c>
      <c r="F4878">
        <v>27</v>
      </c>
      <c r="G4878">
        <v>35</v>
      </c>
      <c r="H4878">
        <v>37</v>
      </c>
      <c r="I4878">
        <v>22</v>
      </c>
      <c r="J4878">
        <v>30</v>
      </c>
      <c r="K4878">
        <v>32</v>
      </c>
      <c r="L4878">
        <v>0</v>
      </c>
      <c r="M4878" s="1">
        <v>57.112000000000002</v>
      </c>
      <c r="N4878" s="1">
        <v>120.04600000000001</v>
      </c>
    </row>
    <row r="4879" spans="1:14" ht="15" customHeight="1" x14ac:dyDescent="0.2">
      <c r="A4879" t="s">
        <v>174</v>
      </c>
      <c r="B4879" t="s">
        <v>492</v>
      </c>
      <c r="C4879">
        <v>3</v>
      </c>
      <c r="D4879" t="s">
        <v>2260</v>
      </c>
      <c r="E4879">
        <v>3</v>
      </c>
      <c r="F4879">
        <v>30</v>
      </c>
      <c r="G4879">
        <v>38</v>
      </c>
      <c r="H4879">
        <v>40</v>
      </c>
      <c r="I4879">
        <v>17</v>
      </c>
      <c r="J4879">
        <v>25</v>
      </c>
      <c r="K4879">
        <v>27</v>
      </c>
      <c r="L4879">
        <v>0</v>
      </c>
      <c r="M4879" s="1">
        <v>57.113</v>
      </c>
      <c r="N4879" s="1">
        <v>121.056</v>
      </c>
    </row>
    <row r="4880" spans="1:14" ht="15" customHeight="1" x14ac:dyDescent="0.2">
      <c r="A4880" t="s">
        <v>174</v>
      </c>
      <c r="B4880" t="s">
        <v>335</v>
      </c>
      <c r="C4880">
        <v>3</v>
      </c>
      <c r="D4880" t="s">
        <v>182</v>
      </c>
      <c r="E4880">
        <v>3</v>
      </c>
      <c r="F4880">
        <v>29</v>
      </c>
      <c r="G4880">
        <v>37</v>
      </c>
      <c r="H4880">
        <v>39</v>
      </c>
      <c r="I4880">
        <v>19</v>
      </c>
      <c r="J4880">
        <v>27</v>
      </c>
      <c r="K4880">
        <v>29</v>
      </c>
      <c r="L4880">
        <v>0</v>
      </c>
      <c r="M4880" s="1">
        <v>57.113999999999997</v>
      </c>
      <c r="N4880" s="1">
        <v>122.038</v>
      </c>
    </row>
    <row r="4881" spans="1:14" ht="15" customHeight="1" x14ac:dyDescent="0.2">
      <c r="A4881" t="s">
        <v>174</v>
      </c>
      <c r="B4881" t="s">
        <v>340</v>
      </c>
      <c r="C4881">
        <v>3</v>
      </c>
      <c r="D4881" t="s">
        <v>2948</v>
      </c>
      <c r="E4881">
        <v>4</v>
      </c>
      <c r="F4881">
        <v>23</v>
      </c>
      <c r="G4881">
        <v>28</v>
      </c>
      <c r="H4881">
        <v>31</v>
      </c>
      <c r="I4881">
        <v>31</v>
      </c>
      <c r="J4881">
        <v>36</v>
      </c>
      <c r="K4881">
        <v>39</v>
      </c>
      <c r="L4881">
        <v>0</v>
      </c>
      <c r="M4881" s="1">
        <v>57.115000000000002</v>
      </c>
      <c r="N4881" s="1">
        <v>123.04900000000001</v>
      </c>
    </row>
    <row r="4882" spans="1:14" ht="15" customHeight="1" x14ac:dyDescent="0.2">
      <c r="A4882" t="s">
        <v>174</v>
      </c>
      <c r="B4882" t="s">
        <v>346</v>
      </c>
      <c r="C4882">
        <v>3</v>
      </c>
      <c r="D4882" t="s">
        <v>2153</v>
      </c>
      <c r="E4882">
        <v>4</v>
      </c>
      <c r="F4882">
        <v>27</v>
      </c>
      <c r="G4882">
        <v>32</v>
      </c>
      <c r="H4882">
        <v>35</v>
      </c>
      <c r="I4882">
        <v>23</v>
      </c>
      <c r="J4882">
        <v>28</v>
      </c>
      <c r="K4882">
        <v>31</v>
      </c>
      <c r="L4882">
        <v>0</v>
      </c>
      <c r="M4882" s="1">
        <v>57.116</v>
      </c>
      <c r="N4882" s="1">
        <v>124.05</v>
      </c>
    </row>
    <row r="4883" spans="1:14" ht="15" customHeight="1" x14ac:dyDescent="0.2">
      <c r="A4883" t="s">
        <v>174</v>
      </c>
      <c r="B4883" t="s">
        <v>498</v>
      </c>
      <c r="C4883">
        <v>3</v>
      </c>
      <c r="D4883" t="s">
        <v>1394</v>
      </c>
      <c r="E4883">
        <v>3</v>
      </c>
      <c r="F4883">
        <v>29</v>
      </c>
      <c r="G4883">
        <v>37</v>
      </c>
      <c r="H4883">
        <v>39</v>
      </c>
      <c r="I4883">
        <v>19</v>
      </c>
      <c r="J4883">
        <v>27</v>
      </c>
      <c r="K4883">
        <v>29</v>
      </c>
      <c r="L4883">
        <v>0</v>
      </c>
      <c r="M4883" s="1">
        <v>57.116999999999997</v>
      </c>
      <c r="N4883" s="1">
        <v>125.053</v>
      </c>
    </row>
    <row r="4884" spans="1:14" ht="15" customHeight="1" x14ac:dyDescent="0.2">
      <c r="A4884" t="s">
        <v>174</v>
      </c>
      <c r="B4884" t="s">
        <v>351</v>
      </c>
      <c r="C4884">
        <v>3</v>
      </c>
      <c r="D4884" t="s">
        <v>2971</v>
      </c>
      <c r="E4884">
        <v>4</v>
      </c>
      <c r="F4884">
        <v>30</v>
      </c>
      <c r="G4884">
        <v>35</v>
      </c>
      <c r="H4884">
        <v>38</v>
      </c>
      <c r="I4884">
        <v>23</v>
      </c>
      <c r="J4884">
        <v>28</v>
      </c>
      <c r="K4884">
        <v>31</v>
      </c>
      <c r="L4884">
        <v>0</v>
      </c>
      <c r="M4884" s="1">
        <v>57.118000000000002</v>
      </c>
      <c r="N4884" s="1">
        <v>126.053</v>
      </c>
    </row>
    <row r="4885" spans="1:14" ht="15" customHeight="1" x14ac:dyDescent="0.2">
      <c r="A4885" t="s">
        <v>174</v>
      </c>
      <c r="B4885" t="s">
        <v>504</v>
      </c>
      <c r="C4885">
        <v>3</v>
      </c>
      <c r="D4885" t="s">
        <v>880</v>
      </c>
      <c r="E4885">
        <v>4</v>
      </c>
      <c r="F4885">
        <v>27</v>
      </c>
      <c r="G4885">
        <v>32</v>
      </c>
      <c r="H4885">
        <v>35</v>
      </c>
      <c r="I4885">
        <v>27</v>
      </c>
      <c r="J4885">
        <v>32</v>
      </c>
      <c r="K4885">
        <v>35</v>
      </c>
      <c r="L4885">
        <v>0</v>
      </c>
      <c r="M4885" s="1">
        <v>57.119</v>
      </c>
      <c r="N4885" s="1">
        <v>127.05</v>
      </c>
    </row>
    <row r="4886" spans="1:14" ht="15" customHeight="1" x14ac:dyDescent="0.2">
      <c r="A4886" t="s">
        <v>174</v>
      </c>
      <c r="B4886" t="s">
        <v>355</v>
      </c>
      <c r="C4886">
        <v>3</v>
      </c>
      <c r="D4886" t="s">
        <v>182</v>
      </c>
      <c r="E4886">
        <v>3</v>
      </c>
      <c r="F4886">
        <v>29</v>
      </c>
      <c r="G4886">
        <v>37</v>
      </c>
      <c r="H4886">
        <v>39</v>
      </c>
      <c r="I4886">
        <v>19</v>
      </c>
      <c r="J4886">
        <v>27</v>
      </c>
      <c r="K4886">
        <v>29</v>
      </c>
      <c r="L4886">
        <v>0</v>
      </c>
      <c r="M4886" s="1">
        <v>57.12</v>
      </c>
      <c r="N4886" s="1">
        <v>128.04300000000001</v>
      </c>
    </row>
    <row r="4887" spans="1:14" ht="15" customHeight="1" x14ac:dyDescent="0.2">
      <c r="A4887" t="s">
        <v>180</v>
      </c>
      <c r="B4887" t="s">
        <v>180</v>
      </c>
      <c r="C4887">
        <v>3</v>
      </c>
      <c r="D4887" t="s">
        <v>1203</v>
      </c>
      <c r="E4887">
        <v>4</v>
      </c>
      <c r="F4887">
        <v>26</v>
      </c>
      <c r="G4887">
        <v>31</v>
      </c>
      <c r="H4887">
        <v>34</v>
      </c>
      <c r="I4887">
        <v>25</v>
      </c>
      <c r="J4887">
        <v>30</v>
      </c>
      <c r="K4887">
        <v>33</v>
      </c>
      <c r="L4887">
        <v>0</v>
      </c>
      <c r="M4887" s="1">
        <v>58.051000000000002</v>
      </c>
      <c r="N4887" s="1">
        <v>58.051000000000002</v>
      </c>
    </row>
    <row r="4888" spans="1:14" ht="15" customHeight="1" x14ac:dyDescent="0.2">
      <c r="A4888" t="s">
        <v>180</v>
      </c>
      <c r="B4888" t="s">
        <v>303</v>
      </c>
      <c r="C4888">
        <v>3</v>
      </c>
      <c r="D4888" t="s">
        <v>615</v>
      </c>
      <c r="E4888">
        <v>4</v>
      </c>
      <c r="F4888">
        <v>35</v>
      </c>
      <c r="G4888">
        <v>40</v>
      </c>
      <c r="H4888">
        <v>43</v>
      </c>
      <c r="I4888">
        <v>19</v>
      </c>
      <c r="J4888">
        <v>24</v>
      </c>
      <c r="K4888">
        <v>27</v>
      </c>
      <c r="L4888">
        <v>0</v>
      </c>
      <c r="M4888" s="1">
        <v>58.052</v>
      </c>
      <c r="N4888" s="1">
        <v>59.054000000000002</v>
      </c>
    </row>
    <row r="4889" spans="1:14" ht="15" customHeight="1" x14ac:dyDescent="0.2">
      <c r="A4889" t="s">
        <v>180</v>
      </c>
      <c r="B4889" t="s">
        <v>185</v>
      </c>
      <c r="C4889">
        <v>3</v>
      </c>
      <c r="D4889" t="s">
        <v>2455</v>
      </c>
      <c r="E4889">
        <v>4</v>
      </c>
      <c r="F4889">
        <v>31</v>
      </c>
      <c r="G4889">
        <v>36</v>
      </c>
      <c r="H4889">
        <v>39</v>
      </c>
      <c r="I4889">
        <v>23</v>
      </c>
      <c r="J4889">
        <v>28</v>
      </c>
      <c r="K4889">
        <v>31</v>
      </c>
      <c r="L4889">
        <v>0</v>
      </c>
      <c r="M4889" s="1">
        <v>58.052999999999997</v>
      </c>
      <c r="N4889" s="1">
        <v>60.052</v>
      </c>
    </row>
    <row r="4890" spans="1:14" ht="15" customHeight="1" x14ac:dyDescent="0.2">
      <c r="A4890" t="s">
        <v>180</v>
      </c>
      <c r="B4890" t="s">
        <v>191</v>
      </c>
      <c r="C4890">
        <v>3</v>
      </c>
      <c r="D4890" t="s">
        <v>99</v>
      </c>
      <c r="E4890">
        <v>1</v>
      </c>
      <c r="F4890">
        <v>14</v>
      </c>
      <c r="G4890">
        <v>29</v>
      </c>
      <c r="H4890">
        <v>31</v>
      </c>
      <c r="I4890">
        <v>15</v>
      </c>
      <c r="J4890">
        <v>30</v>
      </c>
      <c r="K4890">
        <v>32</v>
      </c>
      <c r="L4890">
        <v>0</v>
      </c>
      <c r="M4890" s="1">
        <v>58.054000000000002</v>
      </c>
      <c r="N4890" s="1">
        <v>61.054000000000002</v>
      </c>
    </row>
    <row r="4891" spans="1:14" ht="15" customHeight="1" x14ac:dyDescent="0.2">
      <c r="A4891" t="s">
        <v>180</v>
      </c>
      <c r="B4891" t="s">
        <v>316</v>
      </c>
      <c r="C4891">
        <v>3</v>
      </c>
      <c r="D4891" t="s">
        <v>447</v>
      </c>
      <c r="E4891">
        <v>4</v>
      </c>
      <c r="F4891">
        <v>27</v>
      </c>
      <c r="G4891">
        <v>32</v>
      </c>
      <c r="H4891">
        <v>35</v>
      </c>
      <c r="I4891">
        <v>26</v>
      </c>
      <c r="J4891">
        <v>31</v>
      </c>
      <c r="K4891">
        <v>34</v>
      </c>
      <c r="L4891">
        <v>0</v>
      </c>
      <c r="M4891" s="1">
        <v>58.055</v>
      </c>
      <c r="N4891" s="1">
        <v>62.048999999999999</v>
      </c>
    </row>
    <row r="4892" spans="1:14" ht="15" customHeight="1" x14ac:dyDescent="0.2">
      <c r="A4892" t="s">
        <v>180</v>
      </c>
      <c r="B4892" t="s">
        <v>322</v>
      </c>
      <c r="C4892">
        <v>3</v>
      </c>
      <c r="D4892" t="s">
        <v>1583</v>
      </c>
      <c r="E4892">
        <v>3</v>
      </c>
      <c r="F4892">
        <v>24</v>
      </c>
      <c r="G4892">
        <v>32</v>
      </c>
      <c r="H4892">
        <v>34</v>
      </c>
      <c r="I4892">
        <v>24</v>
      </c>
      <c r="J4892">
        <v>32</v>
      </c>
      <c r="K4892">
        <v>34</v>
      </c>
      <c r="L4892">
        <v>0</v>
      </c>
      <c r="M4892" s="1">
        <v>58.055999999999997</v>
      </c>
      <c r="N4892" s="1">
        <v>63.051000000000002</v>
      </c>
    </row>
    <row r="4893" spans="1:14" ht="15" customHeight="1" x14ac:dyDescent="0.2">
      <c r="A4893" t="s">
        <v>180</v>
      </c>
      <c r="B4893" t="s">
        <v>197</v>
      </c>
      <c r="C4893">
        <v>3</v>
      </c>
      <c r="D4893" t="s">
        <v>2793</v>
      </c>
      <c r="E4893">
        <v>4</v>
      </c>
      <c r="F4893">
        <v>27</v>
      </c>
      <c r="G4893">
        <v>32</v>
      </c>
      <c r="H4893">
        <v>35</v>
      </c>
      <c r="I4893">
        <v>27</v>
      </c>
      <c r="J4893">
        <v>32</v>
      </c>
      <c r="K4893">
        <v>35</v>
      </c>
      <c r="L4893">
        <v>0</v>
      </c>
      <c r="M4893" s="1">
        <v>58.057000000000002</v>
      </c>
      <c r="N4893" s="1">
        <v>64.054000000000002</v>
      </c>
    </row>
    <row r="4894" spans="1:14" ht="15" customHeight="1" x14ac:dyDescent="0.2">
      <c r="A4894" t="s">
        <v>180</v>
      </c>
      <c r="B4894" t="s">
        <v>332</v>
      </c>
      <c r="C4894">
        <v>3</v>
      </c>
      <c r="D4894" t="s">
        <v>1008</v>
      </c>
      <c r="E4894">
        <v>4</v>
      </c>
      <c r="F4894">
        <v>28</v>
      </c>
      <c r="G4894">
        <v>33</v>
      </c>
      <c r="H4894">
        <v>36</v>
      </c>
      <c r="I4894">
        <v>25</v>
      </c>
      <c r="J4894">
        <v>30</v>
      </c>
      <c r="K4894">
        <v>33</v>
      </c>
      <c r="L4894">
        <v>0</v>
      </c>
      <c r="M4894" s="1">
        <v>58.058</v>
      </c>
      <c r="N4894" s="1">
        <v>65.051000000000002</v>
      </c>
    </row>
    <row r="4895" spans="1:14" ht="15" customHeight="1" x14ac:dyDescent="0.2">
      <c r="A4895" t="s">
        <v>180</v>
      </c>
      <c r="B4895" t="s">
        <v>336</v>
      </c>
      <c r="C4895">
        <v>3</v>
      </c>
      <c r="D4895" t="s">
        <v>2071</v>
      </c>
      <c r="E4895">
        <v>3</v>
      </c>
      <c r="F4895">
        <v>19</v>
      </c>
      <c r="G4895">
        <v>27</v>
      </c>
      <c r="H4895">
        <v>29</v>
      </c>
      <c r="I4895">
        <v>30</v>
      </c>
      <c r="J4895">
        <v>38</v>
      </c>
      <c r="K4895">
        <v>40</v>
      </c>
      <c r="L4895">
        <v>0</v>
      </c>
      <c r="M4895" s="1">
        <v>58.058999999999997</v>
      </c>
      <c r="N4895" s="1">
        <v>66.054000000000002</v>
      </c>
    </row>
    <row r="4896" spans="1:14" ht="15" customHeight="1" x14ac:dyDescent="0.2">
      <c r="A4896" t="s">
        <v>180</v>
      </c>
      <c r="B4896" t="s">
        <v>341</v>
      </c>
      <c r="C4896">
        <v>3</v>
      </c>
      <c r="D4896" t="s">
        <v>2444</v>
      </c>
      <c r="E4896">
        <v>3</v>
      </c>
      <c r="F4896">
        <v>26</v>
      </c>
      <c r="G4896">
        <v>34</v>
      </c>
      <c r="H4896">
        <v>36</v>
      </c>
      <c r="I4896">
        <v>22</v>
      </c>
      <c r="J4896">
        <v>30</v>
      </c>
      <c r="K4896">
        <v>32</v>
      </c>
      <c r="L4896">
        <v>0</v>
      </c>
      <c r="M4896" s="1">
        <v>58.06</v>
      </c>
      <c r="N4896" s="1">
        <v>67.043999999999997</v>
      </c>
    </row>
    <row r="4897" spans="1:14" ht="15" customHeight="1" x14ac:dyDescent="0.2">
      <c r="A4897" t="s">
        <v>180</v>
      </c>
      <c r="B4897" t="s">
        <v>201</v>
      </c>
      <c r="C4897">
        <v>3</v>
      </c>
      <c r="D4897" t="s">
        <v>1337</v>
      </c>
      <c r="E4897">
        <v>4</v>
      </c>
      <c r="F4897">
        <v>23</v>
      </c>
      <c r="G4897">
        <v>28</v>
      </c>
      <c r="H4897">
        <v>31</v>
      </c>
      <c r="I4897">
        <v>29</v>
      </c>
      <c r="J4897">
        <v>34</v>
      </c>
      <c r="K4897">
        <v>37</v>
      </c>
      <c r="L4897">
        <v>0</v>
      </c>
      <c r="M4897" s="1">
        <v>58.061</v>
      </c>
      <c r="N4897" s="1">
        <v>68.055000000000007</v>
      </c>
    </row>
    <row r="4898" spans="1:14" ht="15" customHeight="1" x14ac:dyDescent="0.2">
      <c r="A4898" t="s">
        <v>180</v>
      </c>
      <c r="B4898" t="s">
        <v>352</v>
      </c>
      <c r="C4898">
        <v>3</v>
      </c>
      <c r="D4898" t="s">
        <v>1998</v>
      </c>
      <c r="E4898">
        <v>4</v>
      </c>
      <c r="F4898">
        <v>24</v>
      </c>
      <c r="G4898">
        <v>29</v>
      </c>
      <c r="H4898">
        <v>32</v>
      </c>
      <c r="I4898">
        <v>30</v>
      </c>
      <c r="J4898">
        <v>35</v>
      </c>
      <c r="K4898">
        <v>38</v>
      </c>
      <c r="L4898">
        <v>0</v>
      </c>
      <c r="M4898" s="1">
        <v>58.061999999999998</v>
      </c>
      <c r="N4898" s="1">
        <v>69.051000000000002</v>
      </c>
    </row>
    <row r="4899" spans="1:14" ht="15" customHeight="1" x14ac:dyDescent="0.2">
      <c r="A4899" t="s">
        <v>180</v>
      </c>
      <c r="B4899" t="s">
        <v>356</v>
      </c>
      <c r="C4899">
        <v>3</v>
      </c>
      <c r="D4899" t="s">
        <v>1407</v>
      </c>
      <c r="E4899">
        <v>2</v>
      </c>
      <c r="F4899">
        <v>23</v>
      </c>
      <c r="G4899">
        <v>36</v>
      </c>
      <c r="H4899">
        <v>38</v>
      </c>
      <c r="I4899">
        <v>16</v>
      </c>
      <c r="J4899">
        <v>29</v>
      </c>
      <c r="K4899">
        <v>31</v>
      </c>
      <c r="L4899">
        <v>0</v>
      </c>
      <c r="M4899" s="1">
        <v>58.063000000000002</v>
      </c>
      <c r="N4899" s="1">
        <v>70.055999999999997</v>
      </c>
    </row>
    <row r="4900" spans="1:14" ht="15" customHeight="1" x14ac:dyDescent="0.2">
      <c r="A4900" t="s">
        <v>180</v>
      </c>
      <c r="B4900" t="s">
        <v>359</v>
      </c>
      <c r="C4900">
        <v>3</v>
      </c>
      <c r="D4900" t="s">
        <v>1447</v>
      </c>
      <c r="E4900">
        <v>3</v>
      </c>
      <c r="F4900">
        <v>23</v>
      </c>
      <c r="G4900">
        <v>31</v>
      </c>
      <c r="H4900">
        <v>33</v>
      </c>
      <c r="I4900">
        <v>22</v>
      </c>
      <c r="J4900">
        <v>30</v>
      </c>
      <c r="K4900">
        <v>32</v>
      </c>
      <c r="L4900">
        <v>0</v>
      </c>
      <c r="M4900" s="1">
        <v>58.064</v>
      </c>
      <c r="N4900" s="1">
        <v>71.046000000000006</v>
      </c>
    </row>
    <row r="4901" spans="1:14" ht="15" customHeight="1" x14ac:dyDescent="0.2">
      <c r="A4901" t="s">
        <v>180</v>
      </c>
      <c r="B4901" t="s">
        <v>363</v>
      </c>
      <c r="C4901">
        <v>3</v>
      </c>
      <c r="D4901" t="s">
        <v>988</v>
      </c>
      <c r="E4901">
        <v>4</v>
      </c>
      <c r="F4901">
        <v>30</v>
      </c>
      <c r="G4901">
        <v>35</v>
      </c>
      <c r="H4901">
        <v>38</v>
      </c>
      <c r="I4901">
        <v>25</v>
      </c>
      <c r="J4901">
        <v>30</v>
      </c>
      <c r="K4901">
        <v>33</v>
      </c>
      <c r="L4901">
        <v>0</v>
      </c>
      <c r="M4901" s="1">
        <v>58.064999999999998</v>
      </c>
      <c r="N4901" s="1">
        <v>72.048000000000002</v>
      </c>
    </row>
    <row r="4902" spans="1:14" ht="15" customHeight="1" x14ac:dyDescent="0.2">
      <c r="A4902" t="s">
        <v>180</v>
      </c>
      <c r="B4902" t="s">
        <v>367</v>
      </c>
      <c r="C4902">
        <v>3</v>
      </c>
      <c r="D4902" t="s">
        <v>1331</v>
      </c>
      <c r="E4902">
        <v>4</v>
      </c>
      <c r="F4902">
        <v>15</v>
      </c>
      <c r="G4902">
        <v>20</v>
      </c>
      <c r="H4902">
        <v>23</v>
      </c>
      <c r="I4902">
        <v>35</v>
      </c>
      <c r="J4902">
        <v>40</v>
      </c>
      <c r="K4902">
        <v>43</v>
      </c>
      <c r="L4902">
        <v>0</v>
      </c>
      <c r="M4902" s="1">
        <v>58.066000000000003</v>
      </c>
      <c r="N4902" s="1">
        <v>73.055000000000007</v>
      </c>
    </row>
    <row r="4903" spans="1:14" ht="15" customHeight="1" x14ac:dyDescent="0.2">
      <c r="A4903" t="s">
        <v>180</v>
      </c>
      <c r="B4903" t="s">
        <v>371</v>
      </c>
      <c r="C4903">
        <v>3</v>
      </c>
      <c r="D4903" t="s">
        <v>1967</v>
      </c>
      <c r="E4903">
        <v>3</v>
      </c>
      <c r="F4903">
        <v>27</v>
      </c>
      <c r="G4903">
        <v>35</v>
      </c>
      <c r="H4903">
        <v>37</v>
      </c>
      <c r="I4903">
        <v>21</v>
      </c>
      <c r="J4903">
        <v>29</v>
      </c>
      <c r="K4903">
        <v>31</v>
      </c>
      <c r="L4903">
        <v>0</v>
      </c>
      <c r="M4903" s="1">
        <v>58.067</v>
      </c>
      <c r="N4903" s="1">
        <v>74.05</v>
      </c>
    </row>
    <row r="4904" spans="1:14" ht="15" customHeight="1" x14ac:dyDescent="0.2">
      <c r="A4904" t="s">
        <v>180</v>
      </c>
      <c r="B4904" t="s">
        <v>378</v>
      </c>
      <c r="C4904">
        <v>3</v>
      </c>
      <c r="D4904" t="s">
        <v>2800</v>
      </c>
      <c r="E4904">
        <v>2</v>
      </c>
      <c r="F4904">
        <v>20</v>
      </c>
      <c r="G4904">
        <v>33</v>
      </c>
      <c r="H4904">
        <v>35</v>
      </c>
      <c r="I4904">
        <v>18</v>
      </c>
      <c r="J4904">
        <v>31</v>
      </c>
      <c r="K4904">
        <v>33</v>
      </c>
      <c r="L4904">
        <v>0</v>
      </c>
      <c r="M4904" s="1">
        <v>58.067999999999998</v>
      </c>
      <c r="N4904" s="1">
        <v>75.048000000000002</v>
      </c>
    </row>
    <row r="4905" spans="1:14" ht="15" customHeight="1" x14ac:dyDescent="0.2">
      <c r="A4905" t="s">
        <v>180</v>
      </c>
      <c r="B4905" t="s">
        <v>381</v>
      </c>
      <c r="C4905">
        <v>3</v>
      </c>
      <c r="D4905" t="s">
        <v>646</v>
      </c>
      <c r="E4905">
        <v>3</v>
      </c>
      <c r="F4905">
        <v>28</v>
      </c>
      <c r="G4905">
        <v>36</v>
      </c>
      <c r="H4905">
        <v>38</v>
      </c>
      <c r="I4905">
        <v>22</v>
      </c>
      <c r="J4905">
        <v>30</v>
      </c>
      <c r="K4905">
        <v>32</v>
      </c>
      <c r="L4905">
        <v>0</v>
      </c>
      <c r="M4905" s="1">
        <v>58.069000000000003</v>
      </c>
      <c r="N4905" s="1">
        <v>76.046000000000006</v>
      </c>
    </row>
    <row r="4906" spans="1:14" ht="15" customHeight="1" x14ac:dyDescent="0.2">
      <c r="A4906" t="s">
        <v>180</v>
      </c>
      <c r="B4906" t="s">
        <v>207</v>
      </c>
      <c r="C4906">
        <v>3</v>
      </c>
      <c r="D4906" t="s">
        <v>83</v>
      </c>
      <c r="E4906">
        <v>4</v>
      </c>
      <c r="F4906">
        <v>34</v>
      </c>
      <c r="G4906">
        <v>39</v>
      </c>
      <c r="H4906">
        <v>42</v>
      </c>
      <c r="I4906">
        <v>17</v>
      </c>
      <c r="J4906">
        <v>22</v>
      </c>
      <c r="K4906">
        <v>25</v>
      </c>
      <c r="L4906">
        <v>0</v>
      </c>
      <c r="M4906" s="1">
        <v>58.07</v>
      </c>
      <c r="N4906" s="1">
        <v>77.043000000000006</v>
      </c>
    </row>
    <row r="4907" spans="1:14" ht="15" customHeight="1" x14ac:dyDescent="0.2">
      <c r="A4907" t="s">
        <v>180</v>
      </c>
      <c r="B4907" t="s">
        <v>386</v>
      </c>
      <c r="C4907">
        <v>3</v>
      </c>
      <c r="D4907" t="s">
        <v>1164</v>
      </c>
      <c r="E4907">
        <v>3</v>
      </c>
      <c r="F4907">
        <v>18</v>
      </c>
      <c r="G4907">
        <v>26</v>
      </c>
      <c r="H4907">
        <v>28</v>
      </c>
      <c r="I4907">
        <v>27</v>
      </c>
      <c r="J4907">
        <v>35</v>
      </c>
      <c r="K4907">
        <v>37</v>
      </c>
      <c r="L4907">
        <v>0</v>
      </c>
      <c r="M4907" s="1">
        <v>58.070999999999998</v>
      </c>
      <c r="N4907" s="1">
        <v>78.05</v>
      </c>
    </row>
    <row r="4908" spans="1:14" ht="15" customHeight="1" x14ac:dyDescent="0.2">
      <c r="A4908" t="s">
        <v>180</v>
      </c>
      <c r="B4908" t="s">
        <v>395</v>
      </c>
      <c r="C4908">
        <v>3</v>
      </c>
      <c r="D4908" t="s">
        <v>1328</v>
      </c>
      <c r="E4908">
        <v>4</v>
      </c>
      <c r="F4908">
        <v>28</v>
      </c>
      <c r="G4908">
        <v>33</v>
      </c>
      <c r="H4908">
        <v>36</v>
      </c>
      <c r="I4908">
        <v>27</v>
      </c>
      <c r="J4908">
        <v>32</v>
      </c>
      <c r="K4908">
        <v>35</v>
      </c>
      <c r="L4908">
        <v>0</v>
      </c>
      <c r="M4908" s="1">
        <v>58.072000000000003</v>
      </c>
      <c r="N4908" s="1">
        <v>80.05</v>
      </c>
    </row>
    <row r="4909" spans="1:14" ht="15" customHeight="1" x14ac:dyDescent="0.2">
      <c r="A4909" t="s">
        <v>180</v>
      </c>
      <c r="B4909" t="s">
        <v>225</v>
      </c>
      <c r="C4909">
        <v>3</v>
      </c>
      <c r="D4909" t="s">
        <v>2843</v>
      </c>
      <c r="E4909">
        <v>3</v>
      </c>
      <c r="F4909">
        <v>24</v>
      </c>
      <c r="G4909">
        <v>32</v>
      </c>
      <c r="H4909">
        <v>34</v>
      </c>
      <c r="I4909">
        <v>22</v>
      </c>
      <c r="J4909">
        <v>30</v>
      </c>
      <c r="K4909">
        <v>32</v>
      </c>
      <c r="L4909">
        <v>0</v>
      </c>
      <c r="M4909" s="1">
        <v>58.073</v>
      </c>
      <c r="N4909" s="1">
        <v>82.045000000000002</v>
      </c>
    </row>
    <row r="4910" spans="1:14" ht="15" customHeight="1" x14ac:dyDescent="0.2">
      <c r="A4910" t="s">
        <v>180</v>
      </c>
      <c r="B4910" t="s">
        <v>402</v>
      </c>
      <c r="C4910">
        <v>3</v>
      </c>
      <c r="D4910" t="s">
        <v>2192</v>
      </c>
      <c r="E4910">
        <v>3</v>
      </c>
      <c r="F4910">
        <v>24</v>
      </c>
      <c r="G4910">
        <v>32</v>
      </c>
      <c r="H4910">
        <v>34</v>
      </c>
      <c r="I4910">
        <v>23</v>
      </c>
      <c r="J4910">
        <v>31</v>
      </c>
      <c r="K4910">
        <v>33</v>
      </c>
      <c r="L4910">
        <v>0</v>
      </c>
      <c r="M4910" s="1">
        <v>58.073999999999998</v>
      </c>
      <c r="N4910" s="1">
        <v>83.052000000000007</v>
      </c>
    </row>
    <row r="4911" spans="1:14" ht="15" customHeight="1" x14ac:dyDescent="0.2">
      <c r="A4911" t="s">
        <v>180</v>
      </c>
      <c r="B4911" t="s">
        <v>405</v>
      </c>
      <c r="C4911">
        <v>3</v>
      </c>
      <c r="D4911" t="s">
        <v>2993</v>
      </c>
      <c r="E4911">
        <v>4</v>
      </c>
      <c r="F4911">
        <v>32</v>
      </c>
      <c r="G4911">
        <v>37</v>
      </c>
      <c r="H4911">
        <v>40</v>
      </c>
      <c r="I4911">
        <v>23</v>
      </c>
      <c r="J4911">
        <v>28</v>
      </c>
      <c r="K4911">
        <v>31</v>
      </c>
      <c r="L4911">
        <v>0</v>
      </c>
      <c r="M4911" s="1">
        <v>58.075000000000003</v>
      </c>
      <c r="N4911" s="1">
        <v>84.048000000000002</v>
      </c>
    </row>
    <row r="4912" spans="1:14" ht="15" customHeight="1" x14ac:dyDescent="0.2">
      <c r="A4912" t="s">
        <v>180</v>
      </c>
      <c r="B4912" t="s">
        <v>408</v>
      </c>
      <c r="C4912">
        <v>3</v>
      </c>
      <c r="D4912" t="s">
        <v>2793</v>
      </c>
      <c r="E4912">
        <v>4</v>
      </c>
      <c r="F4912">
        <v>27</v>
      </c>
      <c r="G4912">
        <v>32</v>
      </c>
      <c r="H4912">
        <v>35</v>
      </c>
      <c r="I4912">
        <v>27</v>
      </c>
      <c r="J4912">
        <v>32</v>
      </c>
      <c r="K4912">
        <v>35</v>
      </c>
      <c r="L4912">
        <v>0</v>
      </c>
      <c r="M4912" s="1">
        <v>58.076000000000001</v>
      </c>
      <c r="N4912" s="1">
        <v>85.049000000000007</v>
      </c>
    </row>
    <row r="4913" spans="1:14" ht="15" customHeight="1" x14ac:dyDescent="0.2">
      <c r="A4913" t="s">
        <v>180</v>
      </c>
      <c r="B4913" t="s">
        <v>411</v>
      </c>
      <c r="C4913">
        <v>3</v>
      </c>
      <c r="D4913" t="s">
        <v>2355</v>
      </c>
      <c r="E4913">
        <v>4</v>
      </c>
      <c r="F4913">
        <v>32</v>
      </c>
      <c r="G4913">
        <v>37</v>
      </c>
      <c r="H4913">
        <v>40</v>
      </c>
      <c r="I4913">
        <v>23</v>
      </c>
      <c r="J4913">
        <v>28</v>
      </c>
      <c r="K4913">
        <v>31</v>
      </c>
      <c r="L4913">
        <v>0</v>
      </c>
      <c r="M4913" s="1">
        <v>58.076999999999998</v>
      </c>
      <c r="N4913" s="1">
        <v>86.046000000000006</v>
      </c>
    </row>
    <row r="4914" spans="1:14" ht="15" customHeight="1" x14ac:dyDescent="0.2">
      <c r="A4914" t="s">
        <v>180</v>
      </c>
      <c r="B4914" t="s">
        <v>414</v>
      </c>
      <c r="C4914">
        <v>3</v>
      </c>
      <c r="D4914" t="s">
        <v>596</v>
      </c>
      <c r="E4914">
        <v>3</v>
      </c>
      <c r="F4914">
        <v>26</v>
      </c>
      <c r="G4914">
        <v>34</v>
      </c>
      <c r="H4914">
        <v>36</v>
      </c>
      <c r="I4914">
        <v>22</v>
      </c>
      <c r="J4914">
        <v>30</v>
      </c>
      <c r="K4914">
        <v>32</v>
      </c>
      <c r="L4914">
        <v>0</v>
      </c>
      <c r="M4914" s="1">
        <v>58.078000000000003</v>
      </c>
      <c r="N4914" s="1">
        <v>87.049000000000007</v>
      </c>
    </row>
    <row r="4915" spans="1:14" ht="15" customHeight="1" x14ac:dyDescent="0.2">
      <c r="A4915" t="s">
        <v>180</v>
      </c>
      <c r="B4915" t="s">
        <v>416</v>
      </c>
      <c r="C4915">
        <v>3</v>
      </c>
      <c r="D4915" t="s">
        <v>2349</v>
      </c>
      <c r="E4915">
        <v>3</v>
      </c>
      <c r="F4915">
        <v>27</v>
      </c>
      <c r="G4915">
        <v>35</v>
      </c>
      <c r="H4915">
        <v>37</v>
      </c>
      <c r="I4915">
        <v>21</v>
      </c>
      <c r="J4915">
        <v>29</v>
      </c>
      <c r="K4915">
        <v>31</v>
      </c>
      <c r="L4915">
        <v>0</v>
      </c>
      <c r="M4915" s="1">
        <v>58.079000000000001</v>
      </c>
      <c r="N4915" s="1">
        <v>88.054000000000002</v>
      </c>
    </row>
    <row r="4916" spans="1:14" ht="15" customHeight="1" x14ac:dyDescent="0.2">
      <c r="A4916" t="s">
        <v>180</v>
      </c>
      <c r="B4916" t="s">
        <v>236</v>
      </c>
      <c r="C4916">
        <v>3</v>
      </c>
      <c r="D4916" t="s">
        <v>214</v>
      </c>
      <c r="E4916">
        <v>3</v>
      </c>
      <c r="F4916">
        <v>23</v>
      </c>
      <c r="G4916">
        <v>31</v>
      </c>
      <c r="H4916">
        <v>33</v>
      </c>
      <c r="I4916">
        <v>23</v>
      </c>
      <c r="J4916">
        <v>31</v>
      </c>
      <c r="K4916">
        <v>33</v>
      </c>
      <c r="L4916">
        <v>0</v>
      </c>
      <c r="M4916" s="1">
        <v>58.08</v>
      </c>
      <c r="N4916" s="1">
        <v>90.051000000000002</v>
      </c>
    </row>
    <row r="4917" spans="1:14" ht="15" customHeight="1" x14ac:dyDescent="0.2">
      <c r="A4917" t="s">
        <v>180</v>
      </c>
      <c r="B4917" t="s">
        <v>425</v>
      </c>
      <c r="C4917">
        <v>3</v>
      </c>
      <c r="D4917" t="s">
        <v>1331</v>
      </c>
      <c r="E4917">
        <v>4</v>
      </c>
      <c r="F4917">
        <v>15</v>
      </c>
      <c r="G4917">
        <v>20</v>
      </c>
      <c r="H4917">
        <v>23</v>
      </c>
      <c r="I4917">
        <v>35</v>
      </c>
      <c r="J4917">
        <v>40</v>
      </c>
      <c r="K4917">
        <v>43</v>
      </c>
      <c r="L4917">
        <v>0</v>
      </c>
      <c r="M4917" s="1">
        <v>58.081000000000003</v>
      </c>
      <c r="N4917" s="1">
        <v>91.054000000000002</v>
      </c>
    </row>
    <row r="4918" spans="1:14" ht="15" customHeight="1" x14ac:dyDescent="0.2">
      <c r="A4918" t="s">
        <v>180</v>
      </c>
      <c r="B4918" t="s">
        <v>429</v>
      </c>
      <c r="C4918">
        <v>3</v>
      </c>
      <c r="D4918" t="s">
        <v>904</v>
      </c>
      <c r="E4918">
        <v>4</v>
      </c>
      <c r="F4918">
        <v>30</v>
      </c>
      <c r="G4918">
        <v>35</v>
      </c>
      <c r="H4918">
        <v>38</v>
      </c>
      <c r="I4918">
        <v>24</v>
      </c>
      <c r="J4918">
        <v>29</v>
      </c>
      <c r="K4918">
        <v>32</v>
      </c>
      <c r="L4918">
        <v>0</v>
      </c>
      <c r="M4918" s="1">
        <v>58.082000000000001</v>
      </c>
      <c r="N4918" s="1">
        <v>93.052000000000007</v>
      </c>
    </row>
    <row r="4919" spans="1:14" ht="15" customHeight="1" x14ac:dyDescent="0.2">
      <c r="A4919" t="s">
        <v>180</v>
      </c>
      <c r="B4919" t="s">
        <v>241</v>
      </c>
      <c r="C4919">
        <v>3</v>
      </c>
      <c r="D4919" t="s">
        <v>2145</v>
      </c>
      <c r="E4919">
        <v>4</v>
      </c>
      <c r="F4919">
        <v>23</v>
      </c>
      <c r="G4919">
        <v>28</v>
      </c>
      <c r="H4919">
        <v>31</v>
      </c>
      <c r="I4919">
        <v>30</v>
      </c>
      <c r="J4919">
        <v>35</v>
      </c>
      <c r="K4919">
        <v>38</v>
      </c>
      <c r="L4919">
        <v>0</v>
      </c>
      <c r="M4919" s="1">
        <v>58.082999999999998</v>
      </c>
      <c r="N4919" s="1">
        <v>94.046999999999997</v>
      </c>
    </row>
    <row r="4920" spans="1:14" ht="15" customHeight="1" x14ac:dyDescent="0.2">
      <c r="A4920" t="s">
        <v>180</v>
      </c>
      <c r="B4920" t="s">
        <v>246</v>
      </c>
      <c r="C4920">
        <v>3</v>
      </c>
      <c r="D4920" t="s">
        <v>129</v>
      </c>
      <c r="E4920">
        <v>4</v>
      </c>
      <c r="F4920">
        <v>30</v>
      </c>
      <c r="G4920">
        <v>35</v>
      </c>
      <c r="H4920">
        <v>38</v>
      </c>
      <c r="I4920">
        <v>23</v>
      </c>
      <c r="J4920">
        <v>28</v>
      </c>
      <c r="K4920">
        <v>31</v>
      </c>
      <c r="L4920">
        <v>0</v>
      </c>
      <c r="M4920" s="1">
        <v>58.084000000000003</v>
      </c>
      <c r="N4920" s="1">
        <v>95.054000000000002</v>
      </c>
    </row>
    <row r="4921" spans="1:14" ht="15" customHeight="1" x14ac:dyDescent="0.2">
      <c r="A4921" t="s">
        <v>180</v>
      </c>
      <c r="B4921" t="s">
        <v>250</v>
      </c>
      <c r="C4921">
        <v>3</v>
      </c>
      <c r="D4921" t="s">
        <v>2129</v>
      </c>
      <c r="E4921">
        <v>4</v>
      </c>
      <c r="F4921">
        <v>31</v>
      </c>
      <c r="G4921">
        <v>36</v>
      </c>
      <c r="H4921">
        <v>39</v>
      </c>
      <c r="I4921">
        <v>23</v>
      </c>
      <c r="J4921">
        <v>28</v>
      </c>
      <c r="K4921">
        <v>31</v>
      </c>
      <c r="L4921">
        <v>0</v>
      </c>
      <c r="M4921" s="1">
        <v>58.085000000000001</v>
      </c>
      <c r="N4921" s="1">
        <v>97.051000000000002</v>
      </c>
    </row>
    <row r="4922" spans="1:14" ht="15" customHeight="1" x14ac:dyDescent="0.2">
      <c r="A4922" t="s">
        <v>180</v>
      </c>
      <c r="B4922" t="s">
        <v>263</v>
      </c>
      <c r="C4922">
        <v>3</v>
      </c>
      <c r="D4922" t="s">
        <v>129</v>
      </c>
      <c r="E4922">
        <v>4</v>
      </c>
      <c r="F4922">
        <v>30</v>
      </c>
      <c r="G4922">
        <v>35</v>
      </c>
      <c r="H4922">
        <v>38</v>
      </c>
      <c r="I4922">
        <v>23</v>
      </c>
      <c r="J4922">
        <v>28</v>
      </c>
      <c r="K4922">
        <v>31</v>
      </c>
      <c r="L4922">
        <v>0</v>
      </c>
      <c r="M4922" s="1">
        <v>58.085999999999999</v>
      </c>
      <c r="N4922" s="1">
        <v>99.048000000000002</v>
      </c>
    </row>
    <row r="4923" spans="1:14" ht="15" customHeight="1" x14ac:dyDescent="0.2">
      <c r="A4923" t="s">
        <v>180</v>
      </c>
      <c r="B4923" t="s">
        <v>269</v>
      </c>
      <c r="C4923">
        <v>3</v>
      </c>
      <c r="D4923" t="s">
        <v>1203</v>
      </c>
      <c r="E4923">
        <v>4</v>
      </c>
      <c r="F4923">
        <v>26</v>
      </c>
      <c r="G4923">
        <v>31</v>
      </c>
      <c r="H4923">
        <v>34</v>
      </c>
      <c r="I4923">
        <v>25</v>
      </c>
      <c r="J4923">
        <v>30</v>
      </c>
      <c r="K4923">
        <v>33</v>
      </c>
      <c r="L4923">
        <v>0</v>
      </c>
      <c r="M4923" s="1">
        <v>58.087000000000003</v>
      </c>
      <c r="N4923" s="1">
        <v>100.05500000000001</v>
      </c>
    </row>
    <row r="4924" spans="1:14" ht="15" customHeight="1" x14ac:dyDescent="0.2">
      <c r="A4924" t="s">
        <v>180</v>
      </c>
      <c r="B4924" t="s">
        <v>279</v>
      </c>
      <c r="C4924">
        <v>3</v>
      </c>
      <c r="D4924" t="s">
        <v>694</v>
      </c>
      <c r="E4924">
        <v>3</v>
      </c>
      <c r="F4924">
        <v>20</v>
      </c>
      <c r="G4924">
        <v>28</v>
      </c>
      <c r="H4924">
        <v>30</v>
      </c>
      <c r="I4924">
        <v>29</v>
      </c>
      <c r="J4924">
        <v>37</v>
      </c>
      <c r="K4924">
        <v>39</v>
      </c>
      <c r="L4924">
        <v>0</v>
      </c>
      <c r="M4924" s="1">
        <v>58.088000000000001</v>
      </c>
      <c r="N4924" s="1">
        <v>101.048</v>
      </c>
    </row>
    <row r="4925" spans="1:14" ht="15" customHeight="1" x14ac:dyDescent="0.2">
      <c r="A4925" t="s">
        <v>180</v>
      </c>
      <c r="B4925" t="s">
        <v>274</v>
      </c>
      <c r="C4925">
        <v>3</v>
      </c>
      <c r="D4925" t="s">
        <v>2020</v>
      </c>
      <c r="E4925">
        <v>4</v>
      </c>
      <c r="F4925">
        <v>31</v>
      </c>
      <c r="G4925">
        <v>36</v>
      </c>
      <c r="H4925">
        <v>39</v>
      </c>
      <c r="I4925">
        <v>23</v>
      </c>
      <c r="J4925">
        <v>28</v>
      </c>
      <c r="K4925">
        <v>31</v>
      </c>
      <c r="L4925">
        <v>0</v>
      </c>
      <c r="M4925" s="1">
        <v>58.088999999999999</v>
      </c>
      <c r="N4925" s="1">
        <v>102.054</v>
      </c>
    </row>
    <row r="4926" spans="1:14" ht="15" customHeight="1" x14ac:dyDescent="0.2">
      <c r="A4926" t="s">
        <v>180</v>
      </c>
      <c r="B4926" t="s">
        <v>285</v>
      </c>
      <c r="C4926">
        <v>3</v>
      </c>
      <c r="D4926" t="s">
        <v>1684</v>
      </c>
      <c r="E4926">
        <v>3</v>
      </c>
      <c r="F4926">
        <v>27</v>
      </c>
      <c r="G4926">
        <v>35</v>
      </c>
      <c r="H4926">
        <v>37</v>
      </c>
      <c r="I4926">
        <v>20</v>
      </c>
      <c r="J4926">
        <v>28</v>
      </c>
      <c r="K4926">
        <v>30</v>
      </c>
      <c r="L4926">
        <v>0</v>
      </c>
      <c r="M4926" s="1">
        <v>58.09</v>
      </c>
      <c r="N4926" s="1">
        <v>103.053</v>
      </c>
    </row>
    <row r="4927" spans="1:14" ht="15" customHeight="1" x14ac:dyDescent="0.2">
      <c r="A4927" t="s">
        <v>180</v>
      </c>
      <c r="B4927" t="s">
        <v>290</v>
      </c>
      <c r="C4927">
        <v>3</v>
      </c>
      <c r="D4927" t="s">
        <v>62</v>
      </c>
      <c r="E4927">
        <v>1</v>
      </c>
      <c r="F4927">
        <v>15</v>
      </c>
      <c r="G4927">
        <v>30</v>
      </c>
      <c r="H4927">
        <v>32</v>
      </c>
      <c r="I4927">
        <v>12</v>
      </c>
      <c r="J4927">
        <v>27</v>
      </c>
      <c r="K4927">
        <v>29</v>
      </c>
      <c r="L4927">
        <v>0</v>
      </c>
      <c r="M4927" s="1">
        <v>58.091000000000001</v>
      </c>
      <c r="N4927" s="1">
        <v>104.047</v>
      </c>
    </row>
    <row r="4928" spans="1:14" ht="15" customHeight="1" x14ac:dyDescent="0.2">
      <c r="A4928" t="s">
        <v>180</v>
      </c>
      <c r="B4928" t="s">
        <v>294</v>
      </c>
      <c r="C4928">
        <v>3</v>
      </c>
      <c r="D4928" t="s">
        <v>690</v>
      </c>
      <c r="E4928">
        <v>4</v>
      </c>
      <c r="F4928">
        <v>31</v>
      </c>
      <c r="G4928">
        <v>36</v>
      </c>
      <c r="H4928">
        <v>39</v>
      </c>
      <c r="I4928">
        <v>21</v>
      </c>
      <c r="J4928">
        <v>26</v>
      </c>
      <c r="K4928">
        <v>29</v>
      </c>
      <c r="L4928">
        <v>0</v>
      </c>
      <c r="M4928" s="1">
        <v>58.091999999999999</v>
      </c>
      <c r="N4928" s="1">
        <v>105.048</v>
      </c>
    </row>
    <row r="4929" spans="1:14" ht="15" customHeight="1" x14ac:dyDescent="0.2">
      <c r="A4929" t="s">
        <v>180</v>
      </c>
      <c r="B4929" t="s">
        <v>298</v>
      </c>
      <c r="C4929">
        <v>3</v>
      </c>
      <c r="D4929" t="s">
        <v>2800</v>
      </c>
      <c r="E4929">
        <v>2</v>
      </c>
      <c r="F4929">
        <v>20</v>
      </c>
      <c r="G4929">
        <v>33</v>
      </c>
      <c r="H4929">
        <v>35</v>
      </c>
      <c r="I4929">
        <v>18</v>
      </c>
      <c r="J4929">
        <v>31</v>
      </c>
      <c r="K4929">
        <v>33</v>
      </c>
      <c r="L4929">
        <v>0</v>
      </c>
      <c r="M4929" s="1">
        <v>58.093000000000004</v>
      </c>
      <c r="N4929" s="1">
        <v>106.044</v>
      </c>
    </row>
    <row r="4930" spans="1:14" ht="15" customHeight="1" x14ac:dyDescent="0.2">
      <c r="A4930" t="s">
        <v>180</v>
      </c>
      <c r="B4930" t="s">
        <v>302</v>
      </c>
      <c r="C4930">
        <v>3</v>
      </c>
      <c r="D4930" t="s">
        <v>693</v>
      </c>
      <c r="E4930">
        <v>2</v>
      </c>
      <c r="F4930">
        <v>20</v>
      </c>
      <c r="G4930">
        <v>33</v>
      </c>
      <c r="H4930">
        <v>35</v>
      </c>
      <c r="I4930">
        <v>18</v>
      </c>
      <c r="J4930">
        <v>31</v>
      </c>
      <c r="K4930">
        <v>33</v>
      </c>
      <c r="L4930">
        <v>0</v>
      </c>
      <c r="M4930" s="1">
        <v>58.094000000000001</v>
      </c>
      <c r="N4930" s="1">
        <v>107.04</v>
      </c>
    </row>
    <row r="4931" spans="1:14" ht="15" customHeight="1" x14ac:dyDescent="0.2">
      <c r="A4931" t="s">
        <v>180</v>
      </c>
      <c r="B4931" t="s">
        <v>464</v>
      </c>
      <c r="C4931">
        <v>3</v>
      </c>
      <c r="D4931" t="s">
        <v>465</v>
      </c>
      <c r="E4931">
        <v>4</v>
      </c>
      <c r="F4931">
        <v>31</v>
      </c>
      <c r="G4931">
        <v>36</v>
      </c>
      <c r="H4931">
        <v>39</v>
      </c>
      <c r="I4931">
        <v>23</v>
      </c>
      <c r="J4931">
        <v>28</v>
      </c>
      <c r="K4931">
        <v>31</v>
      </c>
      <c r="L4931">
        <v>0</v>
      </c>
      <c r="M4931" s="1">
        <v>58.094999999999999</v>
      </c>
      <c r="N4931" s="1">
        <v>108.04900000000001</v>
      </c>
    </row>
    <row r="4932" spans="1:14" ht="15" customHeight="1" x14ac:dyDescent="0.2">
      <c r="A4932" t="s">
        <v>180</v>
      </c>
      <c r="B4932" t="s">
        <v>699</v>
      </c>
      <c r="C4932">
        <v>3</v>
      </c>
      <c r="D4932" t="s">
        <v>2993</v>
      </c>
      <c r="E4932">
        <v>4</v>
      </c>
      <c r="F4932">
        <v>32</v>
      </c>
      <c r="G4932">
        <v>37</v>
      </c>
      <c r="H4932">
        <v>40</v>
      </c>
      <c r="I4932">
        <v>23</v>
      </c>
      <c r="J4932">
        <v>28</v>
      </c>
      <c r="K4932">
        <v>31</v>
      </c>
      <c r="L4932">
        <v>0</v>
      </c>
      <c r="M4932" s="1">
        <v>58.095999999999997</v>
      </c>
      <c r="N4932" s="1">
        <v>109.04300000000001</v>
      </c>
    </row>
    <row r="4933" spans="1:14" ht="15" customHeight="1" x14ac:dyDescent="0.2">
      <c r="A4933" t="s">
        <v>180</v>
      </c>
      <c r="B4933" t="s">
        <v>124</v>
      </c>
      <c r="C4933">
        <v>3</v>
      </c>
      <c r="D4933" t="s">
        <v>1809</v>
      </c>
      <c r="E4933">
        <v>3</v>
      </c>
      <c r="F4933">
        <v>25</v>
      </c>
      <c r="G4933">
        <v>33</v>
      </c>
      <c r="H4933">
        <v>35</v>
      </c>
      <c r="I4933">
        <v>23</v>
      </c>
      <c r="J4933">
        <v>31</v>
      </c>
      <c r="K4933">
        <v>33</v>
      </c>
      <c r="L4933">
        <v>0</v>
      </c>
      <c r="M4933" s="1">
        <v>58.097000000000001</v>
      </c>
      <c r="N4933" s="1">
        <v>110.048</v>
      </c>
    </row>
    <row r="4934" spans="1:14" ht="15" customHeight="1" x14ac:dyDescent="0.2">
      <c r="A4934" t="s">
        <v>180</v>
      </c>
      <c r="B4934" t="s">
        <v>703</v>
      </c>
      <c r="C4934">
        <v>3</v>
      </c>
      <c r="D4934" t="s">
        <v>2840</v>
      </c>
      <c r="E4934">
        <v>3</v>
      </c>
      <c r="F4934">
        <v>17</v>
      </c>
      <c r="G4934">
        <v>25</v>
      </c>
      <c r="H4934">
        <v>27</v>
      </c>
      <c r="I4934">
        <v>28</v>
      </c>
      <c r="J4934">
        <v>36</v>
      </c>
      <c r="K4934">
        <v>38</v>
      </c>
      <c r="L4934">
        <v>0</v>
      </c>
      <c r="M4934" s="1">
        <v>58.097999999999999</v>
      </c>
      <c r="N4934" s="1">
        <v>111.04900000000001</v>
      </c>
    </row>
    <row r="4935" spans="1:14" ht="15" customHeight="1" x14ac:dyDescent="0.2">
      <c r="A4935" t="s">
        <v>180</v>
      </c>
      <c r="B4935" t="s">
        <v>470</v>
      </c>
      <c r="C4935">
        <v>3</v>
      </c>
      <c r="D4935" t="s">
        <v>1314</v>
      </c>
      <c r="E4935">
        <v>3</v>
      </c>
      <c r="F4935">
        <v>30</v>
      </c>
      <c r="G4935">
        <v>38</v>
      </c>
      <c r="H4935">
        <v>40</v>
      </c>
      <c r="I4935">
        <v>18</v>
      </c>
      <c r="J4935">
        <v>26</v>
      </c>
      <c r="K4935">
        <v>28</v>
      </c>
      <c r="L4935">
        <v>0</v>
      </c>
      <c r="M4935" s="1">
        <v>58.098999999999997</v>
      </c>
      <c r="N4935" s="1">
        <v>112.05200000000001</v>
      </c>
    </row>
    <row r="4936" spans="1:14" ht="15" customHeight="1" x14ac:dyDescent="0.2">
      <c r="A4936" t="s">
        <v>180</v>
      </c>
      <c r="B4936" t="s">
        <v>53</v>
      </c>
      <c r="C4936">
        <v>3</v>
      </c>
      <c r="D4936" t="s">
        <v>82</v>
      </c>
      <c r="E4936">
        <v>3</v>
      </c>
      <c r="F4936">
        <v>19</v>
      </c>
      <c r="G4936">
        <v>27</v>
      </c>
      <c r="H4936">
        <v>29</v>
      </c>
      <c r="I4936">
        <v>20</v>
      </c>
      <c r="J4936">
        <v>28</v>
      </c>
      <c r="K4936">
        <v>30</v>
      </c>
      <c r="L4936">
        <v>0</v>
      </c>
      <c r="M4936" s="1">
        <v>58.1</v>
      </c>
      <c r="N4936" s="1">
        <v>113.038</v>
      </c>
    </row>
    <row r="4937" spans="1:14" ht="15" customHeight="1" x14ac:dyDescent="0.2">
      <c r="A4937" t="s">
        <v>180</v>
      </c>
      <c r="B4937" t="s">
        <v>476</v>
      </c>
      <c r="C4937">
        <v>3</v>
      </c>
      <c r="D4937" t="s">
        <v>1099</v>
      </c>
      <c r="E4937">
        <v>2</v>
      </c>
      <c r="F4937">
        <v>27</v>
      </c>
      <c r="G4937">
        <v>40</v>
      </c>
      <c r="H4937">
        <v>42</v>
      </c>
      <c r="I4937">
        <v>12</v>
      </c>
      <c r="J4937">
        <v>25</v>
      </c>
      <c r="K4937">
        <v>27</v>
      </c>
      <c r="L4937">
        <v>0</v>
      </c>
      <c r="M4937" s="1">
        <v>58.100999999999999</v>
      </c>
      <c r="N4937" s="1">
        <v>114.04900000000001</v>
      </c>
    </row>
    <row r="4938" spans="1:14" ht="15" customHeight="1" x14ac:dyDescent="0.2">
      <c r="A4938" t="s">
        <v>180</v>
      </c>
      <c r="B4938" t="s">
        <v>315</v>
      </c>
      <c r="C4938">
        <v>3</v>
      </c>
      <c r="D4938" t="s">
        <v>988</v>
      </c>
      <c r="E4938">
        <v>4</v>
      </c>
      <c r="F4938">
        <v>30</v>
      </c>
      <c r="G4938">
        <v>35</v>
      </c>
      <c r="H4938">
        <v>38</v>
      </c>
      <c r="I4938">
        <v>25</v>
      </c>
      <c r="J4938">
        <v>30</v>
      </c>
      <c r="K4938">
        <v>33</v>
      </c>
      <c r="L4938">
        <v>0</v>
      </c>
      <c r="M4938" s="1">
        <v>58.101999999999997</v>
      </c>
      <c r="N4938" s="1">
        <v>115.054</v>
      </c>
    </row>
    <row r="4939" spans="1:14" ht="15" customHeight="1" x14ac:dyDescent="0.2">
      <c r="A4939" t="s">
        <v>180</v>
      </c>
      <c r="B4939" t="s">
        <v>321</v>
      </c>
      <c r="C4939">
        <v>3</v>
      </c>
      <c r="D4939" t="s">
        <v>2896</v>
      </c>
      <c r="E4939">
        <v>3</v>
      </c>
      <c r="F4939">
        <v>26</v>
      </c>
      <c r="G4939">
        <v>34</v>
      </c>
      <c r="H4939">
        <v>36</v>
      </c>
      <c r="I4939">
        <v>21</v>
      </c>
      <c r="J4939">
        <v>29</v>
      </c>
      <c r="K4939">
        <v>31</v>
      </c>
      <c r="L4939">
        <v>0</v>
      </c>
      <c r="M4939" s="1">
        <v>58.103000000000002</v>
      </c>
      <c r="N4939" s="1">
        <v>116.05</v>
      </c>
    </row>
    <row r="4940" spans="1:14" ht="15" customHeight="1" x14ac:dyDescent="0.2">
      <c r="A4940" t="s">
        <v>180</v>
      </c>
      <c r="B4940" t="s">
        <v>483</v>
      </c>
      <c r="C4940">
        <v>3</v>
      </c>
      <c r="D4940" t="s">
        <v>1681</v>
      </c>
      <c r="E4940">
        <v>4</v>
      </c>
      <c r="F4940">
        <v>23</v>
      </c>
      <c r="G4940">
        <v>28</v>
      </c>
      <c r="H4940">
        <v>31</v>
      </c>
      <c r="I4940">
        <v>29</v>
      </c>
      <c r="J4940">
        <v>34</v>
      </c>
      <c r="K4940">
        <v>37</v>
      </c>
      <c r="L4940">
        <v>0</v>
      </c>
      <c r="M4940" s="1">
        <v>58.103999999999999</v>
      </c>
      <c r="N4940" s="1">
        <v>117.05500000000001</v>
      </c>
    </row>
    <row r="4941" spans="1:14" ht="15" customHeight="1" x14ac:dyDescent="0.2">
      <c r="A4941" t="s">
        <v>180</v>
      </c>
      <c r="B4941" t="s">
        <v>326</v>
      </c>
      <c r="C4941">
        <v>3</v>
      </c>
      <c r="D4941" t="s">
        <v>1660</v>
      </c>
      <c r="E4941">
        <v>2</v>
      </c>
      <c r="F4941">
        <v>16</v>
      </c>
      <c r="G4941">
        <v>29</v>
      </c>
      <c r="H4941">
        <v>31</v>
      </c>
      <c r="I4941">
        <v>20</v>
      </c>
      <c r="J4941">
        <v>33</v>
      </c>
      <c r="K4941">
        <v>35</v>
      </c>
      <c r="L4941">
        <v>0</v>
      </c>
      <c r="M4941" s="1">
        <v>58.104999999999997</v>
      </c>
      <c r="N4941" s="1">
        <v>118.05500000000001</v>
      </c>
    </row>
    <row r="4942" spans="1:14" ht="15" customHeight="1" x14ac:dyDescent="0.2">
      <c r="A4942" t="s">
        <v>180</v>
      </c>
      <c r="B4942" t="s">
        <v>488</v>
      </c>
      <c r="C4942">
        <v>3</v>
      </c>
      <c r="D4942" t="s">
        <v>1445</v>
      </c>
      <c r="E4942">
        <v>3</v>
      </c>
      <c r="F4942">
        <v>21</v>
      </c>
      <c r="G4942">
        <v>29</v>
      </c>
      <c r="H4942">
        <v>31</v>
      </c>
      <c r="I4942">
        <v>26</v>
      </c>
      <c r="J4942">
        <v>34</v>
      </c>
      <c r="K4942">
        <v>36</v>
      </c>
      <c r="L4942">
        <v>0</v>
      </c>
      <c r="M4942" s="1">
        <v>58.106000000000002</v>
      </c>
      <c r="N4942" s="1">
        <v>120.047</v>
      </c>
    </row>
    <row r="4943" spans="1:14" ht="15" customHeight="1" x14ac:dyDescent="0.2">
      <c r="A4943" t="s">
        <v>180</v>
      </c>
      <c r="B4943" t="s">
        <v>492</v>
      </c>
      <c r="C4943">
        <v>3</v>
      </c>
      <c r="D4943" t="s">
        <v>83</v>
      </c>
      <c r="E4943">
        <v>4</v>
      </c>
      <c r="F4943">
        <v>34</v>
      </c>
      <c r="G4943">
        <v>39</v>
      </c>
      <c r="H4943">
        <v>42</v>
      </c>
      <c r="I4943">
        <v>17</v>
      </c>
      <c r="J4943">
        <v>22</v>
      </c>
      <c r="K4943">
        <v>25</v>
      </c>
      <c r="L4943">
        <v>0</v>
      </c>
      <c r="M4943" s="1">
        <v>58.106999999999999</v>
      </c>
      <c r="N4943" s="1">
        <v>121.057</v>
      </c>
    </row>
    <row r="4944" spans="1:14" ht="15" customHeight="1" x14ac:dyDescent="0.2">
      <c r="A4944" t="s">
        <v>180</v>
      </c>
      <c r="B4944" t="s">
        <v>335</v>
      </c>
      <c r="C4944">
        <v>3</v>
      </c>
      <c r="D4944" t="s">
        <v>2089</v>
      </c>
      <c r="E4944">
        <v>3</v>
      </c>
      <c r="F4944">
        <v>28</v>
      </c>
      <c r="G4944">
        <v>36</v>
      </c>
      <c r="H4944">
        <v>38</v>
      </c>
      <c r="I4944">
        <v>21</v>
      </c>
      <c r="J4944">
        <v>29</v>
      </c>
      <c r="K4944">
        <v>31</v>
      </c>
      <c r="L4944">
        <v>0</v>
      </c>
      <c r="M4944" s="1">
        <v>58.107999999999997</v>
      </c>
      <c r="N4944" s="1">
        <v>122.039</v>
      </c>
    </row>
    <row r="4945" spans="1:14" ht="15" customHeight="1" x14ac:dyDescent="0.2">
      <c r="A4945" t="s">
        <v>180</v>
      </c>
      <c r="B4945" t="s">
        <v>340</v>
      </c>
      <c r="C4945">
        <v>3</v>
      </c>
      <c r="D4945" t="s">
        <v>84</v>
      </c>
      <c r="E4945">
        <v>4</v>
      </c>
      <c r="F4945">
        <v>27</v>
      </c>
      <c r="G4945">
        <v>32</v>
      </c>
      <c r="H4945">
        <v>35</v>
      </c>
      <c r="I4945">
        <v>23</v>
      </c>
      <c r="J4945">
        <v>28</v>
      </c>
      <c r="K4945">
        <v>31</v>
      </c>
      <c r="L4945">
        <v>0</v>
      </c>
      <c r="M4945" s="1">
        <v>58.109000000000002</v>
      </c>
      <c r="N4945" s="1">
        <v>123.05</v>
      </c>
    </row>
    <row r="4946" spans="1:14" ht="15" customHeight="1" x14ac:dyDescent="0.2">
      <c r="A4946" t="s">
        <v>180</v>
      </c>
      <c r="B4946" t="s">
        <v>346</v>
      </c>
      <c r="C4946">
        <v>3</v>
      </c>
      <c r="D4946" t="s">
        <v>1407</v>
      </c>
      <c r="E4946">
        <v>2</v>
      </c>
      <c r="F4946">
        <v>23</v>
      </c>
      <c r="G4946">
        <v>36</v>
      </c>
      <c r="H4946">
        <v>38</v>
      </c>
      <c r="I4946">
        <v>16</v>
      </c>
      <c r="J4946">
        <v>29</v>
      </c>
      <c r="K4946">
        <v>31</v>
      </c>
      <c r="L4946">
        <v>0</v>
      </c>
      <c r="M4946" s="1">
        <v>58.11</v>
      </c>
      <c r="N4946" s="1">
        <v>124.051</v>
      </c>
    </row>
    <row r="4947" spans="1:14" ht="15" customHeight="1" x14ac:dyDescent="0.2">
      <c r="A4947" t="s">
        <v>180</v>
      </c>
      <c r="B4947" t="s">
        <v>498</v>
      </c>
      <c r="C4947">
        <v>3</v>
      </c>
      <c r="D4947" t="s">
        <v>1172</v>
      </c>
      <c r="E4947">
        <v>3</v>
      </c>
      <c r="F4947">
        <v>17</v>
      </c>
      <c r="G4947">
        <v>25</v>
      </c>
      <c r="H4947">
        <v>27</v>
      </c>
      <c r="I4947">
        <v>30</v>
      </c>
      <c r="J4947">
        <v>38</v>
      </c>
      <c r="K4947">
        <v>40</v>
      </c>
      <c r="L4947">
        <v>0</v>
      </c>
      <c r="M4947" s="1">
        <v>58.110999999999997</v>
      </c>
      <c r="N4947" s="1">
        <v>125.054</v>
      </c>
    </row>
    <row r="4948" spans="1:14" ht="15" customHeight="1" x14ac:dyDescent="0.2">
      <c r="A4948" t="s">
        <v>180</v>
      </c>
      <c r="B4948" t="s">
        <v>351</v>
      </c>
      <c r="C4948">
        <v>3</v>
      </c>
      <c r="D4948" t="s">
        <v>840</v>
      </c>
      <c r="E4948">
        <v>3</v>
      </c>
      <c r="F4948">
        <v>21</v>
      </c>
      <c r="G4948">
        <v>29</v>
      </c>
      <c r="H4948">
        <v>31</v>
      </c>
      <c r="I4948">
        <v>26</v>
      </c>
      <c r="J4948">
        <v>34</v>
      </c>
      <c r="K4948">
        <v>36</v>
      </c>
      <c r="L4948">
        <v>0</v>
      </c>
      <c r="M4948" s="1">
        <v>58.112000000000002</v>
      </c>
      <c r="N4948" s="1">
        <v>126.054</v>
      </c>
    </row>
    <row r="4949" spans="1:14" ht="15" customHeight="1" x14ac:dyDescent="0.2">
      <c r="A4949" t="s">
        <v>180</v>
      </c>
      <c r="B4949" t="s">
        <v>504</v>
      </c>
      <c r="C4949">
        <v>3</v>
      </c>
      <c r="D4949" t="s">
        <v>983</v>
      </c>
      <c r="E4949">
        <v>4</v>
      </c>
      <c r="F4949">
        <v>28</v>
      </c>
      <c r="G4949">
        <v>33</v>
      </c>
      <c r="H4949">
        <v>36</v>
      </c>
      <c r="I4949">
        <v>25</v>
      </c>
      <c r="J4949">
        <v>30</v>
      </c>
      <c r="K4949">
        <v>33</v>
      </c>
      <c r="L4949">
        <v>0</v>
      </c>
      <c r="M4949" s="1">
        <v>58.113</v>
      </c>
      <c r="N4949" s="1">
        <v>127.051</v>
      </c>
    </row>
    <row r="4950" spans="1:14" ht="15" customHeight="1" x14ac:dyDescent="0.2">
      <c r="A4950" t="s">
        <v>180</v>
      </c>
      <c r="B4950" t="s">
        <v>355</v>
      </c>
      <c r="C4950">
        <v>3</v>
      </c>
      <c r="D4950" t="s">
        <v>2102</v>
      </c>
      <c r="E4950">
        <v>4</v>
      </c>
      <c r="F4950">
        <v>25</v>
      </c>
      <c r="G4950">
        <v>30</v>
      </c>
      <c r="H4950">
        <v>33</v>
      </c>
      <c r="I4950">
        <v>27</v>
      </c>
      <c r="J4950">
        <v>32</v>
      </c>
      <c r="K4950">
        <v>35</v>
      </c>
      <c r="L4950">
        <v>0</v>
      </c>
      <c r="M4950" s="1">
        <v>58.113999999999997</v>
      </c>
      <c r="N4950" s="1">
        <v>128.04400000000001</v>
      </c>
    </row>
    <row r="4951" spans="1:14" ht="15" customHeight="1" x14ac:dyDescent="0.2">
      <c r="A4951" t="s">
        <v>303</v>
      </c>
      <c r="B4951" t="s">
        <v>303</v>
      </c>
      <c r="C4951">
        <v>3</v>
      </c>
      <c r="D4951" t="s">
        <v>1529</v>
      </c>
      <c r="E4951">
        <v>3</v>
      </c>
      <c r="F4951">
        <v>15</v>
      </c>
      <c r="G4951">
        <v>23</v>
      </c>
      <c r="H4951">
        <v>25</v>
      </c>
      <c r="I4951">
        <v>35</v>
      </c>
      <c r="J4951">
        <v>43</v>
      </c>
      <c r="K4951">
        <v>45</v>
      </c>
      <c r="L4951">
        <v>0</v>
      </c>
      <c r="M4951" s="1">
        <v>59.055</v>
      </c>
      <c r="N4951" s="1">
        <v>59.055</v>
      </c>
    </row>
    <row r="4952" spans="1:14" ht="15" customHeight="1" x14ac:dyDescent="0.2">
      <c r="A4952" t="s">
        <v>303</v>
      </c>
      <c r="B4952" t="s">
        <v>185</v>
      </c>
      <c r="C4952">
        <v>3</v>
      </c>
      <c r="D4952" t="s">
        <v>1838</v>
      </c>
      <c r="E4952">
        <v>4</v>
      </c>
      <c r="F4952">
        <v>29</v>
      </c>
      <c r="G4952">
        <v>34</v>
      </c>
      <c r="H4952">
        <v>37</v>
      </c>
      <c r="I4952">
        <v>22</v>
      </c>
      <c r="J4952">
        <v>27</v>
      </c>
      <c r="K4952">
        <v>30</v>
      </c>
      <c r="L4952">
        <v>0</v>
      </c>
      <c r="M4952" s="1">
        <v>59.055999999999997</v>
      </c>
      <c r="N4952" s="1">
        <v>60.052999999999997</v>
      </c>
    </row>
    <row r="4953" spans="1:14" ht="15" customHeight="1" x14ac:dyDescent="0.2">
      <c r="A4953" t="s">
        <v>303</v>
      </c>
      <c r="B4953" t="s">
        <v>191</v>
      </c>
      <c r="C4953">
        <v>3</v>
      </c>
      <c r="D4953" t="s">
        <v>1838</v>
      </c>
      <c r="E4953">
        <v>4</v>
      </c>
      <c r="F4953">
        <v>29</v>
      </c>
      <c r="G4953">
        <v>34</v>
      </c>
      <c r="H4953">
        <v>37</v>
      </c>
      <c r="I4953">
        <v>22</v>
      </c>
      <c r="J4953">
        <v>27</v>
      </c>
      <c r="K4953">
        <v>30</v>
      </c>
      <c r="L4953">
        <v>0</v>
      </c>
      <c r="M4953" s="1">
        <v>59.057000000000002</v>
      </c>
      <c r="N4953" s="1">
        <v>61.055</v>
      </c>
    </row>
    <row r="4954" spans="1:14" ht="15" customHeight="1" x14ac:dyDescent="0.2">
      <c r="A4954" t="s">
        <v>303</v>
      </c>
      <c r="B4954" t="s">
        <v>322</v>
      </c>
      <c r="C4954">
        <v>3</v>
      </c>
      <c r="D4954" t="s">
        <v>1987</v>
      </c>
      <c r="E4954">
        <v>3</v>
      </c>
      <c r="F4954">
        <v>22</v>
      </c>
      <c r="G4954">
        <v>30</v>
      </c>
      <c r="H4954">
        <v>32</v>
      </c>
      <c r="I4954">
        <v>27</v>
      </c>
      <c r="J4954">
        <v>35</v>
      </c>
      <c r="K4954">
        <v>37</v>
      </c>
      <c r="L4954">
        <v>0</v>
      </c>
      <c r="M4954" s="1">
        <v>59.058</v>
      </c>
      <c r="N4954" s="1">
        <v>63.052</v>
      </c>
    </row>
    <row r="4955" spans="1:14" ht="15" customHeight="1" x14ac:dyDescent="0.2">
      <c r="A4955" t="s">
        <v>303</v>
      </c>
      <c r="B4955" t="s">
        <v>197</v>
      </c>
      <c r="C4955">
        <v>3</v>
      </c>
      <c r="D4955" t="s">
        <v>1616</v>
      </c>
      <c r="E4955">
        <v>4</v>
      </c>
      <c r="F4955">
        <v>30</v>
      </c>
      <c r="G4955">
        <v>35</v>
      </c>
      <c r="H4955">
        <v>38</v>
      </c>
      <c r="I4955">
        <v>25</v>
      </c>
      <c r="J4955">
        <v>30</v>
      </c>
      <c r="K4955">
        <v>33</v>
      </c>
      <c r="L4955">
        <v>0</v>
      </c>
      <c r="M4955" s="1">
        <v>59.058999999999997</v>
      </c>
      <c r="N4955" s="1">
        <v>64.055000000000007</v>
      </c>
    </row>
    <row r="4956" spans="1:14" ht="15" customHeight="1" x14ac:dyDescent="0.2">
      <c r="A4956" t="s">
        <v>303</v>
      </c>
      <c r="B4956" t="s">
        <v>332</v>
      </c>
      <c r="C4956">
        <v>3</v>
      </c>
      <c r="D4956" t="s">
        <v>1838</v>
      </c>
      <c r="E4956">
        <v>4</v>
      </c>
      <c r="F4956">
        <v>29</v>
      </c>
      <c r="G4956">
        <v>34</v>
      </c>
      <c r="H4956">
        <v>37</v>
      </c>
      <c r="I4956">
        <v>22</v>
      </c>
      <c r="J4956">
        <v>27</v>
      </c>
      <c r="K4956">
        <v>30</v>
      </c>
      <c r="L4956">
        <v>0</v>
      </c>
      <c r="M4956" s="1">
        <v>59.06</v>
      </c>
      <c r="N4956" s="1">
        <v>65.052000000000007</v>
      </c>
    </row>
    <row r="4957" spans="1:14" ht="15" customHeight="1" x14ac:dyDescent="0.2">
      <c r="A4957" t="s">
        <v>303</v>
      </c>
      <c r="B4957" t="s">
        <v>336</v>
      </c>
      <c r="C4957">
        <v>3</v>
      </c>
      <c r="D4957" t="s">
        <v>2006</v>
      </c>
      <c r="E4957">
        <v>3</v>
      </c>
      <c r="F4957">
        <v>33</v>
      </c>
      <c r="G4957">
        <v>41</v>
      </c>
      <c r="H4957">
        <v>43</v>
      </c>
      <c r="I4957">
        <v>16</v>
      </c>
      <c r="J4957">
        <v>24</v>
      </c>
      <c r="K4957">
        <v>26</v>
      </c>
      <c r="L4957">
        <v>0</v>
      </c>
      <c r="M4957" s="1">
        <v>59.061</v>
      </c>
      <c r="N4957" s="1">
        <v>66.055000000000007</v>
      </c>
    </row>
    <row r="4958" spans="1:14" ht="15" customHeight="1" x14ac:dyDescent="0.2">
      <c r="A4958" t="s">
        <v>303</v>
      </c>
      <c r="B4958" t="s">
        <v>201</v>
      </c>
      <c r="C4958">
        <v>3</v>
      </c>
      <c r="D4958" t="s">
        <v>304</v>
      </c>
      <c r="E4958">
        <v>4</v>
      </c>
      <c r="F4958">
        <v>33</v>
      </c>
      <c r="G4958">
        <v>38</v>
      </c>
      <c r="H4958">
        <v>41</v>
      </c>
      <c r="I4958">
        <v>20</v>
      </c>
      <c r="J4958">
        <v>25</v>
      </c>
      <c r="K4958">
        <v>28</v>
      </c>
      <c r="L4958">
        <v>0</v>
      </c>
      <c r="M4958" s="1">
        <v>59.061999999999998</v>
      </c>
      <c r="N4958" s="1">
        <v>68.055999999999997</v>
      </c>
    </row>
    <row r="4959" spans="1:14" ht="15" customHeight="1" x14ac:dyDescent="0.2">
      <c r="A4959" t="s">
        <v>303</v>
      </c>
      <c r="B4959" t="s">
        <v>352</v>
      </c>
      <c r="C4959">
        <v>3</v>
      </c>
      <c r="D4959" t="s">
        <v>2000</v>
      </c>
      <c r="E4959">
        <v>4</v>
      </c>
      <c r="F4959">
        <v>24</v>
      </c>
      <c r="G4959">
        <v>29</v>
      </c>
      <c r="H4959">
        <v>32</v>
      </c>
      <c r="I4959">
        <v>27</v>
      </c>
      <c r="J4959">
        <v>32</v>
      </c>
      <c r="K4959">
        <v>35</v>
      </c>
      <c r="L4959">
        <v>0</v>
      </c>
      <c r="M4959" s="1">
        <v>59.063000000000002</v>
      </c>
      <c r="N4959" s="1">
        <v>69.052000000000007</v>
      </c>
    </row>
    <row r="4960" spans="1:14" ht="15" customHeight="1" x14ac:dyDescent="0.2">
      <c r="A4960" t="s">
        <v>303</v>
      </c>
      <c r="B4960" t="s">
        <v>356</v>
      </c>
      <c r="C4960">
        <v>3</v>
      </c>
      <c r="D4960" t="s">
        <v>561</v>
      </c>
      <c r="E4960">
        <v>4</v>
      </c>
      <c r="F4960">
        <v>21</v>
      </c>
      <c r="G4960">
        <v>26</v>
      </c>
      <c r="H4960">
        <v>29</v>
      </c>
      <c r="I4960">
        <v>30</v>
      </c>
      <c r="J4960">
        <v>35</v>
      </c>
      <c r="K4960">
        <v>38</v>
      </c>
      <c r="L4960">
        <v>0</v>
      </c>
      <c r="M4960" s="1">
        <v>59.064</v>
      </c>
      <c r="N4960" s="1">
        <v>70.057000000000002</v>
      </c>
    </row>
    <row r="4961" spans="1:14" ht="15" customHeight="1" x14ac:dyDescent="0.2">
      <c r="A4961" t="s">
        <v>303</v>
      </c>
      <c r="B4961" t="s">
        <v>359</v>
      </c>
      <c r="C4961">
        <v>3</v>
      </c>
      <c r="D4961" t="s">
        <v>468</v>
      </c>
      <c r="E4961">
        <v>3</v>
      </c>
      <c r="F4961">
        <v>27</v>
      </c>
      <c r="G4961">
        <v>35</v>
      </c>
      <c r="H4961">
        <v>37</v>
      </c>
      <c r="I4961">
        <v>23</v>
      </c>
      <c r="J4961">
        <v>31</v>
      </c>
      <c r="K4961">
        <v>33</v>
      </c>
      <c r="L4961">
        <v>0</v>
      </c>
      <c r="M4961" s="1">
        <v>59.064999999999998</v>
      </c>
      <c r="N4961" s="1">
        <v>71.046999999999997</v>
      </c>
    </row>
    <row r="4962" spans="1:14" ht="15" customHeight="1" x14ac:dyDescent="0.2">
      <c r="A4962" t="s">
        <v>303</v>
      </c>
      <c r="B4962" t="s">
        <v>367</v>
      </c>
      <c r="C4962">
        <v>3</v>
      </c>
      <c r="D4962" t="s">
        <v>615</v>
      </c>
      <c r="E4962">
        <v>4</v>
      </c>
      <c r="F4962">
        <v>35</v>
      </c>
      <c r="G4962">
        <v>40</v>
      </c>
      <c r="H4962">
        <v>43</v>
      </c>
      <c r="I4962">
        <v>19</v>
      </c>
      <c r="J4962">
        <v>24</v>
      </c>
      <c r="K4962">
        <v>27</v>
      </c>
      <c r="L4962">
        <v>0</v>
      </c>
      <c r="M4962" s="1">
        <v>59.066000000000003</v>
      </c>
      <c r="N4962" s="1">
        <v>73.055999999999997</v>
      </c>
    </row>
    <row r="4963" spans="1:14" ht="15" customHeight="1" x14ac:dyDescent="0.2">
      <c r="A4963" t="s">
        <v>303</v>
      </c>
      <c r="B4963" t="s">
        <v>371</v>
      </c>
      <c r="C4963">
        <v>3</v>
      </c>
      <c r="D4963" t="s">
        <v>1993</v>
      </c>
      <c r="E4963">
        <v>4</v>
      </c>
      <c r="F4963">
        <v>29</v>
      </c>
      <c r="G4963">
        <v>34</v>
      </c>
      <c r="H4963">
        <v>37</v>
      </c>
      <c r="I4963">
        <v>24</v>
      </c>
      <c r="J4963">
        <v>29</v>
      </c>
      <c r="K4963">
        <v>32</v>
      </c>
      <c r="L4963">
        <v>0</v>
      </c>
      <c r="M4963" s="1">
        <v>59.067</v>
      </c>
      <c r="N4963" s="1">
        <v>74.051000000000002</v>
      </c>
    </row>
    <row r="4964" spans="1:14" ht="15" customHeight="1" x14ac:dyDescent="0.2">
      <c r="A4964" t="s">
        <v>303</v>
      </c>
      <c r="B4964" t="s">
        <v>378</v>
      </c>
      <c r="C4964">
        <v>3</v>
      </c>
      <c r="D4964" t="s">
        <v>459</v>
      </c>
      <c r="E4964">
        <v>3</v>
      </c>
      <c r="F4964">
        <v>25</v>
      </c>
      <c r="G4964">
        <v>33</v>
      </c>
      <c r="H4964">
        <v>35</v>
      </c>
      <c r="I4964">
        <v>21</v>
      </c>
      <c r="J4964">
        <v>29</v>
      </c>
      <c r="K4964">
        <v>31</v>
      </c>
      <c r="L4964">
        <v>0</v>
      </c>
      <c r="M4964" s="1">
        <v>59.067999999999998</v>
      </c>
      <c r="N4964" s="1">
        <v>75.049000000000007</v>
      </c>
    </row>
    <row r="4965" spans="1:14" ht="15" customHeight="1" x14ac:dyDescent="0.2">
      <c r="A4965" t="s">
        <v>303</v>
      </c>
      <c r="B4965" t="s">
        <v>381</v>
      </c>
      <c r="C4965">
        <v>3</v>
      </c>
      <c r="D4965" t="s">
        <v>646</v>
      </c>
      <c r="E4965">
        <v>3</v>
      </c>
      <c r="F4965">
        <v>28</v>
      </c>
      <c r="G4965">
        <v>36</v>
      </c>
      <c r="H4965">
        <v>38</v>
      </c>
      <c r="I4965">
        <v>22</v>
      </c>
      <c r="J4965">
        <v>30</v>
      </c>
      <c r="K4965">
        <v>32</v>
      </c>
      <c r="L4965">
        <v>0</v>
      </c>
      <c r="M4965" s="1">
        <v>59.069000000000003</v>
      </c>
      <c r="N4965" s="1">
        <v>76.046999999999997</v>
      </c>
    </row>
    <row r="4966" spans="1:14" ht="15" customHeight="1" x14ac:dyDescent="0.2">
      <c r="A4966" t="s">
        <v>303</v>
      </c>
      <c r="B4966" t="s">
        <v>207</v>
      </c>
      <c r="C4966">
        <v>3</v>
      </c>
      <c r="D4966" t="s">
        <v>304</v>
      </c>
      <c r="E4966">
        <v>4</v>
      </c>
      <c r="F4966">
        <v>33</v>
      </c>
      <c r="G4966">
        <v>38</v>
      </c>
      <c r="H4966">
        <v>41</v>
      </c>
      <c r="I4966">
        <v>20</v>
      </c>
      <c r="J4966">
        <v>25</v>
      </c>
      <c r="K4966">
        <v>28</v>
      </c>
      <c r="L4966">
        <v>0</v>
      </c>
      <c r="M4966" s="1">
        <v>59.07</v>
      </c>
      <c r="N4966" s="1">
        <v>77.043999999999997</v>
      </c>
    </row>
    <row r="4967" spans="1:14" ht="15" customHeight="1" x14ac:dyDescent="0.2">
      <c r="A4967" t="s">
        <v>303</v>
      </c>
      <c r="B4967" t="s">
        <v>386</v>
      </c>
      <c r="C4967">
        <v>3</v>
      </c>
      <c r="D4967" t="s">
        <v>2741</v>
      </c>
      <c r="E4967">
        <v>4</v>
      </c>
      <c r="F4967">
        <v>31</v>
      </c>
      <c r="G4967">
        <v>36</v>
      </c>
      <c r="H4967">
        <v>39</v>
      </c>
      <c r="I4967">
        <v>22</v>
      </c>
      <c r="J4967">
        <v>27</v>
      </c>
      <c r="K4967">
        <v>30</v>
      </c>
      <c r="L4967">
        <v>0</v>
      </c>
      <c r="M4967" s="1">
        <v>59.070999999999998</v>
      </c>
      <c r="N4967" s="1">
        <v>78.051000000000002</v>
      </c>
    </row>
    <row r="4968" spans="1:14" ht="15" customHeight="1" x14ac:dyDescent="0.2">
      <c r="A4968" t="s">
        <v>303</v>
      </c>
      <c r="B4968" t="s">
        <v>212</v>
      </c>
      <c r="C4968">
        <v>3</v>
      </c>
      <c r="D4968" t="s">
        <v>1339</v>
      </c>
      <c r="E4968">
        <v>3</v>
      </c>
      <c r="F4968">
        <v>24</v>
      </c>
      <c r="G4968">
        <v>32</v>
      </c>
      <c r="H4968">
        <v>34</v>
      </c>
      <c r="I4968">
        <v>23</v>
      </c>
      <c r="J4968">
        <v>31</v>
      </c>
      <c r="K4968">
        <v>33</v>
      </c>
      <c r="L4968">
        <v>0</v>
      </c>
      <c r="M4968" s="1">
        <v>59.072000000000003</v>
      </c>
      <c r="N4968" s="1">
        <v>79.052999999999997</v>
      </c>
    </row>
    <row r="4969" spans="1:14" ht="15" customHeight="1" x14ac:dyDescent="0.2">
      <c r="A4969" t="s">
        <v>303</v>
      </c>
      <c r="B4969" t="s">
        <v>395</v>
      </c>
      <c r="C4969">
        <v>3</v>
      </c>
      <c r="D4969" t="s">
        <v>1328</v>
      </c>
      <c r="E4969">
        <v>4</v>
      </c>
      <c r="F4969">
        <v>28</v>
      </c>
      <c r="G4969">
        <v>33</v>
      </c>
      <c r="H4969">
        <v>36</v>
      </c>
      <c r="I4969">
        <v>27</v>
      </c>
      <c r="J4969">
        <v>32</v>
      </c>
      <c r="K4969">
        <v>35</v>
      </c>
      <c r="L4969">
        <v>0</v>
      </c>
      <c r="M4969" s="1">
        <v>59.073</v>
      </c>
      <c r="N4969" s="1">
        <v>80.051000000000002</v>
      </c>
    </row>
    <row r="4970" spans="1:14" ht="15" customHeight="1" x14ac:dyDescent="0.2">
      <c r="A4970" t="s">
        <v>303</v>
      </c>
      <c r="B4970" t="s">
        <v>218</v>
      </c>
      <c r="C4970">
        <v>3</v>
      </c>
      <c r="D4970" t="s">
        <v>1928</v>
      </c>
      <c r="E4970">
        <v>4</v>
      </c>
      <c r="F4970">
        <v>28</v>
      </c>
      <c r="G4970">
        <v>33</v>
      </c>
      <c r="H4970">
        <v>36</v>
      </c>
      <c r="I4970">
        <v>25</v>
      </c>
      <c r="J4970">
        <v>30</v>
      </c>
      <c r="K4970">
        <v>33</v>
      </c>
      <c r="L4970">
        <v>0</v>
      </c>
      <c r="M4970" s="1">
        <v>59.073999999999998</v>
      </c>
      <c r="N4970" s="1">
        <v>81.040999999999997</v>
      </c>
    </row>
    <row r="4971" spans="1:14" ht="15" customHeight="1" x14ac:dyDescent="0.2">
      <c r="A4971" t="s">
        <v>303</v>
      </c>
      <c r="B4971" t="s">
        <v>225</v>
      </c>
      <c r="C4971">
        <v>3</v>
      </c>
      <c r="D4971" t="s">
        <v>2343</v>
      </c>
      <c r="E4971">
        <v>3</v>
      </c>
      <c r="F4971">
        <v>25</v>
      </c>
      <c r="G4971">
        <v>33</v>
      </c>
      <c r="H4971">
        <v>35</v>
      </c>
      <c r="I4971">
        <v>24</v>
      </c>
      <c r="J4971">
        <v>32</v>
      </c>
      <c r="K4971">
        <v>34</v>
      </c>
      <c r="L4971">
        <v>0</v>
      </c>
      <c r="M4971" s="1">
        <v>59.075000000000003</v>
      </c>
      <c r="N4971" s="1">
        <v>82.046000000000006</v>
      </c>
    </row>
    <row r="4972" spans="1:14" ht="15" customHeight="1" x14ac:dyDescent="0.2">
      <c r="A4972" t="s">
        <v>303</v>
      </c>
      <c r="B4972" t="s">
        <v>402</v>
      </c>
      <c r="C4972">
        <v>3</v>
      </c>
      <c r="D4972" t="s">
        <v>1145</v>
      </c>
      <c r="E4972">
        <v>4</v>
      </c>
      <c r="F4972">
        <v>31</v>
      </c>
      <c r="G4972">
        <v>36</v>
      </c>
      <c r="H4972">
        <v>39</v>
      </c>
      <c r="I4972">
        <v>24</v>
      </c>
      <c r="J4972">
        <v>29</v>
      </c>
      <c r="K4972">
        <v>32</v>
      </c>
      <c r="L4972">
        <v>0</v>
      </c>
      <c r="M4972" s="1">
        <v>59.076000000000001</v>
      </c>
      <c r="N4972" s="1">
        <v>83.052999999999997</v>
      </c>
    </row>
    <row r="4973" spans="1:14" ht="15" customHeight="1" x14ac:dyDescent="0.2">
      <c r="A4973" t="s">
        <v>303</v>
      </c>
      <c r="B4973" t="s">
        <v>405</v>
      </c>
      <c r="C4973">
        <v>3</v>
      </c>
      <c r="D4973" t="s">
        <v>2537</v>
      </c>
      <c r="E4973">
        <v>3</v>
      </c>
      <c r="F4973">
        <v>24</v>
      </c>
      <c r="G4973">
        <v>32</v>
      </c>
      <c r="H4973">
        <v>34</v>
      </c>
      <c r="I4973">
        <v>23</v>
      </c>
      <c r="J4973">
        <v>31</v>
      </c>
      <c r="K4973">
        <v>33</v>
      </c>
      <c r="L4973">
        <v>0</v>
      </c>
      <c r="M4973" s="1">
        <v>59.076999999999998</v>
      </c>
      <c r="N4973" s="1">
        <v>84.049000000000007</v>
      </c>
    </row>
    <row r="4974" spans="1:14" ht="15" customHeight="1" x14ac:dyDescent="0.2">
      <c r="A4974" t="s">
        <v>303</v>
      </c>
      <c r="B4974" t="s">
        <v>408</v>
      </c>
      <c r="C4974">
        <v>3</v>
      </c>
      <c r="D4974" t="s">
        <v>1616</v>
      </c>
      <c r="E4974">
        <v>4</v>
      </c>
      <c r="F4974">
        <v>30</v>
      </c>
      <c r="G4974">
        <v>35</v>
      </c>
      <c r="H4974">
        <v>38</v>
      </c>
      <c r="I4974">
        <v>25</v>
      </c>
      <c r="J4974">
        <v>30</v>
      </c>
      <c r="K4974">
        <v>33</v>
      </c>
      <c r="L4974">
        <v>0</v>
      </c>
      <c r="M4974" s="1">
        <v>59.078000000000003</v>
      </c>
      <c r="N4974" s="1">
        <v>85.05</v>
      </c>
    </row>
    <row r="4975" spans="1:14" ht="15" customHeight="1" x14ac:dyDescent="0.2">
      <c r="A4975" t="s">
        <v>303</v>
      </c>
      <c r="B4975" t="s">
        <v>411</v>
      </c>
      <c r="C4975">
        <v>3</v>
      </c>
      <c r="D4975" t="s">
        <v>709</v>
      </c>
      <c r="E4975">
        <v>2</v>
      </c>
      <c r="F4975">
        <v>17</v>
      </c>
      <c r="G4975">
        <v>30</v>
      </c>
      <c r="H4975">
        <v>32</v>
      </c>
      <c r="I4975">
        <v>21</v>
      </c>
      <c r="J4975">
        <v>34</v>
      </c>
      <c r="K4975">
        <v>36</v>
      </c>
      <c r="L4975">
        <v>0</v>
      </c>
      <c r="M4975" s="1">
        <v>59.079000000000001</v>
      </c>
      <c r="N4975" s="1">
        <v>86.046999999999997</v>
      </c>
    </row>
    <row r="4976" spans="1:14" ht="15" customHeight="1" x14ac:dyDescent="0.2">
      <c r="A4976" t="s">
        <v>303</v>
      </c>
      <c r="B4976" t="s">
        <v>414</v>
      </c>
      <c r="C4976">
        <v>3</v>
      </c>
      <c r="D4976" t="s">
        <v>900</v>
      </c>
      <c r="E4976">
        <v>3</v>
      </c>
      <c r="F4976">
        <v>30</v>
      </c>
      <c r="G4976">
        <v>38</v>
      </c>
      <c r="H4976">
        <v>40</v>
      </c>
      <c r="I4976">
        <v>15</v>
      </c>
      <c r="J4976">
        <v>23</v>
      </c>
      <c r="K4976">
        <v>25</v>
      </c>
      <c r="L4976">
        <v>0</v>
      </c>
      <c r="M4976" s="1">
        <v>59.08</v>
      </c>
      <c r="N4976" s="1">
        <v>87.05</v>
      </c>
    </row>
    <row r="4977" spans="1:14" ht="15" customHeight="1" x14ac:dyDescent="0.2">
      <c r="A4977" t="s">
        <v>303</v>
      </c>
      <c r="B4977" t="s">
        <v>416</v>
      </c>
      <c r="C4977">
        <v>3</v>
      </c>
      <c r="D4977" t="s">
        <v>1987</v>
      </c>
      <c r="E4977">
        <v>3</v>
      </c>
      <c r="F4977">
        <v>22</v>
      </c>
      <c r="G4977">
        <v>30</v>
      </c>
      <c r="H4977">
        <v>32</v>
      </c>
      <c r="I4977">
        <v>27</v>
      </c>
      <c r="J4977">
        <v>35</v>
      </c>
      <c r="K4977">
        <v>37</v>
      </c>
      <c r="L4977">
        <v>0</v>
      </c>
      <c r="M4977" s="1">
        <v>59.081000000000003</v>
      </c>
      <c r="N4977" s="1">
        <v>88.055000000000007</v>
      </c>
    </row>
    <row r="4978" spans="1:14" ht="15" customHeight="1" x14ac:dyDescent="0.2">
      <c r="A4978" t="s">
        <v>303</v>
      </c>
      <c r="B4978" t="s">
        <v>230</v>
      </c>
      <c r="C4978">
        <v>3</v>
      </c>
      <c r="D4978" t="s">
        <v>1838</v>
      </c>
      <c r="E4978">
        <v>4</v>
      </c>
      <c r="F4978">
        <v>29</v>
      </c>
      <c r="G4978">
        <v>34</v>
      </c>
      <c r="H4978">
        <v>37</v>
      </c>
      <c r="I4978">
        <v>22</v>
      </c>
      <c r="J4978">
        <v>27</v>
      </c>
      <c r="K4978">
        <v>30</v>
      </c>
      <c r="L4978">
        <v>0</v>
      </c>
      <c r="M4978" s="1">
        <v>59.082000000000001</v>
      </c>
      <c r="N4978" s="1">
        <v>89.055000000000007</v>
      </c>
    </row>
    <row r="4979" spans="1:14" ht="15" customHeight="1" x14ac:dyDescent="0.2">
      <c r="A4979" t="s">
        <v>303</v>
      </c>
      <c r="B4979" t="s">
        <v>236</v>
      </c>
      <c r="C4979">
        <v>3</v>
      </c>
      <c r="D4979" t="s">
        <v>1616</v>
      </c>
      <c r="E4979">
        <v>4</v>
      </c>
      <c r="F4979">
        <v>30</v>
      </c>
      <c r="G4979">
        <v>35</v>
      </c>
      <c r="H4979">
        <v>38</v>
      </c>
      <c r="I4979">
        <v>25</v>
      </c>
      <c r="J4979">
        <v>30</v>
      </c>
      <c r="K4979">
        <v>33</v>
      </c>
      <c r="L4979">
        <v>0</v>
      </c>
      <c r="M4979" s="1">
        <v>59.082999999999998</v>
      </c>
      <c r="N4979" s="1">
        <v>90.052000000000007</v>
      </c>
    </row>
    <row r="4980" spans="1:14" ht="15" customHeight="1" x14ac:dyDescent="0.2">
      <c r="A4980" t="s">
        <v>303</v>
      </c>
      <c r="B4980" t="s">
        <v>425</v>
      </c>
      <c r="C4980">
        <v>3</v>
      </c>
      <c r="D4980" t="s">
        <v>1872</v>
      </c>
      <c r="E4980">
        <v>3</v>
      </c>
      <c r="F4980">
        <v>28</v>
      </c>
      <c r="G4980">
        <v>36</v>
      </c>
      <c r="H4980">
        <v>38</v>
      </c>
      <c r="I4980">
        <v>22</v>
      </c>
      <c r="J4980">
        <v>30</v>
      </c>
      <c r="K4980">
        <v>32</v>
      </c>
      <c r="L4980">
        <v>0</v>
      </c>
      <c r="M4980" s="1">
        <v>59.084000000000003</v>
      </c>
      <c r="N4980" s="1">
        <v>91.055000000000007</v>
      </c>
    </row>
    <row r="4981" spans="1:14" ht="15" customHeight="1" x14ac:dyDescent="0.2">
      <c r="A4981" t="s">
        <v>303</v>
      </c>
      <c r="B4981" t="s">
        <v>668</v>
      </c>
      <c r="C4981">
        <v>3</v>
      </c>
      <c r="D4981" t="s">
        <v>1725</v>
      </c>
      <c r="E4981">
        <v>4</v>
      </c>
      <c r="F4981">
        <v>32</v>
      </c>
      <c r="G4981">
        <v>37</v>
      </c>
      <c r="H4981">
        <v>40</v>
      </c>
      <c r="I4981">
        <v>21</v>
      </c>
      <c r="J4981">
        <v>26</v>
      </c>
      <c r="K4981">
        <v>29</v>
      </c>
      <c r="L4981">
        <v>0</v>
      </c>
      <c r="M4981" s="1">
        <v>59.085000000000001</v>
      </c>
      <c r="N4981" s="1">
        <v>92.052999999999997</v>
      </c>
    </row>
    <row r="4982" spans="1:14" ht="15" customHeight="1" x14ac:dyDescent="0.2">
      <c r="A4982" t="s">
        <v>303</v>
      </c>
      <c r="B4982" t="s">
        <v>429</v>
      </c>
      <c r="C4982">
        <v>3</v>
      </c>
      <c r="D4982" t="s">
        <v>64</v>
      </c>
      <c r="E4982">
        <v>3</v>
      </c>
      <c r="F4982">
        <v>19</v>
      </c>
      <c r="G4982">
        <v>27</v>
      </c>
      <c r="H4982">
        <v>29</v>
      </c>
      <c r="I4982">
        <v>26</v>
      </c>
      <c r="J4982">
        <v>34</v>
      </c>
      <c r="K4982">
        <v>36</v>
      </c>
      <c r="L4982">
        <v>0</v>
      </c>
      <c r="M4982" s="1">
        <v>59.085999999999999</v>
      </c>
      <c r="N4982" s="1">
        <v>93.052999999999997</v>
      </c>
    </row>
    <row r="4983" spans="1:14" ht="15" customHeight="1" x14ac:dyDescent="0.2">
      <c r="A4983" t="s">
        <v>303</v>
      </c>
      <c r="B4983" t="s">
        <v>241</v>
      </c>
      <c r="C4983">
        <v>3</v>
      </c>
      <c r="D4983" t="s">
        <v>227</v>
      </c>
      <c r="E4983">
        <v>4</v>
      </c>
      <c r="F4983">
        <v>29</v>
      </c>
      <c r="G4983">
        <v>34</v>
      </c>
      <c r="H4983">
        <v>37</v>
      </c>
      <c r="I4983">
        <v>26</v>
      </c>
      <c r="J4983">
        <v>31</v>
      </c>
      <c r="K4983">
        <v>34</v>
      </c>
      <c r="L4983">
        <v>0</v>
      </c>
      <c r="M4983" s="1">
        <v>59.087000000000003</v>
      </c>
      <c r="N4983" s="1">
        <v>94.048000000000002</v>
      </c>
    </row>
    <row r="4984" spans="1:14" ht="15" customHeight="1" x14ac:dyDescent="0.2">
      <c r="A4984" t="s">
        <v>303</v>
      </c>
      <c r="B4984" t="s">
        <v>246</v>
      </c>
      <c r="C4984">
        <v>3</v>
      </c>
      <c r="D4984" t="s">
        <v>673</v>
      </c>
      <c r="E4984">
        <v>4</v>
      </c>
      <c r="F4984">
        <v>15</v>
      </c>
      <c r="G4984">
        <v>20</v>
      </c>
      <c r="H4984">
        <v>23</v>
      </c>
      <c r="I4984">
        <v>35</v>
      </c>
      <c r="J4984">
        <v>40</v>
      </c>
      <c r="K4984">
        <v>43</v>
      </c>
      <c r="L4984">
        <v>0</v>
      </c>
      <c r="M4984" s="1">
        <v>59.088000000000001</v>
      </c>
      <c r="N4984" s="1">
        <v>95.055000000000007</v>
      </c>
    </row>
    <row r="4985" spans="1:14" ht="15" customHeight="1" x14ac:dyDescent="0.2">
      <c r="A4985" t="s">
        <v>303</v>
      </c>
      <c r="B4985" t="s">
        <v>436</v>
      </c>
      <c r="C4985">
        <v>3</v>
      </c>
      <c r="D4985" t="s">
        <v>1838</v>
      </c>
      <c r="E4985">
        <v>4</v>
      </c>
      <c r="F4985">
        <v>29</v>
      </c>
      <c r="G4985">
        <v>34</v>
      </c>
      <c r="H4985">
        <v>37</v>
      </c>
      <c r="I4985">
        <v>22</v>
      </c>
      <c r="J4985">
        <v>27</v>
      </c>
      <c r="K4985">
        <v>30</v>
      </c>
      <c r="L4985">
        <v>0</v>
      </c>
      <c r="M4985" s="1">
        <v>59.088999999999999</v>
      </c>
      <c r="N4985" s="1">
        <v>96.052999999999997</v>
      </c>
    </row>
    <row r="4986" spans="1:14" ht="15" customHeight="1" x14ac:dyDescent="0.2">
      <c r="A4986" t="s">
        <v>303</v>
      </c>
      <c r="B4986" t="s">
        <v>250</v>
      </c>
      <c r="C4986">
        <v>3</v>
      </c>
      <c r="D4986" t="s">
        <v>1946</v>
      </c>
      <c r="E4986">
        <v>3</v>
      </c>
      <c r="F4986">
        <v>19</v>
      </c>
      <c r="G4986">
        <v>27</v>
      </c>
      <c r="H4986">
        <v>29</v>
      </c>
      <c r="I4986">
        <v>29</v>
      </c>
      <c r="J4986">
        <v>37</v>
      </c>
      <c r="K4986">
        <v>39</v>
      </c>
      <c r="L4986">
        <v>0</v>
      </c>
      <c r="M4986" s="1">
        <v>59.09</v>
      </c>
      <c r="N4986" s="1">
        <v>97.052000000000007</v>
      </c>
    </row>
    <row r="4987" spans="1:14" ht="15" customHeight="1" x14ac:dyDescent="0.2">
      <c r="A4987" t="s">
        <v>303</v>
      </c>
      <c r="B4987" t="s">
        <v>258</v>
      </c>
      <c r="C4987">
        <v>3</v>
      </c>
      <c r="D4987" t="s">
        <v>1616</v>
      </c>
      <c r="E4987">
        <v>4</v>
      </c>
      <c r="F4987">
        <v>30</v>
      </c>
      <c r="G4987">
        <v>35</v>
      </c>
      <c r="H4987">
        <v>38</v>
      </c>
      <c r="I4987">
        <v>25</v>
      </c>
      <c r="J4987">
        <v>30</v>
      </c>
      <c r="K4987">
        <v>33</v>
      </c>
      <c r="L4987">
        <v>0</v>
      </c>
      <c r="M4987" s="1">
        <v>59.091000000000001</v>
      </c>
      <c r="N4987" s="1">
        <v>98.057000000000002</v>
      </c>
    </row>
    <row r="4988" spans="1:14" ht="15" customHeight="1" x14ac:dyDescent="0.2">
      <c r="A4988" t="s">
        <v>303</v>
      </c>
      <c r="B4988" t="s">
        <v>263</v>
      </c>
      <c r="C4988">
        <v>3</v>
      </c>
      <c r="D4988" t="s">
        <v>2058</v>
      </c>
      <c r="E4988">
        <v>4</v>
      </c>
      <c r="F4988">
        <v>28</v>
      </c>
      <c r="G4988">
        <v>33</v>
      </c>
      <c r="H4988">
        <v>36</v>
      </c>
      <c r="I4988">
        <v>26</v>
      </c>
      <c r="J4988">
        <v>31</v>
      </c>
      <c r="K4988">
        <v>34</v>
      </c>
      <c r="L4988">
        <v>0</v>
      </c>
      <c r="M4988" s="1">
        <v>59.091999999999999</v>
      </c>
      <c r="N4988" s="1">
        <v>99.049000000000007</v>
      </c>
    </row>
    <row r="4989" spans="1:14" ht="15" customHeight="1" x14ac:dyDescent="0.2">
      <c r="A4989" t="s">
        <v>303</v>
      </c>
      <c r="B4989" t="s">
        <v>269</v>
      </c>
      <c r="C4989">
        <v>3</v>
      </c>
      <c r="D4989" t="s">
        <v>615</v>
      </c>
      <c r="E4989">
        <v>4</v>
      </c>
      <c r="F4989">
        <v>35</v>
      </c>
      <c r="G4989">
        <v>40</v>
      </c>
      <c r="H4989">
        <v>43</v>
      </c>
      <c r="I4989">
        <v>19</v>
      </c>
      <c r="J4989">
        <v>24</v>
      </c>
      <c r="K4989">
        <v>27</v>
      </c>
      <c r="L4989">
        <v>0</v>
      </c>
      <c r="M4989" s="1">
        <v>59.093000000000004</v>
      </c>
      <c r="N4989" s="1">
        <v>100.056</v>
      </c>
    </row>
    <row r="4990" spans="1:14" ht="15" customHeight="1" x14ac:dyDescent="0.2">
      <c r="A4990" t="s">
        <v>303</v>
      </c>
      <c r="B4990" t="s">
        <v>279</v>
      </c>
      <c r="C4990">
        <v>3</v>
      </c>
      <c r="D4990" t="s">
        <v>686</v>
      </c>
      <c r="E4990">
        <v>3</v>
      </c>
      <c r="F4990">
        <v>24</v>
      </c>
      <c r="G4990">
        <v>32</v>
      </c>
      <c r="H4990">
        <v>34</v>
      </c>
      <c r="I4990">
        <v>24</v>
      </c>
      <c r="J4990">
        <v>32</v>
      </c>
      <c r="K4990">
        <v>34</v>
      </c>
      <c r="L4990">
        <v>0</v>
      </c>
      <c r="M4990" s="1">
        <v>59.094000000000001</v>
      </c>
      <c r="N4990" s="1">
        <v>101.04900000000001</v>
      </c>
    </row>
    <row r="4991" spans="1:14" ht="15" customHeight="1" x14ac:dyDescent="0.2">
      <c r="A4991" t="s">
        <v>303</v>
      </c>
      <c r="B4991" t="s">
        <v>285</v>
      </c>
      <c r="C4991">
        <v>3</v>
      </c>
      <c r="D4991" t="s">
        <v>2000</v>
      </c>
      <c r="E4991">
        <v>4</v>
      </c>
      <c r="F4991">
        <v>24</v>
      </c>
      <c r="G4991">
        <v>29</v>
      </c>
      <c r="H4991">
        <v>32</v>
      </c>
      <c r="I4991">
        <v>27</v>
      </c>
      <c r="J4991">
        <v>32</v>
      </c>
      <c r="K4991">
        <v>35</v>
      </c>
      <c r="L4991">
        <v>0</v>
      </c>
      <c r="M4991" s="1">
        <v>59.094999999999999</v>
      </c>
      <c r="N4991" s="1">
        <v>103.054</v>
      </c>
    </row>
    <row r="4992" spans="1:14" ht="15" customHeight="1" x14ac:dyDescent="0.2">
      <c r="A4992" t="s">
        <v>303</v>
      </c>
      <c r="B4992" t="s">
        <v>290</v>
      </c>
      <c r="C4992">
        <v>3</v>
      </c>
      <c r="D4992" t="s">
        <v>1017</v>
      </c>
      <c r="E4992">
        <v>4</v>
      </c>
      <c r="F4992">
        <v>27</v>
      </c>
      <c r="G4992">
        <v>32</v>
      </c>
      <c r="H4992">
        <v>35</v>
      </c>
      <c r="I4992">
        <v>26</v>
      </c>
      <c r="J4992">
        <v>31</v>
      </c>
      <c r="K4992">
        <v>34</v>
      </c>
      <c r="L4992">
        <v>0</v>
      </c>
      <c r="M4992" s="1">
        <v>59.095999999999997</v>
      </c>
      <c r="N4992" s="1">
        <v>104.048</v>
      </c>
    </row>
    <row r="4993" spans="1:14" ht="15" customHeight="1" x14ac:dyDescent="0.2">
      <c r="A4993" t="s">
        <v>303</v>
      </c>
      <c r="B4993" t="s">
        <v>294</v>
      </c>
      <c r="C4993">
        <v>3</v>
      </c>
      <c r="D4993" t="s">
        <v>1814</v>
      </c>
      <c r="E4993">
        <v>3</v>
      </c>
      <c r="F4993">
        <v>23</v>
      </c>
      <c r="G4993">
        <v>31</v>
      </c>
      <c r="H4993">
        <v>33</v>
      </c>
      <c r="I4993">
        <v>25</v>
      </c>
      <c r="J4993">
        <v>33</v>
      </c>
      <c r="K4993">
        <v>35</v>
      </c>
      <c r="L4993">
        <v>0</v>
      </c>
      <c r="M4993" s="1">
        <v>59.097000000000001</v>
      </c>
      <c r="N4993" s="1">
        <v>105.04900000000001</v>
      </c>
    </row>
    <row r="4994" spans="1:14" ht="15" customHeight="1" x14ac:dyDescent="0.2">
      <c r="A4994" t="s">
        <v>303</v>
      </c>
      <c r="B4994" t="s">
        <v>298</v>
      </c>
      <c r="C4994">
        <v>3</v>
      </c>
      <c r="D4994" t="s">
        <v>914</v>
      </c>
      <c r="E4994">
        <v>4</v>
      </c>
      <c r="F4994">
        <v>33</v>
      </c>
      <c r="G4994">
        <v>38</v>
      </c>
      <c r="H4994">
        <v>41</v>
      </c>
      <c r="I4994">
        <v>19</v>
      </c>
      <c r="J4994">
        <v>24</v>
      </c>
      <c r="K4994">
        <v>27</v>
      </c>
      <c r="L4994">
        <v>0</v>
      </c>
      <c r="M4994" s="1">
        <v>59.097999999999999</v>
      </c>
      <c r="N4994" s="1">
        <v>106.045</v>
      </c>
    </row>
    <row r="4995" spans="1:14" ht="15" customHeight="1" x14ac:dyDescent="0.2">
      <c r="A4995" t="s">
        <v>303</v>
      </c>
      <c r="B4995" t="s">
        <v>302</v>
      </c>
      <c r="C4995">
        <v>3</v>
      </c>
      <c r="D4995" t="s">
        <v>615</v>
      </c>
      <c r="E4995">
        <v>4</v>
      </c>
      <c r="F4995">
        <v>35</v>
      </c>
      <c r="G4995">
        <v>40</v>
      </c>
      <c r="H4995">
        <v>43</v>
      </c>
      <c r="I4995">
        <v>19</v>
      </c>
      <c r="J4995">
        <v>24</v>
      </c>
      <c r="K4995">
        <v>27</v>
      </c>
      <c r="L4995">
        <v>0</v>
      </c>
      <c r="M4995" s="1">
        <v>59.098999999999997</v>
      </c>
      <c r="N4995" s="1">
        <v>107.041</v>
      </c>
    </row>
    <row r="4996" spans="1:14" ht="15" customHeight="1" x14ac:dyDescent="0.2">
      <c r="A4996" t="s">
        <v>303</v>
      </c>
      <c r="B4996" t="s">
        <v>464</v>
      </c>
      <c r="C4996">
        <v>3</v>
      </c>
      <c r="D4996" t="s">
        <v>696</v>
      </c>
      <c r="E4996">
        <v>3</v>
      </c>
      <c r="F4996">
        <v>24</v>
      </c>
      <c r="G4996">
        <v>32</v>
      </c>
      <c r="H4996">
        <v>34</v>
      </c>
      <c r="I4996">
        <v>23</v>
      </c>
      <c r="J4996">
        <v>31</v>
      </c>
      <c r="K4996">
        <v>33</v>
      </c>
      <c r="L4996">
        <v>0</v>
      </c>
      <c r="M4996" s="1">
        <v>59.1</v>
      </c>
      <c r="N4996" s="1">
        <v>108.05</v>
      </c>
    </row>
    <row r="4997" spans="1:14" ht="15" customHeight="1" x14ac:dyDescent="0.2">
      <c r="A4997" t="s">
        <v>303</v>
      </c>
      <c r="B4997" t="s">
        <v>124</v>
      </c>
      <c r="C4997">
        <v>3</v>
      </c>
      <c r="D4997" t="s">
        <v>3021</v>
      </c>
      <c r="E4997">
        <v>3</v>
      </c>
      <c r="F4997">
        <v>28</v>
      </c>
      <c r="G4997">
        <v>36</v>
      </c>
      <c r="H4997">
        <v>38</v>
      </c>
      <c r="I4997">
        <v>22</v>
      </c>
      <c r="J4997">
        <v>30</v>
      </c>
      <c r="K4997">
        <v>32</v>
      </c>
      <c r="L4997">
        <v>0</v>
      </c>
      <c r="M4997" s="1">
        <v>59.100999999999999</v>
      </c>
      <c r="N4997" s="1">
        <v>110.04900000000001</v>
      </c>
    </row>
    <row r="4998" spans="1:14" ht="15" customHeight="1" x14ac:dyDescent="0.2">
      <c r="A4998" t="s">
        <v>303</v>
      </c>
      <c r="B4998" t="s">
        <v>703</v>
      </c>
      <c r="C4998">
        <v>3</v>
      </c>
      <c r="D4998" t="s">
        <v>2138</v>
      </c>
      <c r="E4998">
        <v>4</v>
      </c>
      <c r="F4998">
        <v>27</v>
      </c>
      <c r="G4998">
        <v>32</v>
      </c>
      <c r="H4998">
        <v>35</v>
      </c>
      <c r="I4998">
        <v>25</v>
      </c>
      <c r="J4998">
        <v>30</v>
      </c>
      <c r="K4998">
        <v>33</v>
      </c>
      <c r="L4998">
        <v>0</v>
      </c>
      <c r="M4998" s="1">
        <v>59.101999999999997</v>
      </c>
      <c r="N4998" s="1">
        <v>111.05</v>
      </c>
    </row>
    <row r="4999" spans="1:14" ht="15" customHeight="1" x14ac:dyDescent="0.2">
      <c r="A4999" t="s">
        <v>303</v>
      </c>
      <c r="B4999" t="s">
        <v>470</v>
      </c>
      <c r="C4999">
        <v>3</v>
      </c>
      <c r="D4999" t="s">
        <v>481</v>
      </c>
      <c r="E4999">
        <v>3</v>
      </c>
      <c r="F4999">
        <v>27</v>
      </c>
      <c r="G4999">
        <v>35</v>
      </c>
      <c r="H4999">
        <v>37</v>
      </c>
      <c r="I4999">
        <v>23</v>
      </c>
      <c r="J4999">
        <v>31</v>
      </c>
      <c r="K4999">
        <v>33</v>
      </c>
      <c r="L4999">
        <v>0</v>
      </c>
      <c r="M4999" s="1">
        <v>59.103000000000002</v>
      </c>
      <c r="N4999" s="1">
        <v>112.053</v>
      </c>
    </row>
    <row r="5000" spans="1:14" ht="15" customHeight="1" x14ac:dyDescent="0.2">
      <c r="A5000" t="s">
        <v>303</v>
      </c>
      <c r="B5000" t="s">
        <v>53</v>
      </c>
      <c r="C5000">
        <v>3</v>
      </c>
      <c r="D5000" t="s">
        <v>2058</v>
      </c>
      <c r="E5000">
        <v>4</v>
      </c>
      <c r="F5000">
        <v>28</v>
      </c>
      <c r="G5000">
        <v>33</v>
      </c>
      <c r="H5000">
        <v>36</v>
      </c>
      <c r="I5000">
        <v>26</v>
      </c>
      <c r="J5000">
        <v>31</v>
      </c>
      <c r="K5000">
        <v>34</v>
      </c>
      <c r="L5000">
        <v>0</v>
      </c>
      <c r="M5000" s="1">
        <v>59.103999999999999</v>
      </c>
      <c r="N5000" s="1">
        <v>113.039</v>
      </c>
    </row>
    <row r="5001" spans="1:14" ht="15" customHeight="1" x14ac:dyDescent="0.2">
      <c r="A5001" t="s">
        <v>303</v>
      </c>
      <c r="B5001" t="s">
        <v>476</v>
      </c>
      <c r="C5001">
        <v>3</v>
      </c>
      <c r="D5001" t="s">
        <v>1834</v>
      </c>
      <c r="E5001">
        <v>3</v>
      </c>
      <c r="F5001">
        <v>27</v>
      </c>
      <c r="G5001">
        <v>35</v>
      </c>
      <c r="H5001">
        <v>37</v>
      </c>
      <c r="I5001">
        <v>22</v>
      </c>
      <c r="J5001">
        <v>30</v>
      </c>
      <c r="K5001">
        <v>32</v>
      </c>
      <c r="L5001">
        <v>0</v>
      </c>
      <c r="M5001" s="1">
        <v>59.104999999999997</v>
      </c>
      <c r="N5001" s="1">
        <v>114.05</v>
      </c>
    </row>
    <row r="5002" spans="1:14" ht="15" customHeight="1" x14ac:dyDescent="0.2">
      <c r="A5002" t="s">
        <v>303</v>
      </c>
      <c r="B5002" t="s">
        <v>315</v>
      </c>
      <c r="C5002">
        <v>3</v>
      </c>
      <c r="D5002" t="s">
        <v>304</v>
      </c>
      <c r="E5002">
        <v>4</v>
      </c>
      <c r="F5002">
        <v>33</v>
      </c>
      <c r="G5002">
        <v>38</v>
      </c>
      <c r="H5002">
        <v>41</v>
      </c>
      <c r="I5002">
        <v>20</v>
      </c>
      <c r="J5002">
        <v>25</v>
      </c>
      <c r="K5002">
        <v>28</v>
      </c>
      <c r="L5002">
        <v>0</v>
      </c>
      <c r="M5002" s="1">
        <v>59.106000000000002</v>
      </c>
      <c r="N5002" s="1">
        <v>115.05500000000001</v>
      </c>
    </row>
    <row r="5003" spans="1:14" ht="15" customHeight="1" x14ac:dyDescent="0.2">
      <c r="A5003" t="s">
        <v>303</v>
      </c>
      <c r="B5003" t="s">
        <v>321</v>
      </c>
      <c r="C5003">
        <v>3</v>
      </c>
      <c r="D5003" t="s">
        <v>827</v>
      </c>
      <c r="E5003">
        <v>3</v>
      </c>
      <c r="F5003">
        <v>22</v>
      </c>
      <c r="G5003">
        <v>30</v>
      </c>
      <c r="H5003">
        <v>32</v>
      </c>
      <c r="I5003">
        <v>25</v>
      </c>
      <c r="J5003">
        <v>33</v>
      </c>
      <c r="K5003">
        <v>35</v>
      </c>
      <c r="L5003">
        <v>0</v>
      </c>
      <c r="M5003" s="1">
        <v>59.106999999999999</v>
      </c>
      <c r="N5003" s="1">
        <v>116.051</v>
      </c>
    </row>
    <row r="5004" spans="1:14" ht="15" customHeight="1" x14ac:dyDescent="0.2">
      <c r="A5004" t="s">
        <v>303</v>
      </c>
      <c r="B5004" t="s">
        <v>483</v>
      </c>
      <c r="C5004">
        <v>3</v>
      </c>
      <c r="D5004" t="s">
        <v>1296</v>
      </c>
      <c r="E5004">
        <v>3</v>
      </c>
      <c r="F5004">
        <v>15</v>
      </c>
      <c r="G5004">
        <v>23</v>
      </c>
      <c r="H5004">
        <v>25</v>
      </c>
      <c r="I5004">
        <v>30</v>
      </c>
      <c r="J5004">
        <v>38</v>
      </c>
      <c r="K5004">
        <v>40</v>
      </c>
      <c r="L5004">
        <v>0</v>
      </c>
      <c r="M5004" s="1">
        <v>59.107999999999997</v>
      </c>
      <c r="N5004" s="1">
        <v>117.056</v>
      </c>
    </row>
    <row r="5005" spans="1:14" ht="15" customHeight="1" x14ac:dyDescent="0.2">
      <c r="A5005" t="s">
        <v>303</v>
      </c>
      <c r="B5005" t="s">
        <v>326</v>
      </c>
      <c r="C5005">
        <v>3</v>
      </c>
      <c r="D5005" t="s">
        <v>1838</v>
      </c>
      <c r="E5005">
        <v>4</v>
      </c>
      <c r="F5005">
        <v>29</v>
      </c>
      <c r="G5005">
        <v>34</v>
      </c>
      <c r="H5005">
        <v>37</v>
      </c>
      <c r="I5005">
        <v>22</v>
      </c>
      <c r="J5005">
        <v>27</v>
      </c>
      <c r="K5005">
        <v>30</v>
      </c>
      <c r="L5005">
        <v>0</v>
      </c>
      <c r="M5005" s="1">
        <v>59.109000000000002</v>
      </c>
      <c r="N5005" s="1">
        <v>118.056</v>
      </c>
    </row>
    <row r="5006" spans="1:14" ht="15" customHeight="1" x14ac:dyDescent="0.2">
      <c r="A5006" t="s">
        <v>303</v>
      </c>
      <c r="B5006" t="s">
        <v>331</v>
      </c>
      <c r="C5006">
        <v>3</v>
      </c>
      <c r="D5006" t="s">
        <v>1952</v>
      </c>
      <c r="E5006">
        <v>4</v>
      </c>
      <c r="F5006">
        <v>30</v>
      </c>
      <c r="G5006">
        <v>35</v>
      </c>
      <c r="H5006">
        <v>38</v>
      </c>
      <c r="I5006">
        <v>22</v>
      </c>
      <c r="J5006">
        <v>27</v>
      </c>
      <c r="K5006">
        <v>30</v>
      </c>
      <c r="L5006">
        <v>0</v>
      </c>
      <c r="M5006" s="1">
        <v>59.11</v>
      </c>
      <c r="N5006" s="1">
        <v>119.039</v>
      </c>
    </row>
    <row r="5007" spans="1:14" ht="15" customHeight="1" x14ac:dyDescent="0.2">
      <c r="A5007" t="s">
        <v>303</v>
      </c>
      <c r="B5007" t="s">
        <v>488</v>
      </c>
      <c r="C5007">
        <v>3</v>
      </c>
      <c r="D5007" t="s">
        <v>1017</v>
      </c>
      <c r="E5007">
        <v>4</v>
      </c>
      <c r="F5007">
        <v>27</v>
      </c>
      <c r="G5007">
        <v>32</v>
      </c>
      <c r="H5007">
        <v>35</v>
      </c>
      <c r="I5007">
        <v>26</v>
      </c>
      <c r="J5007">
        <v>31</v>
      </c>
      <c r="K5007">
        <v>34</v>
      </c>
      <c r="L5007">
        <v>0</v>
      </c>
      <c r="M5007" s="1">
        <v>59.110999999999997</v>
      </c>
      <c r="N5007" s="1">
        <v>120.048</v>
      </c>
    </row>
    <row r="5008" spans="1:14" ht="15" customHeight="1" x14ac:dyDescent="0.2">
      <c r="A5008" t="s">
        <v>303</v>
      </c>
      <c r="B5008" t="s">
        <v>492</v>
      </c>
      <c r="C5008">
        <v>3</v>
      </c>
      <c r="D5008" t="s">
        <v>914</v>
      </c>
      <c r="E5008">
        <v>4</v>
      </c>
      <c r="F5008">
        <v>33</v>
      </c>
      <c r="G5008">
        <v>38</v>
      </c>
      <c r="H5008">
        <v>41</v>
      </c>
      <c r="I5008">
        <v>19</v>
      </c>
      <c r="J5008">
        <v>24</v>
      </c>
      <c r="K5008">
        <v>27</v>
      </c>
      <c r="L5008">
        <v>0</v>
      </c>
      <c r="M5008" s="1">
        <v>59.112000000000002</v>
      </c>
      <c r="N5008" s="1">
        <v>121.05800000000001</v>
      </c>
    </row>
    <row r="5009" spans="1:14" ht="15" customHeight="1" x14ac:dyDescent="0.2">
      <c r="A5009" t="s">
        <v>303</v>
      </c>
      <c r="B5009" t="s">
        <v>335</v>
      </c>
      <c r="C5009">
        <v>3</v>
      </c>
      <c r="D5009" t="s">
        <v>1746</v>
      </c>
      <c r="E5009">
        <v>3</v>
      </c>
      <c r="F5009">
        <v>23</v>
      </c>
      <c r="G5009">
        <v>31</v>
      </c>
      <c r="H5009">
        <v>33</v>
      </c>
      <c r="I5009">
        <v>23</v>
      </c>
      <c r="J5009">
        <v>31</v>
      </c>
      <c r="K5009">
        <v>33</v>
      </c>
      <c r="L5009">
        <v>0</v>
      </c>
      <c r="M5009" s="1">
        <v>59.113</v>
      </c>
      <c r="N5009" s="1">
        <v>122.04</v>
      </c>
    </row>
    <row r="5010" spans="1:14" ht="15" customHeight="1" x14ac:dyDescent="0.2">
      <c r="A5010" t="s">
        <v>303</v>
      </c>
      <c r="B5010" t="s">
        <v>340</v>
      </c>
      <c r="C5010">
        <v>3</v>
      </c>
      <c r="D5010" t="s">
        <v>615</v>
      </c>
      <c r="E5010">
        <v>4</v>
      </c>
      <c r="F5010">
        <v>35</v>
      </c>
      <c r="G5010">
        <v>40</v>
      </c>
      <c r="H5010">
        <v>43</v>
      </c>
      <c r="I5010">
        <v>19</v>
      </c>
      <c r="J5010">
        <v>24</v>
      </c>
      <c r="K5010">
        <v>27</v>
      </c>
      <c r="L5010">
        <v>0</v>
      </c>
      <c r="M5010" s="1">
        <v>59.113999999999997</v>
      </c>
      <c r="N5010" s="1">
        <v>123.051</v>
      </c>
    </row>
    <row r="5011" spans="1:14" ht="15" customHeight="1" x14ac:dyDescent="0.2">
      <c r="A5011" t="s">
        <v>303</v>
      </c>
      <c r="B5011" t="s">
        <v>346</v>
      </c>
      <c r="C5011">
        <v>3</v>
      </c>
      <c r="D5011" t="s">
        <v>615</v>
      </c>
      <c r="E5011">
        <v>4</v>
      </c>
      <c r="F5011">
        <v>35</v>
      </c>
      <c r="G5011">
        <v>40</v>
      </c>
      <c r="H5011">
        <v>43</v>
      </c>
      <c r="I5011">
        <v>19</v>
      </c>
      <c r="J5011">
        <v>24</v>
      </c>
      <c r="K5011">
        <v>27</v>
      </c>
      <c r="L5011">
        <v>0</v>
      </c>
      <c r="M5011" s="1">
        <v>59.115000000000002</v>
      </c>
      <c r="N5011" s="1">
        <v>124.05200000000001</v>
      </c>
    </row>
    <row r="5012" spans="1:14" ht="15" customHeight="1" x14ac:dyDescent="0.2">
      <c r="A5012" t="s">
        <v>303</v>
      </c>
      <c r="B5012" t="s">
        <v>498</v>
      </c>
      <c r="C5012">
        <v>3</v>
      </c>
      <c r="D5012" t="s">
        <v>827</v>
      </c>
      <c r="E5012">
        <v>3</v>
      </c>
      <c r="F5012">
        <v>22</v>
      </c>
      <c r="G5012">
        <v>30</v>
      </c>
      <c r="H5012">
        <v>32</v>
      </c>
      <c r="I5012">
        <v>25</v>
      </c>
      <c r="J5012">
        <v>33</v>
      </c>
      <c r="K5012">
        <v>35</v>
      </c>
      <c r="L5012">
        <v>0</v>
      </c>
      <c r="M5012" s="1">
        <v>59.116</v>
      </c>
      <c r="N5012" s="1">
        <v>125.05500000000001</v>
      </c>
    </row>
    <row r="5013" spans="1:14" ht="15" customHeight="1" x14ac:dyDescent="0.2">
      <c r="A5013" t="s">
        <v>303</v>
      </c>
      <c r="B5013" t="s">
        <v>351</v>
      </c>
      <c r="C5013">
        <v>3</v>
      </c>
      <c r="D5013" t="s">
        <v>615</v>
      </c>
      <c r="E5013">
        <v>4</v>
      </c>
      <c r="F5013">
        <v>35</v>
      </c>
      <c r="G5013">
        <v>40</v>
      </c>
      <c r="H5013">
        <v>43</v>
      </c>
      <c r="I5013">
        <v>19</v>
      </c>
      <c r="J5013">
        <v>24</v>
      </c>
      <c r="K5013">
        <v>27</v>
      </c>
      <c r="L5013">
        <v>0</v>
      </c>
      <c r="M5013" s="1">
        <v>59.116999999999997</v>
      </c>
      <c r="N5013" s="1">
        <v>126.05500000000001</v>
      </c>
    </row>
    <row r="5014" spans="1:14" ht="15" customHeight="1" x14ac:dyDescent="0.2">
      <c r="A5014" t="s">
        <v>303</v>
      </c>
      <c r="B5014" t="s">
        <v>504</v>
      </c>
      <c r="C5014">
        <v>3</v>
      </c>
      <c r="D5014" t="s">
        <v>1838</v>
      </c>
      <c r="E5014">
        <v>4</v>
      </c>
      <c r="F5014">
        <v>29</v>
      </c>
      <c r="G5014">
        <v>34</v>
      </c>
      <c r="H5014">
        <v>37</v>
      </c>
      <c r="I5014">
        <v>22</v>
      </c>
      <c r="J5014">
        <v>27</v>
      </c>
      <c r="K5014">
        <v>30</v>
      </c>
      <c r="L5014">
        <v>0</v>
      </c>
      <c r="M5014" s="1">
        <v>59.118000000000002</v>
      </c>
      <c r="N5014" s="1">
        <v>127.05200000000001</v>
      </c>
    </row>
    <row r="5015" spans="1:14" ht="15" customHeight="1" x14ac:dyDescent="0.2">
      <c r="A5015" t="s">
        <v>303</v>
      </c>
      <c r="B5015" t="s">
        <v>355</v>
      </c>
      <c r="C5015">
        <v>3</v>
      </c>
      <c r="D5015" t="s">
        <v>1746</v>
      </c>
      <c r="E5015">
        <v>3</v>
      </c>
      <c r="F5015">
        <v>23</v>
      </c>
      <c r="G5015">
        <v>31</v>
      </c>
      <c r="H5015">
        <v>33</v>
      </c>
      <c r="I5015">
        <v>23</v>
      </c>
      <c r="J5015">
        <v>31</v>
      </c>
      <c r="K5015">
        <v>33</v>
      </c>
      <c r="L5015">
        <v>0</v>
      </c>
      <c r="M5015" s="1">
        <v>59.119</v>
      </c>
      <c r="N5015" s="1">
        <v>128.04499999999999</v>
      </c>
    </row>
    <row r="5016" spans="1:14" ht="15" customHeight="1" x14ac:dyDescent="0.2">
      <c r="A5016" t="s">
        <v>185</v>
      </c>
      <c r="B5016" t="s">
        <v>185</v>
      </c>
      <c r="C5016">
        <v>3</v>
      </c>
      <c r="D5016" t="s">
        <v>2326</v>
      </c>
      <c r="E5016">
        <v>3</v>
      </c>
      <c r="F5016">
        <v>24</v>
      </c>
      <c r="G5016">
        <v>32</v>
      </c>
      <c r="H5016">
        <v>34</v>
      </c>
      <c r="I5016">
        <v>24</v>
      </c>
      <c r="J5016">
        <v>32</v>
      </c>
      <c r="K5016">
        <v>34</v>
      </c>
      <c r="L5016">
        <v>0</v>
      </c>
      <c r="M5016" s="1">
        <v>60.054000000000002</v>
      </c>
      <c r="N5016" s="1">
        <v>60.054000000000002</v>
      </c>
    </row>
    <row r="5017" spans="1:14" ht="15" customHeight="1" x14ac:dyDescent="0.2">
      <c r="A5017" t="s">
        <v>185</v>
      </c>
      <c r="B5017" t="s">
        <v>191</v>
      </c>
      <c r="C5017">
        <v>3</v>
      </c>
      <c r="D5017" t="s">
        <v>2709</v>
      </c>
      <c r="E5017">
        <v>4</v>
      </c>
      <c r="F5017">
        <v>30</v>
      </c>
      <c r="G5017">
        <v>35</v>
      </c>
      <c r="H5017">
        <v>38</v>
      </c>
      <c r="I5017">
        <v>25</v>
      </c>
      <c r="J5017">
        <v>30</v>
      </c>
      <c r="K5017">
        <v>33</v>
      </c>
      <c r="L5017">
        <v>0</v>
      </c>
      <c r="M5017" s="1">
        <v>60.055</v>
      </c>
      <c r="N5017" s="1">
        <v>61.055999999999997</v>
      </c>
    </row>
    <row r="5018" spans="1:14" ht="15" customHeight="1" x14ac:dyDescent="0.2">
      <c r="A5018" t="s">
        <v>185</v>
      </c>
      <c r="B5018" t="s">
        <v>316</v>
      </c>
      <c r="C5018">
        <v>3</v>
      </c>
      <c r="D5018" t="s">
        <v>447</v>
      </c>
      <c r="E5018">
        <v>4</v>
      </c>
      <c r="F5018">
        <v>27</v>
      </c>
      <c r="G5018">
        <v>32</v>
      </c>
      <c r="H5018">
        <v>35</v>
      </c>
      <c r="I5018">
        <v>26</v>
      </c>
      <c r="J5018">
        <v>31</v>
      </c>
      <c r="K5018">
        <v>34</v>
      </c>
      <c r="L5018">
        <v>0</v>
      </c>
      <c r="M5018" s="1">
        <v>60.055999999999997</v>
      </c>
      <c r="N5018" s="1">
        <v>62.05</v>
      </c>
    </row>
    <row r="5019" spans="1:14" ht="15" customHeight="1" x14ac:dyDescent="0.2">
      <c r="A5019" t="s">
        <v>185</v>
      </c>
      <c r="B5019" t="s">
        <v>322</v>
      </c>
      <c r="C5019">
        <v>3</v>
      </c>
      <c r="D5019" t="s">
        <v>1515</v>
      </c>
      <c r="E5019">
        <v>3</v>
      </c>
      <c r="F5019">
        <v>27</v>
      </c>
      <c r="G5019">
        <v>35</v>
      </c>
      <c r="H5019">
        <v>37</v>
      </c>
      <c r="I5019">
        <v>20</v>
      </c>
      <c r="J5019">
        <v>28</v>
      </c>
      <c r="K5019">
        <v>30</v>
      </c>
      <c r="L5019">
        <v>0</v>
      </c>
      <c r="M5019" s="1">
        <v>60.057000000000002</v>
      </c>
      <c r="N5019" s="1">
        <v>63.052999999999997</v>
      </c>
    </row>
    <row r="5020" spans="1:14" ht="15" customHeight="1" x14ac:dyDescent="0.2">
      <c r="A5020" t="s">
        <v>185</v>
      </c>
      <c r="B5020" t="s">
        <v>197</v>
      </c>
      <c r="C5020">
        <v>3</v>
      </c>
      <c r="D5020" t="s">
        <v>134</v>
      </c>
      <c r="E5020">
        <v>4</v>
      </c>
      <c r="F5020">
        <v>31</v>
      </c>
      <c r="G5020">
        <v>36</v>
      </c>
      <c r="H5020">
        <v>39</v>
      </c>
      <c r="I5020">
        <v>20</v>
      </c>
      <c r="J5020">
        <v>25</v>
      </c>
      <c r="K5020">
        <v>28</v>
      </c>
      <c r="L5020">
        <v>0</v>
      </c>
      <c r="M5020" s="1">
        <v>60.058</v>
      </c>
      <c r="N5020" s="1">
        <v>64.055999999999997</v>
      </c>
    </row>
    <row r="5021" spans="1:14" ht="15" customHeight="1" x14ac:dyDescent="0.2">
      <c r="A5021" t="s">
        <v>185</v>
      </c>
      <c r="B5021" t="s">
        <v>332</v>
      </c>
      <c r="C5021">
        <v>3</v>
      </c>
      <c r="D5021" t="s">
        <v>1117</v>
      </c>
      <c r="E5021">
        <v>4</v>
      </c>
      <c r="F5021">
        <v>27</v>
      </c>
      <c r="G5021">
        <v>32</v>
      </c>
      <c r="H5021">
        <v>35</v>
      </c>
      <c r="I5021">
        <v>25</v>
      </c>
      <c r="J5021">
        <v>30</v>
      </c>
      <c r="K5021">
        <v>33</v>
      </c>
      <c r="L5021">
        <v>0</v>
      </c>
      <c r="M5021" s="1">
        <v>60.058999999999997</v>
      </c>
      <c r="N5021" s="1">
        <v>65.052999999999997</v>
      </c>
    </row>
    <row r="5022" spans="1:14" ht="15" customHeight="1" x14ac:dyDescent="0.2">
      <c r="A5022" t="s">
        <v>185</v>
      </c>
      <c r="B5022" t="s">
        <v>341</v>
      </c>
      <c r="C5022">
        <v>3</v>
      </c>
      <c r="D5022" t="s">
        <v>1976</v>
      </c>
      <c r="E5022">
        <v>3</v>
      </c>
      <c r="F5022">
        <v>29</v>
      </c>
      <c r="G5022">
        <v>37</v>
      </c>
      <c r="H5022">
        <v>39</v>
      </c>
      <c r="I5022">
        <v>21</v>
      </c>
      <c r="J5022">
        <v>29</v>
      </c>
      <c r="K5022">
        <v>31</v>
      </c>
      <c r="L5022">
        <v>0</v>
      </c>
      <c r="M5022" s="1">
        <v>60.06</v>
      </c>
      <c r="N5022" s="1">
        <v>67.045000000000002</v>
      </c>
    </row>
    <row r="5023" spans="1:14" ht="15" customHeight="1" x14ac:dyDescent="0.2">
      <c r="A5023" t="s">
        <v>185</v>
      </c>
      <c r="B5023" t="s">
        <v>201</v>
      </c>
      <c r="C5023">
        <v>3</v>
      </c>
      <c r="D5023" t="s">
        <v>1062</v>
      </c>
      <c r="E5023">
        <v>3</v>
      </c>
      <c r="F5023">
        <v>27</v>
      </c>
      <c r="G5023">
        <v>35</v>
      </c>
      <c r="H5023">
        <v>37</v>
      </c>
      <c r="I5023">
        <v>22</v>
      </c>
      <c r="J5023">
        <v>30</v>
      </c>
      <c r="K5023">
        <v>32</v>
      </c>
      <c r="L5023">
        <v>0</v>
      </c>
      <c r="M5023" s="1">
        <v>60.061</v>
      </c>
      <c r="N5023" s="1">
        <v>68.057000000000002</v>
      </c>
    </row>
    <row r="5024" spans="1:14" ht="15" customHeight="1" x14ac:dyDescent="0.2">
      <c r="A5024" t="s">
        <v>185</v>
      </c>
      <c r="B5024" t="s">
        <v>352</v>
      </c>
      <c r="C5024">
        <v>3</v>
      </c>
      <c r="D5024" t="s">
        <v>568</v>
      </c>
      <c r="E5024">
        <v>4</v>
      </c>
      <c r="F5024">
        <v>29</v>
      </c>
      <c r="G5024">
        <v>34</v>
      </c>
      <c r="H5024">
        <v>37</v>
      </c>
      <c r="I5024">
        <v>23</v>
      </c>
      <c r="J5024">
        <v>28</v>
      </c>
      <c r="K5024">
        <v>31</v>
      </c>
      <c r="L5024">
        <v>0</v>
      </c>
      <c r="M5024" s="1">
        <v>60.061999999999998</v>
      </c>
      <c r="N5024" s="1">
        <v>69.052999999999997</v>
      </c>
    </row>
    <row r="5025" spans="1:14" ht="15" customHeight="1" x14ac:dyDescent="0.2">
      <c r="A5025" t="s">
        <v>185</v>
      </c>
      <c r="B5025" t="s">
        <v>356</v>
      </c>
      <c r="C5025">
        <v>3</v>
      </c>
      <c r="D5025" t="s">
        <v>1062</v>
      </c>
      <c r="E5025">
        <v>3</v>
      </c>
      <c r="F5025">
        <v>27</v>
      </c>
      <c r="G5025">
        <v>35</v>
      </c>
      <c r="H5025">
        <v>37</v>
      </c>
      <c r="I5025">
        <v>22</v>
      </c>
      <c r="J5025">
        <v>30</v>
      </c>
      <c r="K5025">
        <v>32</v>
      </c>
      <c r="L5025">
        <v>0</v>
      </c>
      <c r="M5025" s="1">
        <v>60.063000000000002</v>
      </c>
      <c r="N5025" s="1">
        <v>70.058000000000007</v>
      </c>
    </row>
    <row r="5026" spans="1:14" ht="15" customHeight="1" x14ac:dyDescent="0.2">
      <c r="A5026" t="s">
        <v>185</v>
      </c>
      <c r="B5026" t="s">
        <v>359</v>
      </c>
      <c r="C5026">
        <v>3</v>
      </c>
      <c r="D5026" t="s">
        <v>2132</v>
      </c>
      <c r="E5026">
        <v>3</v>
      </c>
      <c r="F5026">
        <v>19</v>
      </c>
      <c r="G5026">
        <v>27</v>
      </c>
      <c r="H5026">
        <v>29</v>
      </c>
      <c r="I5026">
        <v>26</v>
      </c>
      <c r="J5026">
        <v>34</v>
      </c>
      <c r="K5026">
        <v>36</v>
      </c>
      <c r="L5026">
        <v>0</v>
      </c>
      <c r="M5026" s="1">
        <v>60.064</v>
      </c>
      <c r="N5026" s="1">
        <v>71.048000000000002</v>
      </c>
    </row>
    <row r="5027" spans="1:14" ht="15" customHeight="1" x14ac:dyDescent="0.2">
      <c r="A5027" t="s">
        <v>185</v>
      </c>
      <c r="B5027" t="s">
        <v>363</v>
      </c>
      <c r="C5027">
        <v>3</v>
      </c>
      <c r="D5027" t="s">
        <v>447</v>
      </c>
      <c r="E5027">
        <v>4</v>
      </c>
      <c r="F5027">
        <v>27</v>
      </c>
      <c r="G5027">
        <v>32</v>
      </c>
      <c r="H5027">
        <v>35</v>
      </c>
      <c r="I5027">
        <v>26</v>
      </c>
      <c r="J5027">
        <v>31</v>
      </c>
      <c r="K5027">
        <v>34</v>
      </c>
      <c r="L5027">
        <v>0</v>
      </c>
      <c r="M5027" s="1">
        <v>60.064999999999998</v>
      </c>
      <c r="N5027" s="1">
        <v>72.049000000000007</v>
      </c>
    </row>
    <row r="5028" spans="1:14" ht="15" customHeight="1" x14ac:dyDescent="0.2">
      <c r="A5028" t="s">
        <v>185</v>
      </c>
      <c r="B5028" t="s">
        <v>367</v>
      </c>
      <c r="C5028">
        <v>3</v>
      </c>
      <c r="D5028" t="s">
        <v>1894</v>
      </c>
      <c r="E5028">
        <v>3</v>
      </c>
      <c r="F5028">
        <v>27</v>
      </c>
      <c r="G5028">
        <v>35</v>
      </c>
      <c r="H5028">
        <v>37</v>
      </c>
      <c r="I5028">
        <v>19</v>
      </c>
      <c r="J5028">
        <v>27</v>
      </c>
      <c r="K5028">
        <v>29</v>
      </c>
      <c r="L5028">
        <v>0</v>
      </c>
      <c r="M5028" s="1">
        <v>60.066000000000003</v>
      </c>
      <c r="N5028" s="1">
        <v>73.057000000000002</v>
      </c>
    </row>
    <row r="5029" spans="1:14" ht="15" customHeight="1" x14ac:dyDescent="0.2">
      <c r="A5029" t="s">
        <v>185</v>
      </c>
      <c r="B5029" t="s">
        <v>371</v>
      </c>
      <c r="C5029">
        <v>3</v>
      </c>
      <c r="D5029" t="s">
        <v>372</v>
      </c>
      <c r="E5029">
        <v>4</v>
      </c>
      <c r="F5029">
        <v>29</v>
      </c>
      <c r="G5029">
        <v>34</v>
      </c>
      <c r="H5029">
        <v>37</v>
      </c>
      <c r="I5029">
        <v>25</v>
      </c>
      <c r="J5029">
        <v>30</v>
      </c>
      <c r="K5029">
        <v>33</v>
      </c>
      <c r="L5029">
        <v>0</v>
      </c>
      <c r="M5029" s="1">
        <v>60.067</v>
      </c>
      <c r="N5029" s="1">
        <v>74.052000000000007</v>
      </c>
    </row>
    <row r="5030" spans="1:14" ht="15" customHeight="1" x14ac:dyDescent="0.2">
      <c r="A5030" t="s">
        <v>185</v>
      </c>
      <c r="B5030" t="s">
        <v>378</v>
      </c>
      <c r="C5030">
        <v>3</v>
      </c>
      <c r="D5030" t="s">
        <v>372</v>
      </c>
      <c r="E5030">
        <v>4</v>
      </c>
      <c r="F5030">
        <v>29</v>
      </c>
      <c r="G5030">
        <v>34</v>
      </c>
      <c r="H5030">
        <v>37</v>
      </c>
      <c r="I5030">
        <v>25</v>
      </c>
      <c r="J5030">
        <v>30</v>
      </c>
      <c r="K5030">
        <v>33</v>
      </c>
      <c r="L5030">
        <v>0</v>
      </c>
      <c r="M5030" s="1">
        <v>60.067999999999998</v>
      </c>
      <c r="N5030" s="1">
        <v>75.05</v>
      </c>
    </row>
    <row r="5031" spans="1:14" ht="15" customHeight="1" x14ac:dyDescent="0.2">
      <c r="A5031" t="s">
        <v>185</v>
      </c>
      <c r="B5031" t="s">
        <v>207</v>
      </c>
      <c r="C5031">
        <v>3</v>
      </c>
      <c r="D5031" t="s">
        <v>307</v>
      </c>
      <c r="E5031">
        <v>4</v>
      </c>
      <c r="F5031">
        <v>32</v>
      </c>
      <c r="G5031">
        <v>37</v>
      </c>
      <c r="H5031">
        <v>40</v>
      </c>
      <c r="I5031">
        <v>23</v>
      </c>
      <c r="J5031">
        <v>28</v>
      </c>
      <c r="K5031">
        <v>31</v>
      </c>
      <c r="L5031">
        <v>0</v>
      </c>
      <c r="M5031" s="1">
        <v>60.069000000000003</v>
      </c>
      <c r="N5031" s="1">
        <v>77.045000000000002</v>
      </c>
    </row>
    <row r="5032" spans="1:14" ht="15" customHeight="1" x14ac:dyDescent="0.2">
      <c r="A5032" t="s">
        <v>185</v>
      </c>
      <c r="B5032" t="s">
        <v>386</v>
      </c>
      <c r="C5032">
        <v>3</v>
      </c>
      <c r="D5032" t="s">
        <v>2262</v>
      </c>
      <c r="E5032">
        <v>3</v>
      </c>
      <c r="F5032">
        <v>28</v>
      </c>
      <c r="G5032">
        <v>36</v>
      </c>
      <c r="H5032">
        <v>38</v>
      </c>
      <c r="I5032">
        <v>22</v>
      </c>
      <c r="J5032">
        <v>30</v>
      </c>
      <c r="K5032">
        <v>32</v>
      </c>
      <c r="L5032">
        <v>0</v>
      </c>
      <c r="M5032" s="1">
        <v>60.07</v>
      </c>
      <c r="N5032" s="1">
        <v>78.052000000000007</v>
      </c>
    </row>
    <row r="5033" spans="1:14" ht="15" customHeight="1" x14ac:dyDescent="0.2">
      <c r="A5033" t="s">
        <v>185</v>
      </c>
      <c r="B5033" t="s">
        <v>395</v>
      </c>
      <c r="C5033">
        <v>3</v>
      </c>
      <c r="D5033" t="s">
        <v>990</v>
      </c>
      <c r="E5033">
        <v>4</v>
      </c>
      <c r="F5033">
        <v>28</v>
      </c>
      <c r="G5033">
        <v>33</v>
      </c>
      <c r="H5033">
        <v>36</v>
      </c>
      <c r="I5033">
        <v>24</v>
      </c>
      <c r="J5033">
        <v>29</v>
      </c>
      <c r="K5033">
        <v>32</v>
      </c>
      <c r="L5033">
        <v>0</v>
      </c>
      <c r="M5033" s="1">
        <v>60.070999999999998</v>
      </c>
      <c r="N5033" s="1">
        <v>80.052000000000007</v>
      </c>
    </row>
    <row r="5034" spans="1:14" ht="15" customHeight="1" x14ac:dyDescent="0.2">
      <c r="A5034" t="s">
        <v>185</v>
      </c>
      <c r="B5034" t="s">
        <v>218</v>
      </c>
      <c r="C5034">
        <v>3</v>
      </c>
      <c r="D5034" t="s">
        <v>134</v>
      </c>
      <c r="E5034">
        <v>4</v>
      </c>
      <c r="F5034">
        <v>31</v>
      </c>
      <c r="G5034">
        <v>36</v>
      </c>
      <c r="H5034">
        <v>39</v>
      </c>
      <c r="I5034">
        <v>20</v>
      </c>
      <c r="J5034">
        <v>25</v>
      </c>
      <c r="K5034">
        <v>28</v>
      </c>
      <c r="L5034">
        <v>0</v>
      </c>
      <c r="M5034" s="1">
        <v>60.072000000000003</v>
      </c>
      <c r="N5034" s="1">
        <v>81.042000000000002</v>
      </c>
    </row>
    <row r="5035" spans="1:14" ht="15" customHeight="1" x14ac:dyDescent="0.2">
      <c r="A5035" t="s">
        <v>185</v>
      </c>
      <c r="B5035" t="s">
        <v>225</v>
      </c>
      <c r="C5035">
        <v>3</v>
      </c>
      <c r="D5035" t="s">
        <v>2291</v>
      </c>
      <c r="E5035">
        <v>4</v>
      </c>
      <c r="F5035">
        <v>33</v>
      </c>
      <c r="G5035">
        <v>38</v>
      </c>
      <c r="H5035">
        <v>41</v>
      </c>
      <c r="I5035">
        <v>20</v>
      </c>
      <c r="J5035">
        <v>25</v>
      </c>
      <c r="K5035">
        <v>28</v>
      </c>
      <c r="L5035">
        <v>0</v>
      </c>
      <c r="M5035" s="1">
        <v>60.073</v>
      </c>
      <c r="N5035" s="1">
        <v>82.046999999999997</v>
      </c>
    </row>
    <row r="5036" spans="1:14" ht="15" customHeight="1" x14ac:dyDescent="0.2">
      <c r="A5036" t="s">
        <v>185</v>
      </c>
      <c r="B5036" t="s">
        <v>402</v>
      </c>
      <c r="C5036">
        <v>3</v>
      </c>
      <c r="D5036" t="s">
        <v>243</v>
      </c>
      <c r="E5036">
        <v>4</v>
      </c>
      <c r="F5036">
        <v>31</v>
      </c>
      <c r="G5036">
        <v>36</v>
      </c>
      <c r="H5036">
        <v>39</v>
      </c>
      <c r="I5036">
        <v>20</v>
      </c>
      <c r="J5036">
        <v>25</v>
      </c>
      <c r="K5036">
        <v>28</v>
      </c>
      <c r="L5036">
        <v>0</v>
      </c>
      <c r="M5036" s="1">
        <v>60.073999999999998</v>
      </c>
      <c r="N5036" s="1">
        <v>83.054000000000002</v>
      </c>
    </row>
    <row r="5037" spans="1:14" ht="15" customHeight="1" x14ac:dyDescent="0.2">
      <c r="A5037" t="s">
        <v>185</v>
      </c>
      <c r="B5037" t="s">
        <v>405</v>
      </c>
      <c r="C5037">
        <v>3</v>
      </c>
      <c r="D5037" t="s">
        <v>1384</v>
      </c>
      <c r="E5037">
        <v>4</v>
      </c>
      <c r="F5037">
        <v>24</v>
      </c>
      <c r="G5037">
        <v>29</v>
      </c>
      <c r="H5037">
        <v>32</v>
      </c>
      <c r="I5037">
        <v>26</v>
      </c>
      <c r="J5037">
        <v>31</v>
      </c>
      <c r="K5037">
        <v>34</v>
      </c>
      <c r="L5037">
        <v>0</v>
      </c>
      <c r="M5037" s="1">
        <v>60.075000000000003</v>
      </c>
      <c r="N5037" s="1">
        <v>84.05</v>
      </c>
    </row>
    <row r="5038" spans="1:14" ht="15" customHeight="1" x14ac:dyDescent="0.2">
      <c r="A5038" t="s">
        <v>185</v>
      </c>
      <c r="B5038" t="s">
        <v>408</v>
      </c>
      <c r="C5038">
        <v>3</v>
      </c>
      <c r="D5038" t="s">
        <v>35</v>
      </c>
      <c r="E5038">
        <v>3</v>
      </c>
      <c r="F5038">
        <v>23</v>
      </c>
      <c r="G5038">
        <v>31</v>
      </c>
      <c r="H5038">
        <v>33</v>
      </c>
      <c r="I5038">
        <v>22</v>
      </c>
      <c r="J5038">
        <v>30</v>
      </c>
      <c r="K5038">
        <v>32</v>
      </c>
      <c r="L5038">
        <v>0</v>
      </c>
      <c r="M5038" s="1">
        <v>60.076000000000001</v>
      </c>
      <c r="N5038" s="1">
        <v>85.051000000000002</v>
      </c>
    </row>
    <row r="5039" spans="1:14" ht="15" customHeight="1" x14ac:dyDescent="0.2">
      <c r="A5039" t="s">
        <v>185</v>
      </c>
      <c r="B5039" t="s">
        <v>411</v>
      </c>
      <c r="C5039">
        <v>3</v>
      </c>
      <c r="D5039" t="s">
        <v>1388</v>
      </c>
      <c r="E5039">
        <v>3</v>
      </c>
      <c r="F5039">
        <v>29</v>
      </c>
      <c r="G5039">
        <v>37</v>
      </c>
      <c r="H5039">
        <v>39</v>
      </c>
      <c r="I5039">
        <v>20</v>
      </c>
      <c r="J5039">
        <v>28</v>
      </c>
      <c r="K5039">
        <v>30</v>
      </c>
      <c r="L5039">
        <v>0</v>
      </c>
      <c r="M5039" s="1">
        <v>60.076999999999998</v>
      </c>
      <c r="N5039" s="1">
        <v>86.048000000000002</v>
      </c>
    </row>
    <row r="5040" spans="1:14" ht="15" customHeight="1" x14ac:dyDescent="0.2">
      <c r="A5040" t="s">
        <v>185</v>
      </c>
      <c r="B5040" t="s">
        <v>414</v>
      </c>
      <c r="C5040">
        <v>3</v>
      </c>
      <c r="D5040" t="s">
        <v>417</v>
      </c>
      <c r="E5040">
        <v>4</v>
      </c>
      <c r="F5040">
        <v>27</v>
      </c>
      <c r="G5040">
        <v>32</v>
      </c>
      <c r="H5040">
        <v>35</v>
      </c>
      <c r="I5040">
        <v>26</v>
      </c>
      <c r="J5040">
        <v>31</v>
      </c>
      <c r="K5040">
        <v>34</v>
      </c>
      <c r="L5040">
        <v>0</v>
      </c>
      <c r="M5040" s="1">
        <v>60.078000000000003</v>
      </c>
      <c r="N5040" s="1">
        <v>87.051000000000002</v>
      </c>
    </row>
    <row r="5041" spans="1:14" ht="15" customHeight="1" x14ac:dyDescent="0.2">
      <c r="A5041" t="s">
        <v>185</v>
      </c>
      <c r="B5041" t="s">
        <v>416</v>
      </c>
      <c r="C5041">
        <v>3</v>
      </c>
      <c r="D5041" t="s">
        <v>1515</v>
      </c>
      <c r="E5041">
        <v>3</v>
      </c>
      <c r="F5041">
        <v>27</v>
      </c>
      <c r="G5041">
        <v>35</v>
      </c>
      <c r="H5041">
        <v>37</v>
      </c>
      <c r="I5041">
        <v>20</v>
      </c>
      <c r="J5041">
        <v>28</v>
      </c>
      <c r="K5041">
        <v>30</v>
      </c>
      <c r="L5041">
        <v>0</v>
      </c>
      <c r="M5041" s="1">
        <v>60.079000000000001</v>
      </c>
      <c r="N5041" s="1">
        <v>88.055999999999997</v>
      </c>
    </row>
    <row r="5042" spans="1:14" ht="15" customHeight="1" x14ac:dyDescent="0.2">
      <c r="A5042" t="s">
        <v>185</v>
      </c>
      <c r="B5042" t="s">
        <v>230</v>
      </c>
      <c r="C5042">
        <v>3</v>
      </c>
      <c r="D5042" t="s">
        <v>1702</v>
      </c>
      <c r="E5042">
        <v>3</v>
      </c>
      <c r="F5042">
        <v>25</v>
      </c>
      <c r="G5042">
        <v>33</v>
      </c>
      <c r="H5042">
        <v>35</v>
      </c>
      <c r="I5042">
        <v>23</v>
      </c>
      <c r="J5042">
        <v>31</v>
      </c>
      <c r="K5042">
        <v>33</v>
      </c>
      <c r="L5042">
        <v>0</v>
      </c>
      <c r="M5042" s="1">
        <v>60.08</v>
      </c>
      <c r="N5042" s="1">
        <v>89.055999999999997</v>
      </c>
    </row>
    <row r="5043" spans="1:14" ht="15" customHeight="1" x14ac:dyDescent="0.2">
      <c r="A5043" t="s">
        <v>185</v>
      </c>
      <c r="B5043" t="s">
        <v>236</v>
      </c>
      <c r="C5043">
        <v>3</v>
      </c>
      <c r="D5043" t="s">
        <v>1304</v>
      </c>
      <c r="E5043">
        <v>4</v>
      </c>
      <c r="F5043">
        <v>31</v>
      </c>
      <c r="G5043">
        <v>36</v>
      </c>
      <c r="H5043">
        <v>39</v>
      </c>
      <c r="I5043">
        <v>21</v>
      </c>
      <c r="J5043">
        <v>26</v>
      </c>
      <c r="K5043">
        <v>29</v>
      </c>
      <c r="L5043">
        <v>0</v>
      </c>
      <c r="M5043" s="1">
        <v>60.081000000000003</v>
      </c>
      <c r="N5043" s="1">
        <v>90.052999999999997</v>
      </c>
    </row>
    <row r="5044" spans="1:14" ht="15" customHeight="1" x14ac:dyDescent="0.2">
      <c r="A5044" t="s">
        <v>185</v>
      </c>
      <c r="B5044" t="s">
        <v>425</v>
      </c>
      <c r="C5044">
        <v>3</v>
      </c>
      <c r="D5044" t="s">
        <v>2486</v>
      </c>
      <c r="E5044">
        <v>3</v>
      </c>
      <c r="F5044">
        <v>30</v>
      </c>
      <c r="G5044">
        <v>38</v>
      </c>
      <c r="H5044">
        <v>40</v>
      </c>
      <c r="I5044">
        <v>16</v>
      </c>
      <c r="J5044">
        <v>24</v>
      </c>
      <c r="K5044">
        <v>26</v>
      </c>
      <c r="L5044">
        <v>0</v>
      </c>
      <c r="M5044" s="1">
        <v>60.082000000000001</v>
      </c>
      <c r="N5044" s="1">
        <v>91.055999999999997</v>
      </c>
    </row>
    <row r="5045" spans="1:14" ht="15" customHeight="1" x14ac:dyDescent="0.2">
      <c r="A5045" t="s">
        <v>185</v>
      </c>
      <c r="B5045" t="s">
        <v>668</v>
      </c>
      <c r="C5045">
        <v>3</v>
      </c>
      <c r="D5045" t="s">
        <v>1725</v>
      </c>
      <c r="E5045">
        <v>4</v>
      </c>
      <c r="F5045">
        <v>32</v>
      </c>
      <c r="G5045">
        <v>37</v>
      </c>
      <c r="H5045">
        <v>40</v>
      </c>
      <c r="I5045">
        <v>21</v>
      </c>
      <c r="J5045">
        <v>26</v>
      </c>
      <c r="K5045">
        <v>29</v>
      </c>
      <c r="L5045">
        <v>0</v>
      </c>
      <c r="M5045" s="1">
        <v>60.082999999999998</v>
      </c>
      <c r="N5045" s="1">
        <v>92.054000000000002</v>
      </c>
    </row>
    <row r="5046" spans="1:14" ht="15" customHeight="1" x14ac:dyDescent="0.2">
      <c r="A5046" t="s">
        <v>185</v>
      </c>
      <c r="B5046" t="s">
        <v>429</v>
      </c>
      <c r="C5046">
        <v>3</v>
      </c>
      <c r="D5046" t="s">
        <v>307</v>
      </c>
      <c r="E5046">
        <v>4</v>
      </c>
      <c r="F5046">
        <v>32</v>
      </c>
      <c r="G5046">
        <v>37</v>
      </c>
      <c r="H5046">
        <v>40</v>
      </c>
      <c r="I5046">
        <v>23</v>
      </c>
      <c r="J5046">
        <v>28</v>
      </c>
      <c r="K5046">
        <v>31</v>
      </c>
      <c r="L5046">
        <v>0</v>
      </c>
      <c r="M5046" s="1">
        <v>60.084000000000003</v>
      </c>
      <c r="N5046" s="1">
        <v>93.054000000000002</v>
      </c>
    </row>
    <row r="5047" spans="1:14" ht="15" customHeight="1" x14ac:dyDescent="0.2">
      <c r="A5047" t="s">
        <v>185</v>
      </c>
      <c r="B5047" t="s">
        <v>241</v>
      </c>
      <c r="C5047">
        <v>3</v>
      </c>
      <c r="D5047" t="s">
        <v>1384</v>
      </c>
      <c r="E5047">
        <v>4</v>
      </c>
      <c r="F5047">
        <v>24</v>
      </c>
      <c r="G5047">
        <v>29</v>
      </c>
      <c r="H5047">
        <v>32</v>
      </c>
      <c r="I5047">
        <v>26</v>
      </c>
      <c r="J5047">
        <v>31</v>
      </c>
      <c r="K5047">
        <v>34</v>
      </c>
      <c r="L5047">
        <v>0</v>
      </c>
      <c r="M5047" s="1">
        <v>60.085000000000001</v>
      </c>
      <c r="N5047" s="1">
        <v>94.049000000000007</v>
      </c>
    </row>
    <row r="5048" spans="1:14" ht="15" customHeight="1" x14ac:dyDescent="0.2">
      <c r="A5048" t="s">
        <v>185</v>
      </c>
      <c r="B5048" t="s">
        <v>246</v>
      </c>
      <c r="C5048">
        <v>3</v>
      </c>
      <c r="D5048" t="s">
        <v>35</v>
      </c>
      <c r="E5048">
        <v>3</v>
      </c>
      <c r="F5048">
        <v>23</v>
      </c>
      <c r="G5048">
        <v>31</v>
      </c>
      <c r="H5048">
        <v>33</v>
      </c>
      <c r="I5048">
        <v>22</v>
      </c>
      <c r="J5048">
        <v>30</v>
      </c>
      <c r="K5048">
        <v>32</v>
      </c>
      <c r="L5048">
        <v>0</v>
      </c>
      <c r="M5048" s="1">
        <v>60.085999999999999</v>
      </c>
      <c r="N5048" s="1">
        <v>95.055999999999997</v>
      </c>
    </row>
    <row r="5049" spans="1:14" ht="15" customHeight="1" x14ac:dyDescent="0.2">
      <c r="A5049" t="s">
        <v>185</v>
      </c>
      <c r="B5049" t="s">
        <v>436</v>
      </c>
      <c r="C5049">
        <v>3</v>
      </c>
      <c r="D5049" t="s">
        <v>1894</v>
      </c>
      <c r="E5049">
        <v>3</v>
      </c>
      <c r="F5049">
        <v>27</v>
      </c>
      <c r="G5049">
        <v>35</v>
      </c>
      <c r="H5049">
        <v>37</v>
      </c>
      <c r="I5049">
        <v>19</v>
      </c>
      <c r="J5049">
        <v>27</v>
      </c>
      <c r="K5049">
        <v>29</v>
      </c>
      <c r="L5049">
        <v>0</v>
      </c>
      <c r="M5049" s="1">
        <v>60.087000000000003</v>
      </c>
      <c r="N5049" s="1">
        <v>96.054000000000002</v>
      </c>
    </row>
    <row r="5050" spans="1:14" ht="15" customHeight="1" x14ac:dyDescent="0.2">
      <c r="A5050" t="s">
        <v>185</v>
      </c>
      <c r="B5050" t="s">
        <v>250</v>
      </c>
      <c r="C5050">
        <v>3</v>
      </c>
      <c r="D5050" t="s">
        <v>95</v>
      </c>
      <c r="E5050">
        <v>4</v>
      </c>
      <c r="F5050">
        <v>33</v>
      </c>
      <c r="G5050">
        <v>38</v>
      </c>
      <c r="H5050">
        <v>41</v>
      </c>
      <c r="I5050">
        <v>21</v>
      </c>
      <c r="J5050">
        <v>26</v>
      </c>
      <c r="K5050">
        <v>29</v>
      </c>
      <c r="L5050">
        <v>0</v>
      </c>
      <c r="M5050" s="1">
        <v>60.088000000000001</v>
      </c>
      <c r="N5050" s="1">
        <v>97.052999999999997</v>
      </c>
    </row>
    <row r="5051" spans="1:14" ht="15" customHeight="1" x14ac:dyDescent="0.2">
      <c r="A5051" t="s">
        <v>185</v>
      </c>
      <c r="B5051" t="s">
        <v>258</v>
      </c>
      <c r="C5051">
        <v>3</v>
      </c>
      <c r="D5051" t="s">
        <v>1894</v>
      </c>
      <c r="E5051">
        <v>3</v>
      </c>
      <c r="F5051">
        <v>27</v>
      </c>
      <c r="G5051">
        <v>35</v>
      </c>
      <c r="H5051">
        <v>37</v>
      </c>
      <c r="I5051">
        <v>19</v>
      </c>
      <c r="J5051">
        <v>27</v>
      </c>
      <c r="K5051">
        <v>29</v>
      </c>
      <c r="L5051">
        <v>0</v>
      </c>
      <c r="M5051" s="1">
        <v>60.088999999999999</v>
      </c>
      <c r="N5051" s="1">
        <v>98.058000000000007</v>
      </c>
    </row>
    <row r="5052" spans="1:14" ht="15" customHeight="1" x14ac:dyDescent="0.2">
      <c r="A5052" t="s">
        <v>185</v>
      </c>
      <c r="B5052" t="s">
        <v>263</v>
      </c>
      <c r="C5052">
        <v>3</v>
      </c>
      <c r="D5052" t="s">
        <v>760</v>
      </c>
      <c r="E5052">
        <v>4</v>
      </c>
      <c r="F5052">
        <v>32</v>
      </c>
      <c r="G5052">
        <v>37</v>
      </c>
      <c r="H5052">
        <v>40</v>
      </c>
      <c r="I5052">
        <v>22</v>
      </c>
      <c r="J5052">
        <v>27</v>
      </c>
      <c r="K5052">
        <v>30</v>
      </c>
      <c r="L5052">
        <v>0</v>
      </c>
      <c r="M5052" s="1">
        <v>60.09</v>
      </c>
      <c r="N5052" s="1">
        <v>99.05</v>
      </c>
    </row>
    <row r="5053" spans="1:14" ht="15" customHeight="1" x14ac:dyDescent="0.2">
      <c r="A5053" t="s">
        <v>185</v>
      </c>
      <c r="B5053" t="s">
        <v>269</v>
      </c>
      <c r="C5053">
        <v>3</v>
      </c>
      <c r="D5053" t="s">
        <v>447</v>
      </c>
      <c r="E5053">
        <v>4</v>
      </c>
      <c r="F5053">
        <v>27</v>
      </c>
      <c r="G5053">
        <v>32</v>
      </c>
      <c r="H5053">
        <v>35</v>
      </c>
      <c r="I5053">
        <v>26</v>
      </c>
      <c r="J5053">
        <v>31</v>
      </c>
      <c r="K5053">
        <v>34</v>
      </c>
      <c r="L5053">
        <v>0</v>
      </c>
      <c r="M5053" s="1">
        <v>60.091000000000001</v>
      </c>
      <c r="N5053" s="1">
        <v>100.057</v>
      </c>
    </row>
    <row r="5054" spans="1:14" ht="15" customHeight="1" x14ac:dyDescent="0.2">
      <c r="A5054" t="s">
        <v>185</v>
      </c>
      <c r="B5054" t="s">
        <v>279</v>
      </c>
      <c r="C5054">
        <v>3</v>
      </c>
      <c r="D5054" t="s">
        <v>872</v>
      </c>
      <c r="E5054">
        <v>3</v>
      </c>
      <c r="F5054">
        <v>21</v>
      </c>
      <c r="G5054">
        <v>29</v>
      </c>
      <c r="H5054">
        <v>31</v>
      </c>
      <c r="I5054">
        <v>25</v>
      </c>
      <c r="J5054">
        <v>33</v>
      </c>
      <c r="K5054">
        <v>35</v>
      </c>
      <c r="L5054">
        <v>0</v>
      </c>
      <c r="M5054" s="1">
        <v>60.091999999999999</v>
      </c>
      <c r="N5054" s="1">
        <v>101.05</v>
      </c>
    </row>
    <row r="5055" spans="1:14" ht="15" customHeight="1" x14ac:dyDescent="0.2">
      <c r="A5055" t="s">
        <v>185</v>
      </c>
      <c r="B5055" t="s">
        <v>274</v>
      </c>
      <c r="C5055">
        <v>3</v>
      </c>
      <c r="D5055" t="s">
        <v>1291</v>
      </c>
      <c r="E5055">
        <v>4</v>
      </c>
      <c r="F5055">
        <v>30</v>
      </c>
      <c r="G5055">
        <v>35</v>
      </c>
      <c r="H5055">
        <v>38</v>
      </c>
      <c r="I5055">
        <v>22</v>
      </c>
      <c r="J5055">
        <v>27</v>
      </c>
      <c r="K5055">
        <v>30</v>
      </c>
      <c r="L5055">
        <v>0</v>
      </c>
      <c r="M5055" s="1">
        <v>60.093000000000004</v>
      </c>
      <c r="N5055" s="1">
        <v>102.05500000000001</v>
      </c>
    </row>
    <row r="5056" spans="1:14" ht="15" customHeight="1" x14ac:dyDescent="0.2">
      <c r="A5056" t="s">
        <v>185</v>
      </c>
      <c r="B5056" t="s">
        <v>285</v>
      </c>
      <c r="C5056">
        <v>3</v>
      </c>
      <c r="D5056" t="s">
        <v>1133</v>
      </c>
      <c r="E5056">
        <v>4</v>
      </c>
      <c r="F5056">
        <v>28</v>
      </c>
      <c r="G5056">
        <v>33</v>
      </c>
      <c r="H5056">
        <v>36</v>
      </c>
      <c r="I5056">
        <v>26</v>
      </c>
      <c r="J5056">
        <v>31</v>
      </c>
      <c r="K5056">
        <v>34</v>
      </c>
      <c r="L5056">
        <v>0</v>
      </c>
      <c r="M5056" s="1">
        <v>60.094000000000001</v>
      </c>
      <c r="N5056" s="1">
        <v>103.05500000000001</v>
      </c>
    </row>
    <row r="5057" spans="1:14" ht="15" customHeight="1" x14ac:dyDescent="0.2">
      <c r="A5057" t="s">
        <v>185</v>
      </c>
      <c r="B5057" t="s">
        <v>290</v>
      </c>
      <c r="C5057">
        <v>3</v>
      </c>
      <c r="D5057" t="s">
        <v>1300</v>
      </c>
      <c r="E5057">
        <v>3</v>
      </c>
      <c r="F5057">
        <v>25</v>
      </c>
      <c r="G5057">
        <v>33</v>
      </c>
      <c r="H5057">
        <v>35</v>
      </c>
      <c r="I5057">
        <v>25</v>
      </c>
      <c r="J5057">
        <v>33</v>
      </c>
      <c r="K5057">
        <v>35</v>
      </c>
      <c r="L5057">
        <v>0</v>
      </c>
      <c r="M5057" s="1">
        <v>60.094999999999999</v>
      </c>
      <c r="N5057" s="1">
        <v>104.04900000000001</v>
      </c>
    </row>
    <row r="5058" spans="1:14" ht="15" customHeight="1" x14ac:dyDescent="0.2">
      <c r="A5058" t="s">
        <v>185</v>
      </c>
      <c r="B5058" t="s">
        <v>294</v>
      </c>
      <c r="C5058">
        <v>3</v>
      </c>
      <c r="D5058" t="s">
        <v>2310</v>
      </c>
      <c r="E5058">
        <v>4</v>
      </c>
      <c r="F5058">
        <v>31</v>
      </c>
      <c r="G5058">
        <v>36</v>
      </c>
      <c r="H5058">
        <v>39</v>
      </c>
      <c r="I5058">
        <v>21</v>
      </c>
      <c r="J5058">
        <v>26</v>
      </c>
      <c r="K5058">
        <v>29</v>
      </c>
      <c r="L5058">
        <v>0</v>
      </c>
      <c r="M5058" s="1">
        <v>60.095999999999997</v>
      </c>
      <c r="N5058" s="1">
        <v>105.05</v>
      </c>
    </row>
    <row r="5059" spans="1:14" ht="15" customHeight="1" x14ac:dyDescent="0.2">
      <c r="A5059" t="s">
        <v>185</v>
      </c>
      <c r="B5059" t="s">
        <v>298</v>
      </c>
      <c r="C5059">
        <v>3</v>
      </c>
      <c r="D5059" t="s">
        <v>2709</v>
      </c>
      <c r="E5059">
        <v>4</v>
      </c>
      <c r="F5059">
        <v>30</v>
      </c>
      <c r="G5059">
        <v>35</v>
      </c>
      <c r="H5059">
        <v>38</v>
      </c>
      <c r="I5059">
        <v>25</v>
      </c>
      <c r="J5059">
        <v>30</v>
      </c>
      <c r="K5059">
        <v>33</v>
      </c>
      <c r="L5059">
        <v>0</v>
      </c>
      <c r="M5059" s="1">
        <v>60.097000000000001</v>
      </c>
      <c r="N5059" s="1">
        <v>106.04600000000001</v>
      </c>
    </row>
    <row r="5060" spans="1:14" ht="15" customHeight="1" x14ac:dyDescent="0.2">
      <c r="A5060" t="s">
        <v>185</v>
      </c>
      <c r="B5060" t="s">
        <v>302</v>
      </c>
      <c r="C5060">
        <v>3</v>
      </c>
      <c r="D5060" t="s">
        <v>118</v>
      </c>
      <c r="E5060">
        <v>3</v>
      </c>
      <c r="F5060">
        <v>26</v>
      </c>
      <c r="G5060">
        <v>34</v>
      </c>
      <c r="H5060">
        <v>36</v>
      </c>
      <c r="I5060">
        <v>22</v>
      </c>
      <c r="J5060">
        <v>30</v>
      </c>
      <c r="K5060">
        <v>32</v>
      </c>
      <c r="L5060">
        <v>0</v>
      </c>
      <c r="M5060" s="1">
        <v>60.097999999999999</v>
      </c>
      <c r="N5060" s="1">
        <v>107.042</v>
      </c>
    </row>
    <row r="5061" spans="1:14" ht="15" customHeight="1" x14ac:dyDescent="0.2">
      <c r="A5061" t="s">
        <v>185</v>
      </c>
      <c r="B5061" t="s">
        <v>464</v>
      </c>
      <c r="C5061">
        <v>3</v>
      </c>
      <c r="D5061" t="s">
        <v>219</v>
      </c>
      <c r="E5061">
        <v>4</v>
      </c>
      <c r="F5061">
        <v>28</v>
      </c>
      <c r="G5061">
        <v>33</v>
      </c>
      <c r="H5061">
        <v>36</v>
      </c>
      <c r="I5061">
        <v>27</v>
      </c>
      <c r="J5061">
        <v>32</v>
      </c>
      <c r="K5061">
        <v>35</v>
      </c>
      <c r="L5061">
        <v>0</v>
      </c>
      <c r="M5061" s="1">
        <v>60.098999999999997</v>
      </c>
      <c r="N5061" s="1">
        <v>108.051</v>
      </c>
    </row>
    <row r="5062" spans="1:14" ht="15" customHeight="1" x14ac:dyDescent="0.2">
      <c r="A5062" t="s">
        <v>185</v>
      </c>
      <c r="B5062" t="s">
        <v>124</v>
      </c>
      <c r="C5062">
        <v>3</v>
      </c>
      <c r="D5062" t="s">
        <v>1060</v>
      </c>
      <c r="E5062">
        <v>4</v>
      </c>
      <c r="F5062">
        <v>29</v>
      </c>
      <c r="G5062">
        <v>34</v>
      </c>
      <c r="H5062">
        <v>37</v>
      </c>
      <c r="I5062">
        <v>26</v>
      </c>
      <c r="J5062">
        <v>31</v>
      </c>
      <c r="K5062">
        <v>34</v>
      </c>
      <c r="L5062">
        <v>0</v>
      </c>
      <c r="M5062" s="1">
        <v>60.1</v>
      </c>
      <c r="N5062" s="1">
        <v>110.05</v>
      </c>
    </row>
    <row r="5063" spans="1:14" ht="15" customHeight="1" x14ac:dyDescent="0.2">
      <c r="A5063" t="s">
        <v>185</v>
      </c>
      <c r="B5063" t="s">
        <v>703</v>
      </c>
      <c r="C5063">
        <v>3</v>
      </c>
      <c r="D5063" t="s">
        <v>2326</v>
      </c>
      <c r="E5063">
        <v>3</v>
      </c>
      <c r="F5063">
        <v>24</v>
      </c>
      <c r="G5063">
        <v>32</v>
      </c>
      <c r="H5063">
        <v>34</v>
      </c>
      <c r="I5063">
        <v>24</v>
      </c>
      <c r="J5063">
        <v>32</v>
      </c>
      <c r="K5063">
        <v>34</v>
      </c>
      <c r="L5063">
        <v>0</v>
      </c>
      <c r="M5063" s="1">
        <v>60.100999999999999</v>
      </c>
      <c r="N5063" s="1">
        <v>111.051</v>
      </c>
    </row>
    <row r="5064" spans="1:14" ht="15" customHeight="1" x14ac:dyDescent="0.2">
      <c r="A5064" t="s">
        <v>185</v>
      </c>
      <c r="B5064" t="s">
        <v>53</v>
      </c>
      <c r="C5064">
        <v>3</v>
      </c>
      <c r="D5064" t="s">
        <v>473</v>
      </c>
      <c r="E5064">
        <v>3</v>
      </c>
      <c r="F5064">
        <v>27</v>
      </c>
      <c r="G5064">
        <v>35</v>
      </c>
      <c r="H5064">
        <v>37</v>
      </c>
      <c r="I5064">
        <v>22</v>
      </c>
      <c r="J5064">
        <v>30</v>
      </c>
      <c r="K5064">
        <v>32</v>
      </c>
      <c r="L5064">
        <v>0</v>
      </c>
      <c r="M5064" s="1">
        <v>60.101999999999997</v>
      </c>
      <c r="N5064" s="1">
        <v>113.04</v>
      </c>
    </row>
    <row r="5065" spans="1:14" ht="15" customHeight="1" x14ac:dyDescent="0.2">
      <c r="A5065" t="s">
        <v>185</v>
      </c>
      <c r="B5065" t="s">
        <v>476</v>
      </c>
      <c r="C5065">
        <v>3</v>
      </c>
      <c r="D5065" t="s">
        <v>846</v>
      </c>
      <c r="E5065">
        <v>4</v>
      </c>
      <c r="F5065">
        <v>32</v>
      </c>
      <c r="G5065">
        <v>37</v>
      </c>
      <c r="H5065">
        <v>40</v>
      </c>
      <c r="I5065">
        <v>23</v>
      </c>
      <c r="J5065">
        <v>28</v>
      </c>
      <c r="K5065">
        <v>31</v>
      </c>
      <c r="L5065">
        <v>0</v>
      </c>
      <c r="M5065" s="1">
        <v>60.103000000000002</v>
      </c>
      <c r="N5065" s="1">
        <v>114.051</v>
      </c>
    </row>
    <row r="5066" spans="1:14" ht="15" customHeight="1" x14ac:dyDescent="0.2">
      <c r="A5066" t="s">
        <v>185</v>
      </c>
      <c r="B5066" t="s">
        <v>315</v>
      </c>
      <c r="C5066">
        <v>3</v>
      </c>
      <c r="D5066" t="s">
        <v>2291</v>
      </c>
      <c r="E5066">
        <v>4</v>
      </c>
      <c r="F5066">
        <v>33</v>
      </c>
      <c r="G5066">
        <v>38</v>
      </c>
      <c r="H5066">
        <v>41</v>
      </c>
      <c r="I5066">
        <v>20</v>
      </c>
      <c r="J5066">
        <v>25</v>
      </c>
      <c r="K5066">
        <v>28</v>
      </c>
      <c r="L5066">
        <v>0</v>
      </c>
      <c r="M5066" s="1">
        <v>60.103999999999999</v>
      </c>
      <c r="N5066" s="1">
        <v>115.056</v>
      </c>
    </row>
    <row r="5067" spans="1:14" ht="15" customHeight="1" x14ac:dyDescent="0.2">
      <c r="A5067" t="s">
        <v>185</v>
      </c>
      <c r="B5067" t="s">
        <v>321</v>
      </c>
      <c r="C5067">
        <v>3</v>
      </c>
      <c r="D5067" t="s">
        <v>2326</v>
      </c>
      <c r="E5067">
        <v>3</v>
      </c>
      <c r="F5067">
        <v>24</v>
      </c>
      <c r="G5067">
        <v>32</v>
      </c>
      <c r="H5067">
        <v>34</v>
      </c>
      <c r="I5067">
        <v>24</v>
      </c>
      <c r="J5067">
        <v>32</v>
      </c>
      <c r="K5067">
        <v>34</v>
      </c>
      <c r="L5067">
        <v>0</v>
      </c>
      <c r="M5067" s="1">
        <v>60.104999999999997</v>
      </c>
      <c r="N5067" s="1">
        <v>116.05200000000001</v>
      </c>
    </row>
    <row r="5068" spans="1:14" ht="15" customHeight="1" x14ac:dyDescent="0.2">
      <c r="A5068" t="s">
        <v>185</v>
      </c>
      <c r="B5068" t="s">
        <v>483</v>
      </c>
      <c r="C5068">
        <v>3</v>
      </c>
      <c r="D5068" t="s">
        <v>473</v>
      </c>
      <c r="E5068">
        <v>3</v>
      </c>
      <c r="F5068">
        <v>27</v>
      </c>
      <c r="G5068">
        <v>35</v>
      </c>
      <c r="H5068">
        <v>37</v>
      </c>
      <c r="I5068">
        <v>22</v>
      </c>
      <c r="J5068">
        <v>30</v>
      </c>
      <c r="K5068">
        <v>32</v>
      </c>
      <c r="L5068">
        <v>0</v>
      </c>
      <c r="M5068" s="1">
        <v>60.106000000000002</v>
      </c>
      <c r="N5068" s="1">
        <v>117.057</v>
      </c>
    </row>
    <row r="5069" spans="1:14" ht="15" customHeight="1" x14ac:dyDescent="0.2">
      <c r="A5069" t="s">
        <v>185</v>
      </c>
      <c r="B5069" t="s">
        <v>326</v>
      </c>
      <c r="C5069">
        <v>3</v>
      </c>
      <c r="D5069" t="s">
        <v>2214</v>
      </c>
      <c r="E5069">
        <v>3</v>
      </c>
      <c r="F5069">
        <v>26</v>
      </c>
      <c r="G5069">
        <v>34</v>
      </c>
      <c r="H5069">
        <v>36</v>
      </c>
      <c r="I5069">
        <v>23</v>
      </c>
      <c r="J5069">
        <v>31</v>
      </c>
      <c r="K5069">
        <v>33</v>
      </c>
      <c r="L5069">
        <v>0</v>
      </c>
      <c r="M5069" s="1">
        <v>60.106999999999999</v>
      </c>
      <c r="N5069" s="1">
        <v>118.057</v>
      </c>
    </row>
    <row r="5070" spans="1:14" ht="15" customHeight="1" x14ac:dyDescent="0.2">
      <c r="A5070" t="s">
        <v>185</v>
      </c>
      <c r="B5070" t="s">
        <v>488</v>
      </c>
      <c r="C5070">
        <v>3</v>
      </c>
      <c r="D5070" t="s">
        <v>265</v>
      </c>
      <c r="E5070">
        <v>3</v>
      </c>
      <c r="F5070">
        <v>27</v>
      </c>
      <c r="G5070">
        <v>35</v>
      </c>
      <c r="H5070">
        <v>37</v>
      </c>
      <c r="I5070">
        <v>19</v>
      </c>
      <c r="J5070">
        <v>27</v>
      </c>
      <c r="K5070">
        <v>29</v>
      </c>
      <c r="L5070">
        <v>0</v>
      </c>
      <c r="M5070" s="1">
        <v>60.107999999999997</v>
      </c>
      <c r="N5070" s="1">
        <v>120.04900000000001</v>
      </c>
    </row>
    <row r="5071" spans="1:14" ht="15" customHeight="1" x14ac:dyDescent="0.2">
      <c r="A5071" t="s">
        <v>185</v>
      </c>
      <c r="B5071" t="s">
        <v>492</v>
      </c>
      <c r="C5071">
        <v>3</v>
      </c>
      <c r="D5071" t="s">
        <v>1291</v>
      </c>
      <c r="E5071">
        <v>4</v>
      </c>
      <c r="F5071">
        <v>30</v>
      </c>
      <c r="G5071">
        <v>35</v>
      </c>
      <c r="H5071">
        <v>38</v>
      </c>
      <c r="I5071">
        <v>22</v>
      </c>
      <c r="J5071">
        <v>27</v>
      </c>
      <c r="K5071">
        <v>30</v>
      </c>
      <c r="L5071">
        <v>0</v>
      </c>
      <c r="M5071" s="1">
        <v>60.109000000000002</v>
      </c>
      <c r="N5071" s="1">
        <v>121.059</v>
      </c>
    </row>
    <row r="5072" spans="1:14" ht="15" customHeight="1" x14ac:dyDescent="0.2">
      <c r="A5072" t="s">
        <v>185</v>
      </c>
      <c r="B5072" t="s">
        <v>335</v>
      </c>
      <c r="C5072">
        <v>3</v>
      </c>
      <c r="D5072" t="s">
        <v>1695</v>
      </c>
      <c r="E5072">
        <v>3</v>
      </c>
      <c r="F5072">
        <v>30</v>
      </c>
      <c r="G5072">
        <v>38</v>
      </c>
      <c r="H5072">
        <v>40</v>
      </c>
      <c r="I5072">
        <v>20</v>
      </c>
      <c r="J5072">
        <v>28</v>
      </c>
      <c r="K5072">
        <v>30</v>
      </c>
      <c r="L5072">
        <v>0</v>
      </c>
      <c r="M5072" s="1">
        <v>60.11</v>
      </c>
      <c r="N5072" s="1">
        <v>122.041</v>
      </c>
    </row>
    <row r="5073" spans="1:14" ht="15" customHeight="1" x14ac:dyDescent="0.2">
      <c r="A5073" t="s">
        <v>185</v>
      </c>
      <c r="B5073" t="s">
        <v>340</v>
      </c>
      <c r="C5073">
        <v>3</v>
      </c>
      <c r="D5073" t="s">
        <v>1304</v>
      </c>
      <c r="E5073">
        <v>4</v>
      </c>
      <c r="F5073">
        <v>31</v>
      </c>
      <c r="G5073">
        <v>36</v>
      </c>
      <c r="H5073">
        <v>39</v>
      </c>
      <c r="I5073">
        <v>21</v>
      </c>
      <c r="J5073">
        <v>26</v>
      </c>
      <c r="K5073">
        <v>29</v>
      </c>
      <c r="L5073">
        <v>0</v>
      </c>
      <c r="M5073" s="1">
        <v>60.110999999999997</v>
      </c>
      <c r="N5073" s="1">
        <v>123.05200000000001</v>
      </c>
    </row>
    <row r="5074" spans="1:14" ht="15" customHeight="1" x14ac:dyDescent="0.2">
      <c r="A5074" t="s">
        <v>185</v>
      </c>
      <c r="B5074" t="s">
        <v>346</v>
      </c>
      <c r="C5074">
        <v>3</v>
      </c>
      <c r="D5074" t="s">
        <v>1261</v>
      </c>
      <c r="E5074">
        <v>4</v>
      </c>
      <c r="F5074">
        <v>35</v>
      </c>
      <c r="G5074">
        <v>40</v>
      </c>
      <c r="H5074">
        <v>43</v>
      </c>
      <c r="I5074">
        <v>18</v>
      </c>
      <c r="J5074">
        <v>23</v>
      </c>
      <c r="K5074">
        <v>26</v>
      </c>
      <c r="L5074">
        <v>0</v>
      </c>
      <c r="M5074" s="1">
        <v>60.112000000000002</v>
      </c>
      <c r="N5074" s="1">
        <v>124.053</v>
      </c>
    </row>
    <row r="5075" spans="1:14" ht="15" customHeight="1" x14ac:dyDescent="0.2">
      <c r="A5075" t="s">
        <v>185</v>
      </c>
      <c r="B5075" t="s">
        <v>498</v>
      </c>
      <c r="C5075">
        <v>3</v>
      </c>
      <c r="D5075" t="s">
        <v>219</v>
      </c>
      <c r="E5075">
        <v>4</v>
      </c>
      <c r="F5075">
        <v>28</v>
      </c>
      <c r="G5075">
        <v>33</v>
      </c>
      <c r="H5075">
        <v>36</v>
      </c>
      <c r="I5075">
        <v>27</v>
      </c>
      <c r="J5075">
        <v>32</v>
      </c>
      <c r="K5075">
        <v>35</v>
      </c>
      <c r="L5075">
        <v>0</v>
      </c>
      <c r="M5075" s="1">
        <v>60.113</v>
      </c>
      <c r="N5075" s="1">
        <v>125.056</v>
      </c>
    </row>
    <row r="5076" spans="1:14" ht="15" customHeight="1" x14ac:dyDescent="0.2">
      <c r="A5076" t="s">
        <v>185</v>
      </c>
      <c r="B5076" t="s">
        <v>351</v>
      </c>
      <c r="C5076">
        <v>3</v>
      </c>
      <c r="D5076" t="s">
        <v>889</v>
      </c>
      <c r="E5076">
        <v>4</v>
      </c>
      <c r="F5076">
        <v>22</v>
      </c>
      <c r="G5076">
        <v>27</v>
      </c>
      <c r="H5076">
        <v>30</v>
      </c>
      <c r="I5076">
        <v>29</v>
      </c>
      <c r="J5076">
        <v>34</v>
      </c>
      <c r="K5076">
        <v>37</v>
      </c>
      <c r="L5076">
        <v>0</v>
      </c>
      <c r="M5076" s="1">
        <v>60.113999999999997</v>
      </c>
      <c r="N5076" s="1">
        <v>126.056</v>
      </c>
    </row>
    <row r="5077" spans="1:14" ht="15" customHeight="1" x14ac:dyDescent="0.2">
      <c r="A5077" t="s">
        <v>185</v>
      </c>
      <c r="B5077" t="s">
        <v>504</v>
      </c>
      <c r="C5077">
        <v>3</v>
      </c>
      <c r="D5077" t="s">
        <v>889</v>
      </c>
      <c r="E5077">
        <v>4</v>
      </c>
      <c r="F5077">
        <v>22</v>
      </c>
      <c r="G5077">
        <v>27</v>
      </c>
      <c r="H5077">
        <v>30</v>
      </c>
      <c r="I5077">
        <v>29</v>
      </c>
      <c r="J5077">
        <v>34</v>
      </c>
      <c r="K5077">
        <v>37</v>
      </c>
      <c r="L5077">
        <v>0</v>
      </c>
      <c r="M5077" s="1">
        <v>60.115000000000002</v>
      </c>
      <c r="N5077" s="1">
        <v>127.053</v>
      </c>
    </row>
    <row r="5078" spans="1:14" ht="15" customHeight="1" x14ac:dyDescent="0.2">
      <c r="A5078" t="s">
        <v>185</v>
      </c>
      <c r="B5078" t="s">
        <v>355</v>
      </c>
      <c r="C5078">
        <v>3</v>
      </c>
      <c r="D5078" t="s">
        <v>1695</v>
      </c>
      <c r="E5078">
        <v>3</v>
      </c>
      <c r="F5078">
        <v>30</v>
      </c>
      <c r="G5078">
        <v>38</v>
      </c>
      <c r="H5078">
        <v>40</v>
      </c>
      <c r="I5078">
        <v>20</v>
      </c>
      <c r="J5078">
        <v>28</v>
      </c>
      <c r="K5078">
        <v>30</v>
      </c>
      <c r="L5078">
        <v>0</v>
      </c>
      <c r="M5078" s="1">
        <v>60.116</v>
      </c>
      <c r="N5078" s="1">
        <v>128.04599999999999</v>
      </c>
    </row>
    <row r="5079" spans="1:14" ht="15" customHeight="1" x14ac:dyDescent="0.2">
      <c r="A5079" t="s">
        <v>191</v>
      </c>
      <c r="B5079" t="s">
        <v>322</v>
      </c>
      <c r="C5079">
        <v>3</v>
      </c>
      <c r="D5079" t="s">
        <v>1929</v>
      </c>
      <c r="E5079">
        <v>4</v>
      </c>
      <c r="F5079">
        <v>31</v>
      </c>
      <c r="G5079">
        <v>36</v>
      </c>
      <c r="H5079">
        <v>39</v>
      </c>
      <c r="I5079">
        <v>23</v>
      </c>
      <c r="J5079">
        <v>28</v>
      </c>
      <c r="K5079">
        <v>31</v>
      </c>
      <c r="L5079">
        <v>0</v>
      </c>
      <c r="M5079" s="1">
        <v>61.057000000000002</v>
      </c>
      <c r="N5079" s="1">
        <v>63.054000000000002</v>
      </c>
    </row>
    <row r="5080" spans="1:14" ht="15" customHeight="1" x14ac:dyDescent="0.2">
      <c r="A5080" t="s">
        <v>191</v>
      </c>
      <c r="B5080" t="s">
        <v>197</v>
      </c>
      <c r="C5080">
        <v>2</v>
      </c>
      <c r="D5080" t="s">
        <v>1867</v>
      </c>
      <c r="E5080">
        <v>3</v>
      </c>
      <c r="F5080">
        <v>20</v>
      </c>
      <c r="G5080">
        <v>33</v>
      </c>
      <c r="H5080">
        <v>35</v>
      </c>
      <c r="I5080">
        <v>20</v>
      </c>
      <c r="J5080">
        <v>33</v>
      </c>
      <c r="K5080">
        <v>35</v>
      </c>
      <c r="L5080">
        <v>0</v>
      </c>
      <c r="M5080" s="1">
        <v>61.058</v>
      </c>
      <c r="N5080" s="1">
        <v>64.057000000000002</v>
      </c>
    </row>
    <row r="5081" spans="1:14" ht="15" customHeight="1" x14ac:dyDescent="0.2">
      <c r="A5081" t="s">
        <v>191</v>
      </c>
      <c r="B5081" t="s">
        <v>332</v>
      </c>
      <c r="C5081">
        <v>3</v>
      </c>
      <c r="D5081" t="s">
        <v>1181</v>
      </c>
      <c r="E5081">
        <v>4</v>
      </c>
      <c r="F5081">
        <v>30</v>
      </c>
      <c r="G5081">
        <v>35</v>
      </c>
      <c r="H5081">
        <v>38</v>
      </c>
      <c r="I5081">
        <v>23</v>
      </c>
      <c r="J5081">
        <v>28</v>
      </c>
      <c r="K5081">
        <v>31</v>
      </c>
      <c r="L5081">
        <v>0</v>
      </c>
      <c r="M5081" s="1">
        <v>61.058999999999997</v>
      </c>
      <c r="N5081" s="1">
        <v>65.054000000000002</v>
      </c>
    </row>
    <row r="5082" spans="1:14" ht="15" customHeight="1" x14ac:dyDescent="0.2">
      <c r="A5082" t="s">
        <v>191</v>
      </c>
      <c r="B5082" t="s">
        <v>336</v>
      </c>
      <c r="C5082">
        <v>3</v>
      </c>
      <c r="D5082" t="s">
        <v>1807</v>
      </c>
      <c r="E5082">
        <v>3</v>
      </c>
      <c r="F5082">
        <v>26</v>
      </c>
      <c r="G5082">
        <v>34</v>
      </c>
      <c r="H5082">
        <v>36</v>
      </c>
      <c r="I5082">
        <v>18</v>
      </c>
      <c r="J5082">
        <v>26</v>
      </c>
      <c r="K5082">
        <v>28</v>
      </c>
      <c r="L5082">
        <v>0</v>
      </c>
      <c r="M5082" s="1">
        <v>61.06</v>
      </c>
      <c r="N5082" s="1">
        <v>66.055999999999997</v>
      </c>
    </row>
    <row r="5083" spans="1:14" ht="15" customHeight="1" x14ac:dyDescent="0.2">
      <c r="A5083" t="s">
        <v>191</v>
      </c>
      <c r="B5083" t="s">
        <v>341</v>
      </c>
      <c r="C5083">
        <v>3</v>
      </c>
      <c r="D5083" t="s">
        <v>1981</v>
      </c>
      <c r="E5083">
        <v>4</v>
      </c>
      <c r="F5083">
        <v>33</v>
      </c>
      <c r="G5083">
        <v>38</v>
      </c>
      <c r="H5083">
        <v>41</v>
      </c>
      <c r="I5083">
        <v>21</v>
      </c>
      <c r="J5083">
        <v>26</v>
      </c>
      <c r="K5083">
        <v>29</v>
      </c>
      <c r="L5083">
        <v>0</v>
      </c>
      <c r="M5083" s="1">
        <v>61.061</v>
      </c>
      <c r="N5083" s="1">
        <v>67.046000000000006</v>
      </c>
    </row>
    <row r="5084" spans="1:14" ht="15" customHeight="1" x14ac:dyDescent="0.2">
      <c r="A5084" t="s">
        <v>191</v>
      </c>
      <c r="B5084" t="s">
        <v>352</v>
      </c>
      <c r="C5084">
        <v>3</v>
      </c>
      <c r="D5084" t="s">
        <v>1849</v>
      </c>
      <c r="E5084">
        <v>4</v>
      </c>
      <c r="F5084">
        <v>28</v>
      </c>
      <c r="G5084">
        <v>33</v>
      </c>
      <c r="H5084">
        <v>36</v>
      </c>
      <c r="I5084">
        <v>25</v>
      </c>
      <c r="J5084">
        <v>30</v>
      </c>
      <c r="K5084">
        <v>33</v>
      </c>
      <c r="L5084">
        <v>0</v>
      </c>
      <c r="M5084" s="1">
        <v>61.061999999999998</v>
      </c>
      <c r="N5084" s="1">
        <v>69.054000000000002</v>
      </c>
    </row>
    <row r="5085" spans="1:14" ht="15" customHeight="1" x14ac:dyDescent="0.2">
      <c r="A5085" t="s">
        <v>191</v>
      </c>
      <c r="B5085" t="s">
        <v>356</v>
      </c>
      <c r="C5085">
        <v>3</v>
      </c>
      <c r="D5085" t="s">
        <v>1678</v>
      </c>
      <c r="E5085">
        <v>3</v>
      </c>
      <c r="F5085">
        <v>28</v>
      </c>
      <c r="G5085">
        <v>36</v>
      </c>
      <c r="H5085">
        <v>38</v>
      </c>
      <c r="I5085">
        <v>20</v>
      </c>
      <c r="J5085">
        <v>28</v>
      </c>
      <c r="K5085">
        <v>30</v>
      </c>
      <c r="L5085">
        <v>0</v>
      </c>
      <c r="M5085" s="1">
        <v>61.063000000000002</v>
      </c>
      <c r="N5085" s="1">
        <v>70.058999999999997</v>
      </c>
    </row>
    <row r="5086" spans="1:14" ht="15" customHeight="1" x14ac:dyDescent="0.2">
      <c r="A5086" t="s">
        <v>191</v>
      </c>
      <c r="B5086" t="s">
        <v>359</v>
      </c>
      <c r="C5086">
        <v>3</v>
      </c>
      <c r="D5086" t="s">
        <v>920</v>
      </c>
      <c r="E5086">
        <v>4</v>
      </c>
      <c r="F5086">
        <v>29</v>
      </c>
      <c r="G5086">
        <v>34</v>
      </c>
      <c r="H5086">
        <v>37</v>
      </c>
      <c r="I5086">
        <v>23</v>
      </c>
      <c r="J5086">
        <v>28</v>
      </c>
      <c r="K5086">
        <v>31</v>
      </c>
      <c r="L5086">
        <v>0</v>
      </c>
      <c r="M5086" s="1">
        <v>61.064</v>
      </c>
      <c r="N5086" s="1">
        <v>71.049000000000007</v>
      </c>
    </row>
    <row r="5087" spans="1:14" ht="15" customHeight="1" x14ac:dyDescent="0.2">
      <c r="A5087" t="s">
        <v>191</v>
      </c>
      <c r="B5087" t="s">
        <v>363</v>
      </c>
      <c r="C5087">
        <v>3</v>
      </c>
      <c r="D5087" t="s">
        <v>894</v>
      </c>
      <c r="E5087">
        <v>4</v>
      </c>
      <c r="F5087">
        <v>28</v>
      </c>
      <c r="G5087">
        <v>33</v>
      </c>
      <c r="H5087">
        <v>36</v>
      </c>
      <c r="I5087">
        <v>24</v>
      </c>
      <c r="J5087">
        <v>29</v>
      </c>
      <c r="K5087">
        <v>32</v>
      </c>
      <c r="L5087">
        <v>0</v>
      </c>
      <c r="M5087" s="1">
        <v>61.064999999999998</v>
      </c>
      <c r="N5087" s="1">
        <v>72.05</v>
      </c>
    </row>
    <row r="5088" spans="1:14" ht="15" customHeight="1" x14ac:dyDescent="0.2">
      <c r="A5088" t="s">
        <v>191</v>
      </c>
      <c r="B5088" t="s">
        <v>367</v>
      </c>
      <c r="C5088">
        <v>3</v>
      </c>
      <c r="D5088" t="s">
        <v>2192</v>
      </c>
      <c r="E5088">
        <v>3</v>
      </c>
      <c r="F5088">
        <v>24</v>
      </c>
      <c r="G5088">
        <v>32</v>
      </c>
      <c r="H5088">
        <v>34</v>
      </c>
      <c r="I5088">
        <v>23</v>
      </c>
      <c r="J5088">
        <v>31</v>
      </c>
      <c r="K5088">
        <v>33</v>
      </c>
      <c r="L5088">
        <v>0</v>
      </c>
      <c r="M5088" s="1">
        <v>61.066000000000003</v>
      </c>
      <c r="N5088" s="1">
        <v>73.058000000000007</v>
      </c>
    </row>
    <row r="5089" spans="1:14" ht="15" customHeight="1" x14ac:dyDescent="0.2">
      <c r="A5089" t="s">
        <v>191</v>
      </c>
      <c r="B5089" t="s">
        <v>371</v>
      </c>
      <c r="C5089">
        <v>3</v>
      </c>
      <c r="D5089" t="s">
        <v>1878</v>
      </c>
      <c r="E5089">
        <v>4</v>
      </c>
      <c r="F5089">
        <v>29</v>
      </c>
      <c r="G5089">
        <v>34</v>
      </c>
      <c r="H5089">
        <v>37</v>
      </c>
      <c r="I5089">
        <v>23</v>
      </c>
      <c r="J5089">
        <v>28</v>
      </c>
      <c r="K5089">
        <v>31</v>
      </c>
      <c r="L5089">
        <v>0</v>
      </c>
      <c r="M5089" s="1">
        <v>61.067</v>
      </c>
      <c r="N5089" s="1">
        <v>74.052999999999997</v>
      </c>
    </row>
    <row r="5090" spans="1:14" ht="15" customHeight="1" x14ac:dyDescent="0.2">
      <c r="A5090" t="s">
        <v>191</v>
      </c>
      <c r="B5090" t="s">
        <v>378</v>
      </c>
      <c r="C5090">
        <v>3</v>
      </c>
      <c r="D5090" t="s">
        <v>1114</v>
      </c>
      <c r="E5090">
        <v>3</v>
      </c>
      <c r="F5090">
        <v>21</v>
      </c>
      <c r="G5090">
        <v>29</v>
      </c>
      <c r="H5090">
        <v>31</v>
      </c>
      <c r="I5090">
        <v>25</v>
      </c>
      <c r="J5090">
        <v>33</v>
      </c>
      <c r="K5090">
        <v>35</v>
      </c>
      <c r="L5090">
        <v>0</v>
      </c>
      <c r="M5090" s="1">
        <v>61.067999999999998</v>
      </c>
      <c r="N5090" s="1">
        <v>75.051000000000002</v>
      </c>
    </row>
    <row r="5091" spans="1:14" ht="15" customHeight="1" x14ac:dyDescent="0.2">
      <c r="A5091" t="s">
        <v>191</v>
      </c>
      <c r="B5091" t="s">
        <v>381</v>
      </c>
      <c r="C5091">
        <v>3</v>
      </c>
      <c r="D5091" t="s">
        <v>1235</v>
      </c>
      <c r="E5091">
        <v>3</v>
      </c>
      <c r="F5091">
        <v>25</v>
      </c>
      <c r="G5091">
        <v>33</v>
      </c>
      <c r="H5091">
        <v>35</v>
      </c>
      <c r="I5091">
        <v>23</v>
      </c>
      <c r="J5091">
        <v>31</v>
      </c>
      <c r="K5091">
        <v>33</v>
      </c>
      <c r="L5091">
        <v>0</v>
      </c>
      <c r="M5091" s="1">
        <v>61.069000000000003</v>
      </c>
      <c r="N5091" s="1">
        <v>76.048000000000002</v>
      </c>
    </row>
    <row r="5092" spans="1:14" ht="15" customHeight="1" x14ac:dyDescent="0.2">
      <c r="A5092" t="s">
        <v>191</v>
      </c>
      <c r="B5092" t="s">
        <v>207</v>
      </c>
      <c r="C5092">
        <v>2</v>
      </c>
      <c r="D5092" t="s">
        <v>502</v>
      </c>
      <c r="E5092">
        <v>3</v>
      </c>
      <c r="F5092">
        <v>21</v>
      </c>
      <c r="G5092">
        <v>34</v>
      </c>
      <c r="H5092">
        <v>36</v>
      </c>
      <c r="I5092">
        <v>15</v>
      </c>
      <c r="J5092">
        <v>28</v>
      </c>
      <c r="K5092">
        <v>30</v>
      </c>
      <c r="L5092">
        <v>0</v>
      </c>
      <c r="M5092" s="1">
        <v>61.07</v>
      </c>
      <c r="N5092" s="1">
        <v>77.046000000000006</v>
      </c>
    </row>
    <row r="5093" spans="1:14" ht="15" customHeight="1" x14ac:dyDescent="0.2">
      <c r="A5093" t="s">
        <v>191</v>
      </c>
      <c r="B5093" t="s">
        <v>386</v>
      </c>
      <c r="C5093">
        <v>3</v>
      </c>
      <c r="D5093" t="s">
        <v>2798</v>
      </c>
      <c r="E5093">
        <v>4</v>
      </c>
      <c r="F5093">
        <v>33</v>
      </c>
      <c r="G5093">
        <v>38</v>
      </c>
      <c r="H5093">
        <v>41</v>
      </c>
      <c r="I5093">
        <v>20</v>
      </c>
      <c r="J5093">
        <v>25</v>
      </c>
      <c r="K5093">
        <v>28</v>
      </c>
      <c r="L5093">
        <v>0</v>
      </c>
      <c r="M5093" s="1">
        <v>61.070999999999998</v>
      </c>
      <c r="N5093" s="1">
        <v>78.052999999999997</v>
      </c>
    </row>
    <row r="5094" spans="1:14" ht="15" customHeight="1" x14ac:dyDescent="0.2">
      <c r="A5094" t="s">
        <v>191</v>
      </c>
      <c r="B5094" t="s">
        <v>212</v>
      </c>
      <c r="C5094">
        <v>2</v>
      </c>
      <c r="D5094" t="s">
        <v>2294</v>
      </c>
      <c r="E5094">
        <v>2</v>
      </c>
      <c r="F5094">
        <v>16</v>
      </c>
      <c r="G5094">
        <v>33</v>
      </c>
      <c r="H5094">
        <v>35</v>
      </c>
      <c r="I5094">
        <v>14</v>
      </c>
      <c r="J5094">
        <v>31</v>
      </c>
      <c r="K5094">
        <v>33</v>
      </c>
      <c r="L5094">
        <v>0</v>
      </c>
      <c r="M5094" s="1">
        <v>61.072000000000003</v>
      </c>
      <c r="N5094" s="1">
        <v>79.054000000000002</v>
      </c>
    </row>
    <row r="5095" spans="1:14" ht="15" customHeight="1" x14ac:dyDescent="0.2">
      <c r="A5095" t="s">
        <v>191</v>
      </c>
      <c r="B5095" t="s">
        <v>395</v>
      </c>
      <c r="C5095">
        <v>3</v>
      </c>
      <c r="D5095" t="s">
        <v>2282</v>
      </c>
      <c r="E5095">
        <v>3</v>
      </c>
      <c r="F5095">
        <v>27</v>
      </c>
      <c r="G5095">
        <v>35</v>
      </c>
      <c r="H5095">
        <v>37</v>
      </c>
      <c r="I5095">
        <v>22</v>
      </c>
      <c r="J5095">
        <v>30</v>
      </c>
      <c r="K5095">
        <v>32</v>
      </c>
      <c r="L5095">
        <v>0</v>
      </c>
      <c r="M5095" s="1">
        <v>61.073</v>
      </c>
      <c r="N5095" s="1">
        <v>80.052999999999997</v>
      </c>
    </row>
    <row r="5096" spans="1:14" ht="15" customHeight="1" x14ac:dyDescent="0.2">
      <c r="A5096" t="s">
        <v>191</v>
      </c>
      <c r="B5096" t="s">
        <v>225</v>
      </c>
      <c r="C5096">
        <v>2</v>
      </c>
      <c r="D5096" t="s">
        <v>2343</v>
      </c>
      <c r="E5096">
        <v>3</v>
      </c>
      <c r="F5096">
        <v>20</v>
      </c>
      <c r="G5096">
        <v>33</v>
      </c>
      <c r="H5096">
        <v>35</v>
      </c>
      <c r="I5096">
        <v>19</v>
      </c>
      <c r="J5096">
        <v>32</v>
      </c>
      <c r="K5096">
        <v>34</v>
      </c>
      <c r="L5096">
        <v>0</v>
      </c>
      <c r="M5096" s="1">
        <v>61.073999999999998</v>
      </c>
      <c r="N5096" s="1">
        <v>82.048000000000002</v>
      </c>
    </row>
    <row r="5097" spans="1:14" ht="15" customHeight="1" x14ac:dyDescent="0.2">
      <c r="A5097" t="s">
        <v>191</v>
      </c>
      <c r="B5097" t="s">
        <v>402</v>
      </c>
      <c r="C5097">
        <v>3</v>
      </c>
      <c r="D5097" t="s">
        <v>2629</v>
      </c>
      <c r="E5097">
        <v>3</v>
      </c>
      <c r="F5097">
        <v>29</v>
      </c>
      <c r="G5097">
        <v>37</v>
      </c>
      <c r="H5097">
        <v>39</v>
      </c>
      <c r="I5097">
        <v>20</v>
      </c>
      <c r="J5097">
        <v>28</v>
      </c>
      <c r="K5097">
        <v>30</v>
      </c>
      <c r="L5097">
        <v>0</v>
      </c>
      <c r="M5097" s="1">
        <v>61.075000000000003</v>
      </c>
      <c r="N5097" s="1">
        <v>83.055000000000007</v>
      </c>
    </row>
    <row r="5098" spans="1:14" ht="15" customHeight="1" x14ac:dyDescent="0.2">
      <c r="A5098" t="s">
        <v>191</v>
      </c>
      <c r="B5098" t="s">
        <v>405</v>
      </c>
      <c r="C5098">
        <v>3</v>
      </c>
      <c r="D5098" t="s">
        <v>1083</v>
      </c>
      <c r="E5098">
        <v>3</v>
      </c>
      <c r="F5098">
        <v>22</v>
      </c>
      <c r="G5098">
        <v>30</v>
      </c>
      <c r="H5098">
        <v>32</v>
      </c>
      <c r="I5098">
        <v>28</v>
      </c>
      <c r="J5098">
        <v>36</v>
      </c>
      <c r="K5098">
        <v>38</v>
      </c>
      <c r="L5098">
        <v>0</v>
      </c>
      <c r="M5098" s="1">
        <v>61.076000000000001</v>
      </c>
      <c r="N5098" s="1">
        <v>84.051000000000002</v>
      </c>
    </row>
    <row r="5099" spans="1:14" ht="15" customHeight="1" x14ac:dyDescent="0.2">
      <c r="A5099" t="s">
        <v>191</v>
      </c>
      <c r="B5099" t="s">
        <v>408</v>
      </c>
      <c r="C5099">
        <v>3</v>
      </c>
      <c r="D5099" t="s">
        <v>1867</v>
      </c>
      <c r="E5099">
        <v>3</v>
      </c>
      <c r="F5099">
        <v>25</v>
      </c>
      <c r="G5099">
        <v>33</v>
      </c>
      <c r="H5099">
        <v>35</v>
      </c>
      <c r="I5099">
        <v>25</v>
      </c>
      <c r="J5099">
        <v>33</v>
      </c>
      <c r="K5099">
        <v>35</v>
      </c>
      <c r="L5099">
        <v>0</v>
      </c>
      <c r="M5099" s="1">
        <v>61.076999999999998</v>
      </c>
      <c r="N5099" s="1">
        <v>85.052000000000007</v>
      </c>
    </row>
    <row r="5100" spans="1:14" ht="15" customHeight="1" x14ac:dyDescent="0.2">
      <c r="A5100" t="s">
        <v>191</v>
      </c>
      <c r="B5100" t="s">
        <v>411</v>
      </c>
      <c r="C5100">
        <v>3</v>
      </c>
      <c r="D5100" t="s">
        <v>2966</v>
      </c>
      <c r="E5100">
        <v>2</v>
      </c>
      <c r="F5100">
        <v>20</v>
      </c>
      <c r="G5100">
        <v>33</v>
      </c>
      <c r="H5100">
        <v>35</v>
      </c>
      <c r="I5100">
        <v>15</v>
      </c>
      <c r="J5100">
        <v>28</v>
      </c>
      <c r="K5100">
        <v>30</v>
      </c>
      <c r="L5100">
        <v>0</v>
      </c>
      <c r="M5100" s="1">
        <v>61.078000000000003</v>
      </c>
      <c r="N5100" s="1">
        <v>86.049000000000007</v>
      </c>
    </row>
    <row r="5101" spans="1:14" ht="15" customHeight="1" x14ac:dyDescent="0.2">
      <c r="A5101" t="s">
        <v>191</v>
      </c>
      <c r="B5101" t="s">
        <v>414</v>
      </c>
      <c r="C5101">
        <v>3</v>
      </c>
      <c r="D5101" t="s">
        <v>1326</v>
      </c>
      <c r="E5101">
        <v>3</v>
      </c>
      <c r="F5101">
        <v>27</v>
      </c>
      <c r="G5101">
        <v>35</v>
      </c>
      <c r="H5101">
        <v>37</v>
      </c>
      <c r="I5101">
        <v>23</v>
      </c>
      <c r="J5101">
        <v>31</v>
      </c>
      <c r="K5101">
        <v>33</v>
      </c>
      <c r="L5101">
        <v>0</v>
      </c>
      <c r="M5101" s="1">
        <v>61.079000000000001</v>
      </c>
      <c r="N5101" s="1">
        <v>87.052000000000007</v>
      </c>
    </row>
    <row r="5102" spans="1:14" ht="15" customHeight="1" x14ac:dyDescent="0.2">
      <c r="A5102" t="s">
        <v>191</v>
      </c>
      <c r="B5102" t="s">
        <v>416</v>
      </c>
      <c r="C5102">
        <v>3</v>
      </c>
      <c r="D5102" t="s">
        <v>1668</v>
      </c>
      <c r="E5102">
        <v>3</v>
      </c>
      <c r="F5102">
        <v>25</v>
      </c>
      <c r="G5102">
        <v>33</v>
      </c>
      <c r="H5102">
        <v>35</v>
      </c>
      <c r="I5102">
        <v>22</v>
      </c>
      <c r="J5102">
        <v>30</v>
      </c>
      <c r="K5102">
        <v>32</v>
      </c>
      <c r="L5102">
        <v>0</v>
      </c>
      <c r="M5102" s="1">
        <v>61.08</v>
      </c>
      <c r="N5102" s="1">
        <v>88.057000000000002</v>
      </c>
    </row>
    <row r="5103" spans="1:14" ht="15" customHeight="1" x14ac:dyDescent="0.2">
      <c r="A5103" t="s">
        <v>191</v>
      </c>
      <c r="B5103" t="s">
        <v>230</v>
      </c>
      <c r="C5103">
        <v>3</v>
      </c>
      <c r="D5103" t="s">
        <v>2192</v>
      </c>
      <c r="E5103">
        <v>3</v>
      </c>
      <c r="F5103">
        <v>24</v>
      </c>
      <c r="G5103">
        <v>32</v>
      </c>
      <c r="H5103">
        <v>34</v>
      </c>
      <c r="I5103">
        <v>23</v>
      </c>
      <c r="J5103">
        <v>31</v>
      </c>
      <c r="K5103">
        <v>33</v>
      </c>
      <c r="L5103">
        <v>0</v>
      </c>
      <c r="M5103" s="1">
        <v>61.081000000000003</v>
      </c>
      <c r="N5103" s="1">
        <v>89.057000000000002</v>
      </c>
    </row>
    <row r="5104" spans="1:14" ht="15" customHeight="1" x14ac:dyDescent="0.2">
      <c r="A5104" t="s">
        <v>191</v>
      </c>
      <c r="B5104" t="s">
        <v>236</v>
      </c>
      <c r="C5104">
        <v>3</v>
      </c>
      <c r="D5104" t="s">
        <v>230</v>
      </c>
      <c r="E5104">
        <v>3</v>
      </c>
      <c r="F5104">
        <v>21</v>
      </c>
      <c r="G5104">
        <v>29</v>
      </c>
      <c r="H5104">
        <v>31</v>
      </c>
      <c r="I5104">
        <v>18</v>
      </c>
      <c r="J5104">
        <v>26</v>
      </c>
      <c r="K5104">
        <v>28</v>
      </c>
      <c r="L5104">
        <v>0</v>
      </c>
      <c r="M5104" s="1">
        <v>61.082000000000001</v>
      </c>
      <c r="N5104" s="1">
        <v>90.054000000000002</v>
      </c>
    </row>
    <row r="5105" spans="1:14" ht="15" customHeight="1" x14ac:dyDescent="0.2">
      <c r="A5105" t="s">
        <v>191</v>
      </c>
      <c r="B5105" t="s">
        <v>425</v>
      </c>
      <c r="C5105">
        <v>3</v>
      </c>
      <c r="D5105" t="s">
        <v>1872</v>
      </c>
      <c r="E5105">
        <v>3</v>
      </c>
      <c r="F5105">
        <v>28</v>
      </c>
      <c r="G5105">
        <v>36</v>
      </c>
      <c r="H5105">
        <v>38</v>
      </c>
      <c r="I5105">
        <v>22</v>
      </c>
      <c r="J5105">
        <v>30</v>
      </c>
      <c r="K5105">
        <v>32</v>
      </c>
      <c r="L5105">
        <v>0</v>
      </c>
      <c r="M5105" s="1">
        <v>61.082999999999998</v>
      </c>
      <c r="N5105" s="1">
        <v>91.057000000000002</v>
      </c>
    </row>
    <row r="5106" spans="1:14" ht="15" customHeight="1" x14ac:dyDescent="0.2">
      <c r="A5106" t="s">
        <v>191</v>
      </c>
      <c r="B5106" t="s">
        <v>668</v>
      </c>
      <c r="C5106">
        <v>3</v>
      </c>
      <c r="D5106" t="s">
        <v>1711</v>
      </c>
      <c r="E5106">
        <v>4</v>
      </c>
      <c r="F5106">
        <v>29</v>
      </c>
      <c r="G5106">
        <v>34</v>
      </c>
      <c r="H5106">
        <v>37</v>
      </c>
      <c r="I5106">
        <v>22</v>
      </c>
      <c r="J5106">
        <v>27</v>
      </c>
      <c r="K5106">
        <v>30</v>
      </c>
      <c r="L5106">
        <v>0</v>
      </c>
      <c r="M5106" s="1">
        <v>61.084000000000003</v>
      </c>
      <c r="N5106" s="1">
        <v>92.055000000000007</v>
      </c>
    </row>
    <row r="5107" spans="1:14" ht="15" customHeight="1" x14ac:dyDescent="0.2">
      <c r="A5107" t="s">
        <v>191</v>
      </c>
      <c r="B5107" t="s">
        <v>429</v>
      </c>
      <c r="C5107">
        <v>3</v>
      </c>
      <c r="D5107" t="s">
        <v>1537</v>
      </c>
      <c r="E5107">
        <v>4</v>
      </c>
      <c r="F5107">
        <v>21</v>
      </c>
      <c r="G5107">
        <v>26</v>
      </c>
      <c r="H5107">
        <v>29</v>
      </c>
      <c r="I5107">
        <v>31</v>
      </c>
      <c r="J5107">
        <v>36</v>
      </c>
      <c r="K5107">
        <v>39</v>
      </c>
      <c r="L5107">
        <v>0</v>
      </c>
      <c r="M5107" s="1">
        <v>61.085000000000001</v>
      </c>
      <c r="N5107" s="1">
        <v>93.055000000000007</v>
      </c>
    </row>
    <row r="5108" spans="1:14" ht="15" customHeight="1" x14ac:dyDescent="0.2">
      <c r="A5108" t="s">
        <v>191</v>
      </c>
      <c r="B5108" t="s">
        <v>241</v>
      </c>
      <c r="C5108">
        <v>2</v>
      </c>
      <c r="D5108" t="s">
        <v>2462</v>
      </c>
      <c r="E5108">
        <v>3</v>
      </c>
      <c r="F5108">
        <v>21</v>
      </c>
      <c r="G5108">
        <v>34</v>
      </c>
      <c r="H5108">
        <v>36</v>
      </c>
      <c r="I5108">
        <v>15</v>
      </c>
      <c r="J5108">
        <v>28</v>
      </c>
      <c r="K5108">
        <v>30</v>
      </c>
      <c r="L5108">
        <v>0</v>
      </c>
      <c r="M5108" s="1">
        <v>61.085999999999999</v>
      </c>
      <c r="N5108" s="1">
        <v>94.05</v>
      </c>
    </row>
    <row r="5109" spans="1:14" ht="15" customHeight="1" x14ac:dyDescent="0.2">
      <c r="A5109" t="s">
        <v>191</v>
      </c>
      <c r="B5109" t="s">
        <v>246</v>
      </c>
      <c r="C5109">
        <v>3</v>
      </c>
      <c r="D5109" t="s">
        <v>2175</v>
      </c>
      <c r="E5109">
        <v>4</v>
      </c>
      <c r="F5109">
        <v>29</v>
      </c>
      <c r="G5109">
        <v>34</v>
      </c>
      <c r="H5109">
        <v>37</v>
      </c>
      <c r="I5109">
        <v>25</v>
      </c>
      <c r="J5109">
        <v>30</v>
      </c>
      <c r="K5109">
        <v>33</v>
      </c>
      <c r="L5109">
        <v>0</v>
      </c>
      <c r="M5109" s="1">
        <v>61.087000000000003</v>
      </c>
      <c r="N5109" s="1">
        <v>95.057000000000002</v>
      </c>
    </row>
    <row r="5110" spans="1:14" ht="15" customHeight="1" x14ac:dyDescent="0.2">
      <c r="A5110" t="s">
        <v>191</v>
      </c>
      <c r="B5110" t="s">
        <v>250</v>
      </c>
      <c r="C5110">
        <v>3</v>
      </c>
      <c r="D5110" t="s">
        <v>2077</v>
      </c>
      <c r="E5110">
        <v>3</v>
      </c>
      <c r="F5110">
        <v>23</v>
      </c>
      <c r="G5110">
        <v>31</v>
      </c>
      <c r="H5110">
        <v>33</v>
      </c>
      <c r="I5110">
        <v>21</v>
      </c>
      <c r="J5110">
        <v>29</v>
      </c>
      <c r="K5110">
        <v>31</v>
      </c>
      <c r="L5110">
        <v>0</v>
      </c>
      <c r="M5110" s="1">
        <v>61.088000000000001</v>
      </c>
      <c r="N5110" s="1">
        <v>97.054000000000002</v>
      </c>
    </row>
    <row r="5111" spans="1:14" ht="15" customHeight="1" x14ac:dyDescent="0.2">
      <c r="A5111" t="s">
        <v>191</v>
      </c>
      <c r="B5111" t="s">
        <v>258</v>
      </c>
      <c r="C5111">
        <v>3</v>
      </c>
      <c r="D5111" t="s">
        <v>388</v>
      </c>
      <c r="E5111">
        <v>3</v>
      </c>
      <c r="F5111">
        <v>27</v>
      </c>
      <c r="G5111">
        <v>35</v>
      </c>
      <c r="H5111">
        <v>37</v>
      </c>
      <c r="I5111">
        <v>20</v>
      </c>
      <c r="J5111">
        <v>28</v>
      </c>
      <c r="K5111">
        <v>30</v>
      </c>
      <c r="L5111">
        <v>0</v>
      </c>
      <c r="M5111" s="1">
        <v>61.088999999999999</v>
      </c>
      <c r="N5111" s="1">
        <v>98.058999999999997</v>
      </c>
    </row>
    <row r="5112" spans="1:14" ht="15" customHeight="1" x14ac:dyDescent="0.2">
      <c r="A5112" t="s">
        <v>191</v>
      </c>
      <c r="B5112" t="s">
        <v>263</v>
      </c>
      <c r="C5112">
        <v>2</v>
      </c>
      <c r="D5112" t="s">
        <v>1407</v>
      </c>
      <c r="E5112">
        <v>2</v>
      </c>
      <c r="F5112">
        <v>19</v>
      </c>
      <c r="G5112">
        <v>36</v>
      </c>
      <c r="H5112">
        <v>38</v>
      </c>
      <c r="I5112">
        <v>12</v>
      </c>
      <c r="J5112">
        <v>29</v>
      </c>
      <c r="K5112">
        <v>31</v>
      </c>
      <c r="L5112">
        <v>0</v>
      </c>
      <c r="M5112" s="1">
        <v>61.09</v>
      </c>
      <c r="N5112" s="1">
        <v>99.051000000000002</v>
      </c>
    </row>
    <row r="5113" spans="1:14" ht="15" customHeight="1" x14ac:dyDescent="0.2">
      <c r="A5113" t="s">
        <v>191</v>
      </c>
      <c r="B5113" t="s">
        <v>269</v>
      </c>
      <c r="C5113">
        <v>2</v>
      </c>
      <c r="D5113" t="s">
        <v>1072</v>
      </c>
      <c r="E5113">
        <v>2</v>
      </c>
      <c r="F5113">
        <v>13</v>
      </c>
      <c r="G5113">
        <v>30</v>
      </c>
      <c r="H5113">
        <v>32</v>
      </c>
      <c r="I5113">
        <v>15</v>
      </c>
      <c r="J5113">
        <v>32</v>
      </c>
      <c r="K5113">
        <v>34</v>
      </c>
      <c r="L5113">
        <v>0</v>
      </c>
      <c r="M5113" s="1">
        <v>61.091000000000001</v>
      </c>
      <c r="N5113" s="1">
        <v>100.05800000000001</v>
      </c>
    </row>
    <row r="5114" spans="1:14" ht="15" customHeight="1" x14ac:dyDescent="0.2">
      <c r="A5114" t="s">
        <v>191</v>
      </c>
      <c r="B5114" t="s">
        <v>279</v>
      </c>
      <c r="C5114">
        <v>3</v>
      </c>
      <c r="D5114" t="s">
        <v>697</v>
      </c>
      <c r="E5114">
        <v>3</v>
      </c>
      <c r="F5114">
        <v>29</v>
      </c>
      <c r="G5114">
        <v>37</v>
      </c>
      <c r="H5114">
        <v>39</v>
      </c>
      <c r="I5114">
        <v>19</v>
      </c>
      <c r="J5114">
        <v>27</v>
      </c>
      <c r="K5114">
        <v>29</v>
      </c>
      <c r="L5114">
        <v>0</v>
      </c>
      <c r="M5114" s="1">
        <v>61.091999999999999</v>
      </c>
      <c r="N5114" s="1">
        <v>101.051</v>
      </c>
    </row>
    <row r="5115" spans="1:14" ht="15" customHeight="1" x14ac:dyDescent="0.2">
      <c r="A5115" t="s">
        <v>191</v>
      </c>
      <c r="B5115" t="s">
        <v>274</v>
      </c>
      <c r="C5115">
        <v>2</v>
      </c>
      <c r="D5115" t="s">
        <v>1201</v>
      </c>
      <c r="E5115">
        <v>3</v>
      </c>
      <c r="F5115">
        <v>23</v>
      </c>
      <c r="G5115">
        <v>36</v>
      </c>
      <c r="H5115">
        <v>38</v>
      </c>
      <c r="I5115">
        <v>14</v>
      </c>
      <c r="J5115">
        <v>27</v>
      </c>
      <c r="K5115">
        <v>29</v>
      </c>
      <c r="L5115">
        <v>0</v>
      </c>
      <c r="M5115" s="1">
        <v>61.093000000000004</v>
      </c>
      <c r="N5115" s="1">
        <v>102.056</v>
      </c>
    </row>
    <row r="5116" spans="1:14" ht="15" customHeight="1" x14ac:dyDescent="0.2">
      <c r="A5116" t="s">
        <v>191</v>
      </c>
      <c r="B5116" t="s">
        <v>285</v>
      </c>
      <c r="C5116">
        <v>3</v>
      </c>
      <c r="D5116" t="s">
        <v>2707</v>
      </c>
      <c r="E5116">
        <v>4</v>
      </c>
      <c r="F5116">
        <v>26</v>
      </c>
      <c r="G5116">
        <v>31</v>
      </c>
      <c r="H5116">
        <v>34</v>
      </c>
      <c r="I5116">
        <v>25</v>
      </c>
      <c r="J5116">
        <v>30</v>
      </c>
      <c r="K5116">
        <v>33</v>
      </c>
      <c r="L5116">
        <v>0</v>
      </c>
      <c r="M5116" s="1">
        <v>61.094000000000001</v>
      </c>
      <c r="N5116" s="1">
        <v>103.056</v>
      </c>
    </row>
    <row r="5117" spans="1:14" ht="15" customHeight="1" x14ac:dyDescent="0.2">
      <c r="A5117" t="s">
        <v>191</v>
      </c>
      <c r="B5117" t="s">
        <v>294</v>
      </c>
      <c r="C5117">
        <v>3</v>
      </c>
      <c r="D5117" t="s">
        <v>2062</v>
      </c>
      <c r="E5117">
        <v>4</v>
      </c>
      <c r="F5117">
        <v>29</v>
      </c>
      <c r="G5117">
        <v>34</v>
      </c>
      <c r="H5117">
        <v>37</v>
      </c>
      <c r="I5117">
        <v>25</v>
      </c>
      <c r="J5117">
        <v>30</v>
      </c>
      <c r="K5117">
        <v>33</v>
      </c>
      <c r="L5117">
        <v>0</v>
      </c>
      <c r="M5117" s="1">
        <v>61.094999999999999</v>
      </c>
      <c r="N5117" s="1">
        <v>105.051</v>
      </c>
    </row>
    <row r="5118" spans="1:14" ht="15" customHeight="1" x14ac:dyDescent="0.2">
      <c r="A5118" t="s">
        <v>191</v>
      </c>
      <c r="B5118" t="s">
        <v>298</v>
      </c>
      <c r="C5118">
        <v>2</v>
      </c>
      <c r="D5118" t="s">
        <v>2800</v>
      </c>
      <c r="E5118">
        <v>2</v>
      </c>
      <c r="F5118">
        <v>16</v>
      </c>
      <c r="G5118">
        <v>33</v>
      </c>
      <c r="H5118">
        <v>35</v>
      </c>
      <c r="I5118">
        <v>14</v>
      </c>
      <c r="J5118">
        <v>31</v>
      </c>
      <c r="K5118">
        <v>33</v>
      </c>
      <c r="L5118">
        <v>0</v>
      </c>
      <c r="M5118" s="1">
        <v>61.095999999999997</v>
      </c>
      <c r="N5118" s="1">
        <v>106.047</v>
      </c>
    </row>
    <row r="5119" spans="1:14" ht="15" customHeight="1" x14ac:dyDescent="0.2">
      <c r="A5119" t="s">
        <v>191</v>
      </c>
      <c r="B5119" t="s">
        <v>302</v>
      </c>
      <c r="C5119">
        <v>2</v>
      </c>
      <c r="D5119" t="s">
        <v>2973</v>
      </c>
      <c r="E5119">
        <v>3</v>
      </c>
      <c r="F5119">
        <v>23</v>
      </c>
      <c r="G5119">
        <v>36</v>
      </c>
      <c r="H5119">
        <v>38</v>
      </c>
      <c r="I5119">
        <v>15</v>
      </c>
      <c r="J5119">
        <v>28</v>
      </c>
      <c r="K5119">
        <v>30</v>
      </c>
      <c r="L5119">
        <v>0</v>
      </c>
      <c r="M5119" s="1">
        <v>61.097000000000001</v>
      </c>
      <c r="N5119" s="1">
        <v>107.04300000000001</v>
      </c>
    </row>
    <row r="5120" spans="1:14" ht="15" customHeight="1" x14ac:dyDescent="0.2">
      <c r="A5120" t="s">
        <v>191</v>
      </c>
      <c r="B5120" t="s">
        <v>464</v>
      </c>
      <c r="C5120">
        <v>3</v>
      </c>
      <c r="D5120" t="s">
        <v>1588</v>
      </c>
      <c r="E5120">
        <v>3</v>
      </c>
      <c r="F5120">
        <v>29</v>
      </c>
      <c r="G5120">
        <v>37</v>
      </c>
      <c r="H5120">
        <v>39</v>
      </c>
      <c r="I5120">
        <v>20</v>
      </c>
      <c r="J5120">
        <v>28</v>
      </c>
      <c r="K5120">
        <v>30</v>
      </c>
      <c r="L5120">
        <v>0</v>
      </c>
      <c r="M5120" s="1">
        <v>61.097999999999999</v>
      </c>
      <c r="N5120" s="1">
        <v>108.05200000000001</v>
      </c>
    </row>
    <row r="5121" spans="1:14" ht="15" customHeight="1" x14ac:dyDescent="0.2">
      <c r="A5121" t="s">
        <v>191</v>
      </c>
      <c r="B5121" t="s">
        <v>699</v>
      </c>
      <c r="C5121">
        <v>3</v>
      </c>
      <c r="D5121" t="s">
        <v>2824</v>
      </c>
      <c r="E5121">
        <v>4</v>
      </c>
      <c r="F5121">
        <v>28</v>
      </c>
      <c r="G5121">
        <v>33</v>
      </c>
      <c r="H5121">
        <v>36</v>
      </c>
      <c r="I5121">
        <v>25</v>
      </c>
      <c r="J5121">
        <v>30</v>
      </c>
      <c r="K5121">
        <v>33</v>
      </c>
      <c r="L5121">
        <v>0</v>
      </c>
      <c r="M5121" s="1">
        <v>61.098999999999997</v>
      </c>
      <c r="N5121" s="1">
        <v>109.044</v>
      </c>
    </row>
    <row r="5122" spans="1:14" ht="15" customHeight="1" x14ac:dyDescent="0.2">
      <c r="A5122" t="s">
        <v>191</v>
      </c>
      <c r="B5122" t="s">
        <v>124</v>
      </c>
      <c r="C5122">
        <v>2</v>
      </c>
      <c r="D5122" t="s">
        <v>2509</v>
      </c>
      <c r="E5122">
        <v>2</v>
      </c>
      <c r="F5122">
        <v>16</v>
      </c>
      <c r="G5122">
        <v>33</v>
      </c>
      <c r="H5122">
        <v>35</v>
      </c>
      <c r="I5122">
        <v>10</v>
      </c>
      <c r="J5122">
        <v>27</v>
      </c>
      <c r="K5122">
        <v>29</v>
      </c>
      <c r="L5122">
        <v>0</v>
      </c>
      <c r="M5122" s="1">
        <v>61.1</v>
      </c>
      <c r="N5122" s="1">
        <v>110.051</v>
      </c>
    </row>
    <row r="5123" spans="1:14" ht="15" customHeight="1" x14ac:dyDescent="0.2">
      <c r="A5123" t="s">
        <v>191</v>
      </c>
      <c r="B5123" t="s">
        <v>703</v>
      </c>
      <c r="C5123">
        <v>3</v>
      </c>
      <c r="D5123" t="s">
        <v>1392</v>
      </c>
      <c r="E5123">
        <v>3</v>
      </c>
      <c r="F5123">
        <v>20</v>
      </c>
      <c r="G5123">
        <v>28</v>
      </c>
      <c r="H5123">
        <v>30</v>
      </c>
      <c r="I5123">
        <v>26</v>
      </c>
      <c r="J5123">
        <v>34</v>
      </c>
      <c r="K5123">
        <v>36</v>
      </c>
      <c r="L5123">
        <v>0</v>
      </c>
      <c r="M5123" s="1">
        <v>61.100999999999999</v>
      </c>
      <c r="N5123" s="1">
        <v>111.05200000000001</v>
      </c>
    </row>
    <row r="5124" spans="1:14" ht="15" customHeight="1" x14ac:dyDescent="0.2">
      <c r="A5124" t="s">
        <v>191</v>
      </c>
      <c r="B5124" t="s">
        <v>470</v>
      </c>
      <c r="C5124">
        <v>3</v>
      </c>
      <c r="D5124" t="s">
        <v>2446</v>
      </c>
      <c r="E5124">
        <v>4</v>
      </c>
      <c r="F5124">
        <v>26</v>
      </c>
      <c r="G5124">
        <v>31</v>
      </c>
      <c r="H5124">
        <v>34</v>
      </c>
      <c r="I5124">
        <v>25</v>
      </c>
      <c r="J5124">
        <v>30</v>
      </c>
      <c r="K5124">
        <v>33</v>
      </c>
      <c r="L5124">
        <v>0</v>
      </c>
      <c r="M5124" s="1">
        <v>61.101999999999997</v>
      </c>
      <c r="N5124" s="1">
        <v>112.054</v>
      </c>
    </row>
    <row r="5125" spans="1:14" ht="15" customHeight="1" x14ac:dyDescent="0.2">
      <c r="A5125" t="s">
        <v>191</v>
      </c>
      <c r="B5125" t="s">
        <v>53</v>
      </c>
      <c r="C5125">
        <v>2</v>
      </c>
      <c r="D5125" t="s">
        <v>938</v>
      </c>
      <c r="E5125">
        <v>3</v>
      </c>
      <c r="F5125">
        <v>18</v>
      </c>
      <c r="G5125">
        <v>31</v>
      </c>
      <c r="H5125">
        <v>33</v>
      </c>
      <c r="I5125">
        <v>17</v>
      </c>
      <c r="J5125">
        <v>30</v>
      </c>
      <c r="K5125">
        <v>32</v>
      </c>
      <c r="L5125">
        <v>0</v>
      </c>
      <c r="M5125" s="1">
        <v>61.103000000000002</v>
      </c>
      <c r="N5125" s="1">
        <v>113.041</v>
      </c>
    </row>
    <row r="5126" spans="1:14" ht="15" customHeight="1" x14ac:dyDescent="0.2">
      <c r="A5126" t="s">
        <v>191</v>
      </c>
      <c r="B5126" t="s">
        <v>476</v>
      </c>
      <c r="C5126">
        <v>3</v>
      </c>
      <c r="D5126" t="s">
        <v>655</v>
      </c>
      <c r="E5126">
        <v>3</v>
      </c>
      <c r="F5126">
        <v>25</v>
      </c>
      <c r="G5126">
        <v>33</v>
      </c>
      <c r="H5126">
        <v>35</v>
      </c>
      <c r="I5126">
        <v>21</v>
      </c>
      <c r="J5126">
        <v>29</v>
      </c>
      <c r="K5126">
        <v>31</v>
      </c>
      <c r="L5126">
        <v>0</v>
      </c>
      <c r="M5126" s="1">
        <v>61.103999999999999</v>
      </c>
      <c r="N5126" s="1">
        <v>114.05200000000001</v>
      </c>
    </row>
    <row r="5127" spans="1:14" ht="15" customHeight="1" x14ac:dyDescent="0.2">
      <c r="A5127" t="s">
        <v>191</v>
      </c>
      <c r="B5127" t="s">
        <v>315</v>
      </c>
      <c r="C5127">
        <v>3</v>
      </c>
      <c r="D5127" t="s">
        <v>2716</v>
      </c>
      <c r="E5127">
        <v>3</v>
      </c>
      <c r="F5127">
        <v>26</v>
      </c>
      <c r="G5127">
        <v>34</v>
      </c>
      <c r="H5127">
        <v>36</v>
      </c>
      <c r="I5127">
        <v>22</v>
      </c>
      <c r="J5127">
        <v>30</v>
      </c>
      <c r="K5127">
        <v>32</v>
      </c>
      <c r="L5127">
        <v>0</v>
      </c>
      <c r="M5127" s="1">
        <v>61.104999999999997</v>
      </c>
      <c r="N5127" s="1">
        <v>115.057</v>
      </c>
    </row>
    <row r="5128" spans="1:14" ht="15" customHeight="1" x14ac:dyDescent="0.2">
      <c r="A5128" t="s">
        <v>191</v>
      </c>
      <c r="B5128" t="s">
        <v>321</v>
      </c>
      <c r="C5128">
        <v>2</v>
      </c>
      <c r="D5128" t="s">
        <v>2894</v>
      </c>
      <c r="E5128">
        <v>3</v>
      </c>
      <c r="F5128">
        <v>21</v>
      </c>
      <c r="G5128">
        <v>34</v>
      </c>
      <c r="H5128">
        <v>36</v>
      </c>
      <c r="I5128">
        <v>17</v>
      </c>
      <c r="J5128">
        <v>30</v>
      </c>
      <c r="K5128">
        <v>32</v>
      </c>
      <c r="L5128">
        <v>0</v>
      </c>
      <c r="M5128" s="1">
        <v>61.106000000000002</v>
      </c>
      <c r="N5128" s="1">
        <v>116.053</v>
      </c>
    </row>
    <row r="5129" spans="1:14" ht="15" customHeight="1" x14ac:dyDescent="0.2">
      <c r="A5129" t="s">
        <v>191</v>
      </c>
      <c r="B5129" t="s">
        <v>483</v>
      </c>
      <c r="C5129">
        <v>3</v>
      </c>
      <c r="D5129" t="s">
        <v>490</v>
      </c>
      <c r="E5129">
        <v>2</v>
      </c>
      <c r="F5129">
        <v>20</v>
      </c>
      <c r="G5129">
        <v>33</v>
      </c>
      <c r="H5129">
        <v>35</v>
      </c>
      <c r="I5129">
        <v>19</v>
      </c>
      <c r="J5129">
        <v>32</v>
      </c>
      <c r="K5129">
        <v>34</v>
      </c>
      <c r="L5129">
        <v>0</v>
      </c>
      <c r="M5129" s="1">
        <v>61.106999999999999</v>
      </c>
      <c r="N5129" s="1">
        <v>117.05800000000001</v>
      </c>
    </row>
    <row r="5130" spans="1:14" ht="15" customHeight="1" x14ac:dyDescent="0.2">
      <c r="A5130" t="s">
        <v>191</v>
      </c>
      <c r="B5130" t="s">
        <v>326</v>
      </c>
      <c r="C5130">
        <v>2</v>
      </c>
      <c r="D5130" t="s">
        <v>138</v>
      </c>
      <c r="E5130">
        <v>1</v>
      </c>
      <c r="F5130">
        <v>9</v>
      </c>
      <c r="G5130">
        <v>28</v>
      </c>
      <c r="H5130">
        <v>30</v>
      </c>
      <c r="I5130">
        <v>12</v>
      </c>
      <c r="J5130">
        <v>31</v>
      </c>
      <c r="K5130">
        <v>33</v>
      </c>
      <c r="L5130">
        <v>0</v>
      </c>
      <c r="M5130" s="1">
        <v>61.107999999999997</v>
      </c>
      <c r="N5130" s="1">
        <v>118.05800000000001</v>
      </c>
    </row>
    <row r="5131" spans="1:14" ht="15" customHeight="1" x14ac:dyDescent="0.2">
      <c r="A5131" t="s">
        <v>191</v>
      </c>
      <c r="B5131" t="s">
        <v>331</v>
      </c>
      <c r="C5131">
        <v>2</v>
      </c>
      <c r="D5131" t="s">
        <v>1828</v>
      </c>
      <c r="E5131">
        <v>2</v>
      </c>
      <c r="F5131">
        <v>14</v>
      </c>
      <c r="G5131">
        <v>31</v>
      </c>
      <c r="H5131">
        <v>33</v>
      </c>
      <c r="I5131">
        <v>15</v>
      </c>
      <c r="J5131">
        <v>32</v>
      </c>
      <c r="K5131">
        <v>34</v>
      </c>
      <c r="L5131">
        <v>0</v>
      </c>
      <c r="M5131" s="1">
        <v>61.109000000000002</v>
      </c>
      <c r="N5131" s="1">
        <v>119.04</v>
      </c>
    </row>
    <row r="5132" spans="1:14" ht="15" customHeight="1" x14ac:dyDescent="0.2">
      <c r="A5132" t="s">
        <v>191</v>
      </c>
      <c r="B5132" t="s">
        <v>488</v>
      </c>
      <c r="C5132">
        <v>3</v>
      </c>
      <c r="D5132" t="s">
        <v>1760</v>
      </c>
      <c r="E5132">
        <v>3</v>
      </c>
      <c r="F5132">
        <v>27</v>
      </c>
      <c r="G5132">
        <v>35</v>
      </c>
      <c r="H5132">
        <v>37</v>
      </c>
      <c r="I5132">
        <v>22</v>
      </c>
      <c r="J5132">
        <v>30</v>
      </c>
      <c r="K5132">
        <v>32</v>
      </c>
      <c r="L5132">
        <v>0</v>
      </c>
      <c r="M5132" s="1">
        <v>61.11</v>
      </c>
      <c r="N5132" s="1">
        <v>120.05</v>
      </c>
    </row>
    <row r="5133" spans="1:14" ht="15" customHeight="1" x14ac:dyDescent="0.2">
      <c r="A5133" t="s">
        <v>191</v>
      </c>
      <c r="B5133" t="s">
        <v>492</v>
      </c>
      <c r="C5133">
        <v>3</v>
      </c>
      <c r="D5133" t="s">
        <v>2973</v>
      </c>
      <c r="E5133">
        <v>3</v>
      </c>
      <c r="F5133">
        <v>28</v>
      </c>
      <c r="G5133">
        <v>36</v>
      </c>
      <c r="H5133">
        <v>38</v>
      </c>
      <c r="I5133">
        <v>20</v>
      </c>
      <c r="J5133">
        <v>28</v>
      </c>
      <c r="K5133">
        <v>30</v>
      </c>
      <c r="L5133">
        <v>0</v>
      </c>
      <c r="M5133" s="1">
        <v>61.110999999999997</v>
      </c>
      <c r="N5133" s="1">
        <v>121.06</v>
      </c>
    </row>
    <row r="5134" spans="1:14" ht="15" customHeight="1" x14ac:dyDescent="0.2">
      <c r="A5134" t="s">
        <v>191</v>
      </c>
      <c r="B5134" t="s">
        <v>335</v>
      </c>
      <c r="C5134">
        <v>2</v>
      </c>
      <c r="D5134" t="s">
        <v>1906</v>
      </c>
      <c r="E5134">
        <v>3</v>
      </c>
      <c r="F5134">
        <v>24</v>
      </c>
      <c r="G5134">
        <v>37</v>
      </c>
      <c r="H5134">
        <v>39</v>
      </c>
      <c r="I5134">
        <v>14</v>
      </c>
      <c r="J5134">
        <v>27</v>
      </c>
      <c r="K5134">
        <v>29</v>
      </c>
      <c r="L5134">
        <v>0</v>
      </c>
      <c r="M5134" s="1">
        <v>61.112000000000002</v>
      </c>
      <c r="N5134" s="1">
        <v>122.042</v>
      </c>
    </row>
    <row r="5135" spans="1:14" ht="15" customHeight="1" x14ac:dyDescent="0.2">
      <c r="A5135" t="s">
        <v>191</v>
      </c>
      <c r="B5135" t="s">
        <v>340</v>
      </c>
      <c r="C5135">
        <v>3</v>
      </c>
      <c r="D5135" t="s">
        <v>1386</v>
      </c>
      <c r="E5135">
        <v>4</v>
      </c>
      <c r="F5135">
        <v>24</v>
      </c>
      <c r="G5135">
        <v>29</v>
      </c>
      <c r="H5135">
        <v>32</v>
      </c>
      <c r="I5135">
        <v>29</v>
      </c>
      <c r="J5135">
        <v>34</v>
      </c>
      <c r="K5135">
        <v>37</v>
      </c>
      <c r="L5135">
        <v>0</v>
      </c>
      <c r="M5135" s="1">
        <v>61.113</v>
      </c>
      <c r="N5135" s="1">
        <v>123.053</v>
      </c>
    </row>
    <row r="5136" spans="1:14" ht="15" customHeight="1" x14ac:dyDescent="0.2">
      <c r="A5136" t="s">
        <v>191</v>
      </c>
      <c r="B5136" t="s">
        <v>346</v>
      </c>
      <c r="C5136">
        <v>2</v>
      </c>
      <c r="D5136" t="s">
        <v>99</v>
      </c>
      <c r="E5136">
        <v>1</v>
      </c>
      <c r="F5136">
        <v>10</v>
      </c>
      <c r="G5136">
        <v>29</v>
      </c>
      <c r="H5136">
        <v>31</v>
      </c>
      <c r="I5136">
        <v>11</v>
      </c>
      <c r="J5136">
        <v>30</v>
      </c>
      <c r="K5136">
        <v>32</v>
      </c>
      <c r="L5136">
        <v>0</v>
      </c>
      <c r="M5136" s="1">
        <v>61.113999999999997</v>
      </c>
      <c r="N5136" s="1">
        <v>124.054</v>
      </c>
    </row>
    <row r="5137" spans="1:14" ht="15" customHeight="1" x14ac:dyDescent="0.2">
      <c r="A5137" t="s">
        <v>191</v>
      </c>
      <c r="B5137" t="s">
        <v>498</v>
      </c>
      <c r="C5137">
        <v>3</v>
      </c>
      <c r="D5137" t="s">
        <v>1571</v>
      </c>
      <c r="E5137">
        <v>4</v>
      </c>
      <c r="F5137">
        <v>18</v>
      </c>
      <c r="G5137">
        <v>23</v>
      </c>
      <c r="H5137">
        <v>26</v>
      </c>
      <c r="I5137">
        <v>35</v>
      </c>
      <c r="J5137">
        <v>40</v>
      </c>
      <c r="K5137">
        <v>43</v>
      </c>
      <c r="L5137">
        <v>0</v>
      </c>
      <c r="M5137" s="1">
        <v>61.115000000000002</v>
      </c>
      <c r="N5137" s="1">
        <v>125.057</v>
      </c>
    </row>
    <row r="5138" spans="1:14" ht="15" customHeight="1" x14ac:dyDescent="0.2">
      <c r="A5138" t="s">
        <v>191</v>
      </c>
      <c r="B5138" t="s">
        <v>351</v>
      </c>
      <c r="C5138">
        <v>2</v>
      </c>
      <c r="D5138" t="s">
        <v>396</v>
      </c>
      <c r="E5138">
        <v>3</v>
      </c>
      <c r="F5138">
        <v>24</v>
      </c>
      <c r="G5138">
        <v>37</v>
      </c>
      <c r="H5138">
        <v>39</v>
      </c>
      <c r="I5138">
        <v>15</v>
      </c>
      <c r="J5138">
        <v>28</v>
      </c>
      <c r="K5138">
        <v>30</v>
      </c>
      <c r="L5138">
        <v>0</v>
      </c>
      <c r="M5138" s="1">
        <v>61.116</v>
      </c>
      <c r="N5138" s="1">
        <v>126.057</v>
      </c>
    </row>
    <row r="5139" spans="1:14" ht="15" customHeight="1" x14ac:dyDescent="0.2">
      <c r="A5139" t="s">
        <v>191</v>
      </c>
      <c r="B5139" t="s">
        <v>504</v>
      </c>
      <c r="C5139">
        <v>3</v>
      </c>
      <c r="D5139" t="s">
        <v>1152</v>
      </c>
      <c r="E5139">
        <v>3</v>
      </c>
      <c r="F5139">
        <v>16</v>
      </c>
      <c r="G5139">
        <v>24</v>
      </c>
      <c r="H5139">
        <v>26</v>
      </c>
      <c r="I5139">
        <v>30</v>
      </c>
      <c r="J5139">
        <v>38</v>
      </c>
      <c r="K5139">
        <v>40</v>
      </c>
      <c r="L5139">
        <v>0</v>
      </c>
      <c r="M5139" s="1">
        <v>61.116999999999997</v>
      </c>
      <c r="N5139" s="1">
        <v>127.054</v>
      </c>
    </row>
    <row r="5140" spans="1:14" ht="15" customHeight="1" x14ac:dyDescent="0.2">
      <c r="A5140" t="s">
        <v>191</v>
      </c>
      <c r="B5140" t="s">
        <v>355</v>
      </c>
      <c r="C5140">
        <v>2</v>
      </c>
      <c r="D5140" t="s">
        <v>335</v>
      </c>
      <c r="E5140">
        <v>1</v>
      </c>
      <c r="F5140">
        <v>11</v>
      </c>
      <c r="G5140">
        <v>30</v>
      </c>
      <c r="H5140">
        <v>32</v>
      </c>
      <c r="I5140">
        <v>10</v>
      </c>
      <c r="J5140">
        <v>29</v>
      </c>
      <c r="K5140">
        <v>31</v>
      </c>
      <c r="L5140">
        <v>0</v>
      </c>
      <c r="M5140" s="1">
        <v>61.118000000000002</v>
      </c>
      <c r="N5140" s="1">
        <v>128.047</v>
      </c>
    </row>
    <row r="5141" spans="1:14" ht="15" customHeight="1" x14ac:dyDescent="0.2">
      <c r="A5141" t="s">
        <v>316</v>
      </c>
      <c r="B5141" t="s">
        <v>197</v>
      </c>
      <c r="C5141">
        <v>3</v>
      </c>
      <c r="D5141" t="s">
        <v>2387</v>
      </c>
      <c r="E5141">
        <v>3</v>
      </c>
      <c r="F5141">
        <v>29</v>
      </c>
      <c r="G5141">
        <v>37</v>
      </c>
      <c r="H5141">
        <v>39</v>
      </c>
      <c r="I5141">
        <v>20</v>
      </c>
      <c r="J5141">
        <v>28</v>
      </c>
      <c r="K5141">
        <v>30</v>
      </c>
      <c r="L5141">
        <v>0</v>
      </c>
      <c r="M5141" s="1">
        <v>62.051000000000002</v>
      </c>
      <c r="N5141" s="1">
        <v>64.058000000000007</v>
      </c>
    </row>
    <row r="5142" spans="1:14" ht="15" customHeight="1" x14ac:dyDescent="0.2">
      <c r="A5142" t="s">
        <v>316</v>
      </c>
      <c r="B5142" t="s">
        <v>332</v>
      </c>
      <c r="C5142">
        <v>3</v>
      </c>
      <c r="D5142" t="s">
        <v>590</v>
      </c>
      <c r="E5142">
        <v>3</v>
      </c>
      <c r="F5142">
        <v>25</v>
      </c>
      <c r="G5142">
        <v>33</v>
      </c>
      <c r="H5142">
        <v>35</v>
      </c>
      <c r="I5142">
        <v>22</v>
      </c>
      <c r="J5142">
        <v>30</v>
      </c>
      <c r="K5142">
        <v>32</v>
      </c>
      <c r="L5142">
        <v>0</v>
      </c>
      <c r="M5142" s="1">
        <v>62.052</v>
      </c>
      <c r="N5142" s="1">
        <v>65.055000000000007</v>
      </c>
    </row>
    <row r="5143" spans="1:14" ht="15" customHeight="1" x14ac:dyDescent="0.2">
      <c r="A5143" t="s">
        <v>316</v>
      </c>
      <c r="B5143" t="s">
        <v>336</v>
      </c>
      <c r="C5143">
        <v>3</v>
      </c>
      <c r="D5143" t="s">
        <v>1463</v>
      </c>
      <c r="E5143">
        <v>4</v>
      </c>
      <c r="F5143">
        <v>28</v>
      </c>
      <c r="G5143">
        <v>33</v>
      </c>
      <c r="H5143">
        <v>36</v>
      </c>
      <c r="I5143">
        <v>25</v>
      </c>
      <c r="J5143">
        <v>30</v>
      </c>
      <c r="K5143">
        <v>33</v>
      </c>
      <c r="L5143">
        <v>0</v>
      </c>
      <c r="M5143" s="1">
        <v>62.052999999999997</v>
      </c>
      <c r="N5143" s="1">
        <v>66.057000000000002</v>
      </c>
    </row>
    <row r="5144" spans="1:14" ht="15" customHeight="1" x14ac:dyDescent="0.2">
      <c r="A5144" t="s">
        <v>316</v>
      </c>
      <c r="B5144" t="s">
        <v>341</v>
      </c>
      <c r="C5144">
        <v>3</v>
      </c>
      <c r="D5144" t="s">
        <v>1981</v>
      </c>
      <c r="E5144">
        <v>4</v>
      </c>
      <c r="F5144">
        <v>33</v>
      </c>
      <c r="G5144">
        <v>38</v>
      </c>
      <c r="H5144">
        <v>41</v>
      </c>
      <c r="I5144">
        <v>21</v>
      </c>
      <c r="J5144">
        <v>26</v>
      </c>
      <c r="K5144">
        <v>29</v>
      </c>
      <c r="L5144">
        <v>0</v>
      </c>
      <c r="M5144" s="1">
        <v>62.054000000000002</v>
      </c>
      <c r="N5144" s="1">
        <v>67.046999999999997</v>
      </c>
    </row>
    <row r="5145" spans="1:14" ht="15" customHeight="1" x14ac:dyDescent="0.2">
      <c r="A5145" t="s">
        <v>316</v>
      </c>
      <c r="B5145" t="s">
        <v>201</v>
      </c>
      <c r="C5145">
        <v>3</v>
      </c>
      <c r="D5145" t="s">
        <v>1228</v>
      </c>
      <c r="E5145">
        <v>4</v>
      </c>
      <c r="F5145">
        <v>30</v>
      </c>
      <c r="G5145">
        <v>35</v>
      </c>
      <c r="H5145">
        <v>38</v>
      </c>
      <c r="I5145">
        <v>23</v>
      </c>
      <c r="J5145">
        <v>28</v>
      </c>
      <c r="K5145">
        <v>31</v>
      </c>
      <c r="L5145">
        <v>0</v>
      </c>
      <c r="M5145" s="1">
        <v>62.055</v>
      </c>
      <c r="N5145" s="1">
        <v>68.058000000000007</v>
      </c>
    </row>
    <row r="5146" spans="1:14" ht="15" customHeight="1" x14ac:dyDescent="0.2">
      <c r="A5146" t="s">
        <v>316</v>
      </c>
      <c r="B5146" t="s">
        <v>356</v>
      </c>
      <c r="C5146">
        <v>3</v>
      </c>
      <c r="D5146" t="s">
        <v>1242</v>
      </c>
      <c r="E5146">
        <v>4</v>
      </c>
      <c r="F5146">
        <v>28</v>
      </c>
      <c r="G5146">
        <v>33</v>
      </c>
      <c r="H5146">
        <v>36</v>
      </c>
      <c r="I5146">
        <v>23</v>
      </c>
      <c r="J5146">
        <v>28</v>
      </c>
      <c r="K5146">
        <v>31</v>
      </c>
      <c r="L5146">
        <v>0</v>
      </c>
      <c r="M5146" s="1">
        <v>62.055999999999997</v>
      </c>
      <c r="N5146" s="1">
        <v>70.06</v>
      </c>
    </row>
    <row r="5147" spans="1:14" ht="15" customHeight="1" x14ac:dyDescent="0.2">
      <c r="A5147" t="s">
        <v>316</v>
      </c>
      <c r="B5147" t="s">
        <v>363</v>
      </c>
      <c r="C5147">
        <v>3</v>
      </c>
      <c r="D5147" t="s">
        <v>2286</v>
      </c>
      <c r="E5147">
        <v>3</v>
      </c>
      <c r="F5147">
        <v>26</v>
      </c>
      <c r="G5147">
        <v>34</v>
      </c>
      <c r="H5147">
        <v>36</v>
      </c>
      <c r="I5147">
        <v>23</v>
      </c>
      <c r="J5147">
        <v>31</v>
      </c>
      <c r="K5147">
        <v>33</v>
      </c>
      <c r="L5147">
        <v>0</v>
      </c>
      <c r="M5147" s="1">
        <v>62.057000000000002</v>
      </c>
      <c r="N5147" s="1">
        <v>72.051000000000002</v>
      </c>
    </row>
    <row r="5148" spans="1:14" ht="15" customHeight="1" x14ac:dyDescent="0.2">
      <c r="A5148" t="s">
        <v>316</v>
      </c>
      <c r="B5148" t="s">
        <v>367</v>
      </c>
      <c r="C5148">
        <v>3</v>
      </c>
      <c r="D5148" t="s">
        <v>1981</v>
      </c>
      <c r="E5148">
        <v>4</v>
      </c>
      <c r="F5148">
        <v>33</v>
      </c>
      <c r="G5148">
        <v>38</v>
      </c>
      <c r="H5148">
        <v>41</v>
      </c>
      <c r="I5148">
        <v>21</v>
      </c>
      <c r="J5148">
        <v>26</v>
      </c>
      <c r="K5148">
        <v>29</v>
      </c>
      <c r="L5148">
        <v>0</v>
      </c>
      <c r="M5148" s="1">
        <v>62.058</v>
      </c>
      <c r="N5148" s="1">
        <v>73.058999999999997</v>
      </c>
    </row>
    <row r="5149" spans="1:14" ht="15" customHeight="1" x14ac:dyDescent="0.2">
      <c r="A5149" t="s">
        <v>316</v>
      </c>
      <c r="B5149" t="s">
        <v>381</v>
      </c>
      <c r="C5149">
        <v>3</v>
      </c>
      <c r="D5149" t="s">
        <v>2106</v>
      </c>
      <c r="E5149">
        <v>4</v>
      </c>
      <c r="F5149">
        <v>28</v>
      </c>
      <c r="G5149">
        <v>33</v>
      </c>
      <c r="H5149">
        <v>36</v>
      </c>
      <c r="I5149">
        <v>26</v>
      </c>
      <c r="J5149">
        <v>31</v>
      </c>
      <c r="K5149">
        <v>34</v>
      </c>
      <c r="L5149">
        <v>0</v>
      </c>
      <c r="M5149" s="1">
        <v>62.058999999999997</v>
      </c>
      <c r="N5149" s="1">
        <v>76.049000000000007</v>
      </c>
    </row>
    <row r="5150" spans="1:14" ht="15" customHeight="1" x14ac:dyDescent="0.2">
      <c r="A5150" t="s">
        <v>316</v>
      </c>
      <c r="B5150" t="s">
        <v>207</v>
      </c>
      <c r="C5150">
        <v>3</v>
      </c>
      <c r="D5150" t="s">
        <v>1344</v>
      </c>
      <c r="E5150">
        <v>3</v>
      </c>
      <c r="F5150">
        <v>27</v>
      </c>
      <c r="G5150">
        <v>35</v>
      </c>
      <c r="H5150">
        <v>37</v>
      </c>
      <c r="I5150">
        <v>20</v>
      </c>
      <c r="J5150">
        <v>28</v>
      </c>
      <c r="K5150">
        <v>30</v>
      </c>
      <c r="L5150">
        <v>0</v>
      </c>
      <c r="M5150" s="1">
        <v>62.06</v>
      </c>
      <c r="N5150" s="1">
        <v>77.046999999999997</v>
      </c>
    </row>
    <row r="5151" spans="1:14" ht="15" customHeight="1" x14ac:dyDescent="0.2">
      <c r="A5151" t="s">
        <v>316</v>
      </c>
      <c r="B5151" t="s">
        <v>395</v>
      </c>
      <c r="C5151">
        <v>3</v>
      </c>
      <c r="D5151" t="s">
        <v>1492</v>
      </c>
      <c r="E5151">
        <v>4</v>
      </c>
      <c r="F5151">
        <v>27</v>
      </c>
      <c r="G5151">
        <v>32</v>
      </c>
      <c r="H5151">
        <v>35</v>
      </c>
      <c r="I5151">
        <v>26</v>
      </c>
      <c r="J5151">
        <v>31</v>
      </c>
      <c r="K5151">
        <v>34</v>
      </c>
      <c r="L5151">
        <v>0</v>
      </c>
      <c r="M5151" s="1">
        <v>62.061</v>
      </c>
      <c r="N5151" s="1">
        <v>80.054000000000002</v>
      </c>
    </row>
    <row r="5152" spans="1:14" ht="15" customHeight="1" x14ac:dyDescent="0.2">
      <c r="A5152" t="s">
        <v>316</v>
      </c>
      <c r="B5152" t="s">
        <v>218</v>
      </c>
      <c r="C5152">
        <v>3</v>
      </c>
      <c r="D5152" t="s">
        <v>1344</v>
      </c>
      <c r="E5152">
        <v>3</v>
      </c>
      <c r="F5152">
        <v>27</v>
      </c>
      <c r="G5152">
        <v>35</v>
      </c>
      <c r="H5152">
        <v>37</v>
      </c>
      <c r="I5152">
        <v>20</v>
      </c>
      <c r="J5152">
        <v>28</v>
      </c>
      <c r="K5152">
        <v>30</v>
      </c>
      <c r="L5152">
        <v>0</v>
      </c>
      <c r="M5152" s="1">
        <v>62.061999999999998</v>
      </c>
      <c r="N5152" s="1">
        <v>81.043000000000006</v>
      </c>
    </row>
    <row r="5153" spans="1:14" ht="15" customHeight="1" x14ac:dyDescent="0.2">
      <c r="A5153" t="s">
        <v>316</v>
      </c>
      <c r="B5153" t="s">
        <v>405</v>
      </c>
      <c r="C5153">
        <v>3</v>
      </c>
      <c r="D5153" t="s">
        <v>1344</v>
      </c>
      <c r="E5153">
        <v>3</v>
      </c>
      <c r="F5153">
        <v>27</v>
      </c>
      <c r="G5153">
        <v>35</v>
      </c>
      <c r="H5153">
        <v>37</v>
      </c>
      <c r="I5153">
        <v>20</v>
      </c>
      <c r="J5153">
        <v>28</v>
      </c>
      <c r="K5153">
        <v>30</v>
      </c>
      <c r="L5153">
        <v>0</v>
      </c>
      <c r="M5153" s="1">
        <v>62.063000000000002</v>
      </c>
      <c r="N5153" s="1">
        <v>84.052000000000007</v>
      </c>
    </row>
    <row r="5154" spans="1:14" ht="15" customHeight="1" x14ac:dyDescent="0.2">
      <c r="A5154" t="s">
        <v>316</v>
      </c>
      <c r="B5154" t="s">
        <v>408</v>
      </c>
      <c r="C5154">
        <v>3</v>
      </c>
      <c r="D5154" t="s">
        <v>2387</v>
      </c>
      <c r="E5154">
        <v>3</v>
      </c>
      <c r="F5154">
        <v>29</v>
      </c>
      <c r="G5154">
        <v>37</v>
      </c>
      <c r="H5154">
        <v>39</v>
      </c>
      <c r="I5154">
        <v>20</v>
      </c>
      <c r="J5154">
        <v>28</v>
      </c>
      <c r="K5154">
        <v>30</v>
      </c>
      <c r="L5154">
        <v>0</v>
      </c>
      <c r="M5154" s="1">
        <v>62.064</v>
      </c>
      <c r="N5154" s="1">
        <v>85.052999999999997</v>
      </c>
    </row>
    <row r="5155" spans="1:14" ht="15" customHeight="1" x14ac:dyDescent="0.2">
      <c r="A5155" t="s">
        <v>316</v>
      </c>
      <c r="B5155" t="s">
        <v>411</v>
      </c>
      <c r="C5155">
        <v>3</v>
      </c>
      <c r="D5155" t="s">
        <v>2457</v>
      </c>
      <c r="E5155">
        <v>4</v>
      </c>
      <c r="F5155">
        <v>31</v>
      </c>
      <c r="G5155">
        <v>36</v>
      </c>
      <c r="H5155">
        <v>39</v>
      </c>
      <c r="I5155">
        <v>22</v>
      </c>
      <c r="J5155">
        <v>27</v>
      </c>
      <c r="K5155">
        <v>30</v>
      </c>
      <c r="L5155">
        <v>0</v>
      </c>
      <c r="M5155" s="1">
        <v>62.064999999999998</v>
      </c>
      <c r="N5155" s="1">
        <v>86.05</v>
      </c>
    </row>
    <row r="5156" spans="1:14" ht="15" customHeight="1" x14ac:dyDescent="0.2">
      <c r="A5156" t="s">
        <v>316</v>
      </c>
      <c r="B5156" t="s">
        <v>414</v>
      </c>
      <c r="C5156">
        <v>3</v>
      </c>
      <c r="D5156" t="s">
        <v>2249</v>
      </c>
      <c r="E5156">
        <v>4</v>
      </c>
      <c r="F5156">
        <v>35</v>
      </c>
      <c r="G5156">
        <v>40</v>
      </c>
      <c r="H5156">
        <v>43</v>
      </c>
      <c r="I5156">
        <v>18</v>
      </c>
      <c r="J5156">
        <v>23</v>
      </c>
      <c r="K5156">
        <v>26</v>
      </c>
      <c r="L5156">
        <v>0</v>
      </c>
      <c r="M5156" s="1">
        <v>62.066000000000003</v>
      </c>
      <c r="N5156" s="1">
        <v>87.052999999999997</v>
      </c>
    </row>
    <row r="5157" spans="1:14" ht="15" customHeight="1" x14ac:dyDescent="0.2">
      <c r="A5157" t="s">
        <v>316</v>
      </c>
      <c r="B5157" t="s">
        <v>416</v>
      </c>
      <c r="C5157">
        <v>3</v>
      </c>
      <c r="D5157" t="s">
        <v>2413</v>
      </c>
      <c r="E5157">
        <v>3</v>
      </c>
      <c r="F5157">
        <v>25</v>
      </c>
      <c r="G5157">
        <v>33</v>
      </c>
      <c r="H5157">
        <v>35</v>
      </c>
      <c r="I5157">
        <v>20</v>
      </c>
      <c r="J5157">
        <v>28</v>
      </c>
      <c r="K5157">
        <v>30</v>
      </c>
      <c r="L5157">
        <v>0</v>
      </c>
      <c r="M5157" s="1">
        <v>62.067</v>
      </c>
      <c r="N5157" s="1">
        <v>88.058000000000007</v>
      </c>
    </row>
    <row r="5158" spans="1:14" ht="15" customHeight="1" x14ac:dyDescent="0.2">
      <c r="A5158" t="s">
        <v>316</v>
      </c>
      <c r="B5158" t="s">
        <v>230</v>
      </c>
      <c r="C5158">
        <v>3</v>
      </c>
      <c r="D5158" t="s">
        <v>1502</v>
      </c>
      <c r="E5158">
        <v>3</v>
      </c>
      <c r="F5158">
        <v>27</v>
      </c>
      <c r="G5158">
        <v>35</v>
      </c>
      <c r="H5158">
        <v>37</v>
      </c>
      <c r="I5158">
        <v>22</v>
      </c>
      <c r="J5158">
        <v>30</v>
      </c>
      <c r="K5158">
        <v>32</v>
      </c>
      <c r="L5158">
        <v>0</v>
      </c>
      <c r="M5158" s="1">
        <v>62.067999999999998</v>
      </c>
      <c r="N5158" s="1">
        <v>89.058000000000007</v>
      </c>
    </row>
    <row r="5159" spans="1:14" ht="15" customHeight="1" x14ac:dyDescent="0.2">
      <c r="A5159" t="s">
        <v>316</v>
      </c>
      <c r="B5159" t="s">
        <v>236</v>
      </c>
      <c r="C5159">
        <v>3</v>
      </c>
      <c r="D5159" t="s">
        <v>447</v>
      </c>
      <c r="E5159">
        <v>4</v>
      </c>
      <c r="F5159">
        <v>27</v>
      </c>
      <c r="G5159">
        <v>32</v>
      </c>
      <c r="H5159">
        <v>35</v>
      </c>
      <c r="I5159">
        <v>26</v>
      </c>
      <c r="J5159">
        <v>31</v>
      </c>
      <c r="K5159">
        <v>34</v>
      </c>
      <c r="L5159">
        <v>0</v>
      </c>
      <c r="M5159" s="1">
        <v>62.069000000000003</v>
      </c>
      <c r="N5159" s="1">
        <v>90.055000000000007</v>
      </c>
    </row>
    <row r="5160" spans="1:14" ht="15" customHeight="1" x14ac:dyDescent="0.2">
      <c r="A5160" t="s">
        <v>316</v>
      </c>
      <c r="B5160" t="s">
        <v>425</v>
      </c>
      <c r="C5160">
        <v>3</v>
      </c>
      <c r="D5160" t="s">
        <v>1978</v>
      </c>
      <c r="E5160">
        <v>3</v>
      </c>
      <c r="F5160">
        <v>27</v>
      </c>
      <c r="G5160">
        <v>35</v>
      </c>
      <c r="H5160">
        <v>37</v>
      </c>
      <c r="I5160">
        <v>21</v>
      </c>
      <c r="J5160">
        <v>29</v>
      </c>
      <c r="K5160">
        <v>31</v>
      </c>
      <c r="L5160">
        <v>0</v>
      </c>
      <c r="M5160" s="1">
        <v>62.07</v>
      </c>
      <c r="N5160" s="1">
        <v>91.058000000000007</v>
      </c>
    </row>
    <row r="5161" spans="1:14" ht="15" customHeight="1" x14ac:dyDescent="0.2">
      <c r="A5161" t="s">
        <v>316</v>
      </c>
      <c r="B5161" t="s">
        <v>429</v>
      </c>
      <c r="C5161">
        <v>3</v>
      </c>
      <c r="D5161" t="s">
        <v>2703</v>
      </c>
      <c r="E5161">
        <v>3</v>
      </c>
      <c r="F5161">
        <v>15</v>
      </c>
      <c r="G5161">
        <v>23</v>
      </c>
      <c r="H5161">
        <v>25</v>
      </c>
      <c r="I5161">
        <v>31</v>
      </c>
      <c r="J5161">
        <v>39</v>
      </c>
      <c r="K5161">
        <v>41</v>
      </c>
      <c r="L5161">
        <v>0</v>
      </c>
      <c r="M5161" s="1">
        <v>62.070999999999998</v>
      </c>
      <c r="N5161" s="1">
        <v>93.055999999999997</v>
      </c>
    </row>
    <row r="5162" spans="1:14" ht="15" customHeight="1" x14ac:dyDescent="0.2">
      <c r="A5162" t="s">
        <v>316</v>
      </c>
      <c r="B5162" t="s">
        <v>241</v>
      </c>
      <c r="C5162">
        <v>3</v>
      </c>
      <c r="D5162" t="s">
        <v>1344</v>
      </c>
      <c r="E5162">
        <v>3</v>
      </c>
      <c r="F5162">
        <v>27</v>
      </c>
      <c r="G5162">
        <v>35</v>
      </c>
      <c r="H5162">
        <v>37</v>
      </c>
      <c r="I5162">
        <v>20</v>
      </c>
      <c r="J5162">
        <v>28</v>
      </c>
      <c r="K5162">
        <v>30</v>
      </c>
      <c r="L5162">
        <v>0</v>
      </c>
      <c r="M5162" s="1">
        <v>62.072000000000003</v>
      </c>
      <c r="N5162" s="1">
        <v>94.051000000000002</v>
      </c>
    </row>
    <row r="5163" spans="1:14" ht="15" customHeight="1" x14ac:dyDescent="0.2">
      <c r="A5163" t="s">
        <v>316</v>
      </c>
      <c r="B5163" t="s">
        <v>246</v>
      </c>
      <c r="C5163">
        <v>3</v>
      </c>
      <c r="D5163" t="s">
        <v>2656</v>
      </c>
      <c r="E5163">
        <v>4</v>
      </c>
      <c r="F5163">
        <v>28</v>
      </c>
      <c r="G5163">
        <v>33</v>
      </c>
      <c r="H5163">
        <v>36</v>
      </c>
      <c r="I5163">
        <v>27</v>
      </c>
      <c r="J5163">
        <v>32</v>
      </c>
      <c r="K5163">
        <v>35</v>
      </c>
      <c r="L5163">
        <v>0</v>
      </c>
      <c r="M5163" s="1">
        <v>62.073</v>
      </c>
      <c r="N5163" s="1">
        <v>95.058000000000007</v>
      </c>
    </row>
    <row r="5164" spans="1:14" ht="15" customHeight="1" x14ac:dyDescent="0.2">
      <c r="A5164" t="s">
        <v>316</v>
      </c>
      <c r="B5164" t="s">
        <v>436</v>
      </c>
      <c r="C5164">
        <v>3</v>
      </c>
      <c r="D5164" t="s">
        <v>2413</v>
      </c>
      <c r="E5164">
        <v>3</v>
      </c>
      <c r="F5164">
        <v>25</v>
      </c>
      <c r="G5164">
        <v>33</v>
      </c>
      <c r="H5164">
        <v>35</v>
      </c>
      <c r="I5164">
        <v>20</v>
      </c>
      <c r="J5164">
        <v>28</v>
      </c>
      <c r="K5164">
        <v>30</v>
      </c>
      <c r="L5164">
        <v>0</v>
      </c>
      <c r="M5164" s="1">
        <v>62.073999999999998</v>
      </c>
      <c r="N5164" s="1">
        <v>96.055000000000007</v>
      </c>
    </row>
    <row r="5165" spans="1:14" ht="15" customHeight="1" x14ac:dyDescent="0.2">
      <c r="A5165" t="s">
        <v>316</v>
      </c>
      <c r="B5165" t="s">
        <v>250</v>
      </c>
      <c r="C5165">
        <v>3</v>
      </c>
      <c r="D5165" t="s">
        <v>2589</v>
      </c>
      <c r="E5165">
        <v>4</v>
      </c>
      <c r="F5165">
        <v>29</v>
      </c>
      <c r="G5165">
        <v>34</v>
      </c>
      <c r="H5165">
        <v>37</v>
      </c>
      <c r="I5165">
        <v>25</v>
      </c>
      <c r="J5165">
        <v>30</v>
      </c>
      <c r="K5165">
        <v>33</v>
      </c>
      <c r="L5165">
        <v>0</v>
      </c>
      <c r="M5165" s="1">
        <v>62.075000000000003</v>
      </c>
      <c r="N5165" s="1">
        <v>97.055000000000007</v>
      </c>
    </row>
    <row r="5166" spans="1:14" ht="15" customHeight="1" x14ac:dyDescent="0.2">
      <c r="A5166" t="s">
        <v>316</v>
      </c>
      <c r="B5166" t="s">
        <v>258</v>
      </c>
      <c r="C5166">
        <v>3</v>
      </c>
      <c r="D5166" t="s">
        <v>2656</v>
      </c>
      <c r="E5166">
        <v>4</v>
      </c>
      <c r="F5166">
        <v>28</v>
      </c>
      <c r="G5166">
        <v>33</v>
      </c>
      <c r="H5166">
        <v>36</v>
      </c>
      <c r="I5166">
        <v>27</v>
      </c>
      <c r="J5166">
        <v>32</v>
      </c>
      <c r="K5166">
        <v>35</v>
      </c>
      <c r="L5166">
        <v>0</v>
      </c>
      <c r="M5166" s="1">
        <v>62.076000000000001</v>
      </c>
      <c r="N5166" s="1">
        <v>98.06</v>
      </c>
    </row>
    <row r="5167" spans="1:14" ht="15" customHeight="1" x14ac:dyDescent="0.2">
      <c r="A5167" t="s">
        <v>316</v>
      </c>
      <c r="B5167" t="s">
        <v>263</v>
      </c>
      <c r="C5167">
        <v>3</v>
      </c>
      <c r="D5167" t="s">
        <v>2518</v>
      </c>
      <c r="E5167">
        <v>3</v>
      </c>
      <c r="F5167">
        <v>26</v>
      </c>
      <c r="G5167">
        <v>34</v>
      </c>
      <c r="H5167">
        <v>36</v>
      </c>
      <c r="I5167">
        <v>20</v>
      </c>
      <c r="J5167">
        <v>28</v>
      </c>
      <c r="K5167">
        <v>30</v>
      </c>
      <c r="L5167">
        <v>0</v>
      </c>
      <c r="M5167" s="1">
        <v>62.076999999999998</v>
      </c>
      <c r="N5167" s="1">
        <v>99.052000000000007</v>
      </c>
    </row>
    <row r="5168" spans="1:14" ht="15" customHeight="1" x14ac:dyDescent="0.2">
      <c r="A5168" t="s">
        <v>316</v>
      </c>
      <c r="B5168" t="s">
        <v>269</v>
      </c>
      <c r="C5168">
        <v>3</v>
      </c>
      <c r="D5168" t="s">
        <v>2948</v>
      </c>
      <c r="E5168">
        <v>4</v>
      </c>
      <c r="F5168">
        <v>23</v>
      </c>
      <c r="G5168">
        <v>28</v>
      </c>
      <c r="H5168">
        <v>31</v>
      </c>
      <c r="I5168">
        <v>31</v>
      </c>
      <c r="J5168">
        <v>36</v>
      </c>
      <c r="K5168">
        <v>39</v>
      </c>
      <c r="L5168">
        <v>0</v>
      </c>
      <c r="M5168" s="1">
        <v>62.078000000000003</v>
      </c>
      <c r="N5168" s="1">
        <v>100.059</v>
      </c>
    </row>
    <row r="5169" spans="1:14" ht="15" customHeight="1" x14ac:dyDescent="0.2">
      <c r="A5169" t="s">
        <v>316</v>
      </c>
      <c r="B5169" t="s">
        <v>279</v>
      </c>
      <c r="C5169">
        <v>3</v>
      </c>
      <c r="D5169" t="s">
        <v>1416</v>
      </c>
      <c r="E5169">
        <v>3</v>
      </c>
      <c r="F5169">
        <v>19</v>
      </c>
      <c r="G5169">
        <v>27</v>
      </c>
      <c r="H5169">
        <v>29</v>
      </c>
      <c r="I5169">
        <v>31</v>
      </c>
      <c r="J5169">
        <v>39</v>
      </c>
      <c r="K5169">
        <v>41</v>
      </c>
      <c r="L5169">
        <v>0</v>
      </c>
      <c r="M5169" s="1">
        <v>62.079000000000001</v>
      </c>
      <c r="N5169" s="1">
        <v>101.05200000000001</v>
      </c>
    </row>
    <row r="5170" spans="1:14" ht="15" customHeight="1" x14ac:dyDescent="0.2">
      <c r="A5170" t="s">
        <v>316</v>
      </c>
      <c r="B5170" t="s">
        <v>274</v>
      </c>
      <c r="C5170">
        <v>3</v>
      </c>
      <c r="D5170" t="s">
        <v>2413</v>
      </c>
      <c r="E5170">
        <v>3</v>
      </c>
      <c r="F5170">
        <v>25</v>
      </c>
      <c r="G5170">
        <v>33</v>
      </c>
      <c r="H5170">
        <v>35</v>
      </c>
      <c r="I5170">
        <v>20</v>
      </c>
      <c r="J5170">
        <v>28</v>
      </c>
      <c r="K5170">
        <v>30</v>
      </c>
      <c r="L5170">
        <v>0</v>
      </c>
      <c r="M5170" s="1">
        <v>62.08</v>
      </c>
      <c r="N5170" s="1">
        <v>102.057</v>
      </c>
    </row>
    <row r="5171" spans="1:14" ht="15" customHeight="1" x14ac:dyDescent="0.2">
      <c r="A5171" t="s">
        <v>316</v>
      </c>
      <c r="B5171" t="s">
        <v>285</v>
      </c>
      <c r="C5171">
        <v>3</v>
      </c>
      <c r="D5171" t="s">
        <v>2656</v>
      </c>
      <c r="E5171">
        <v>4</v>
      </c>
      <c r="F5171">
        <v>28</v>
      </c>
      <c r="G5171">
        <v>33</v>
      </c>
      <c r="H5171">
        <v>36</v>
      </c>
      <c r="I5171">
        <v>27</v>
      </c>
      <c r="J5171">
        <v>32</v>
      </c>
      <c r="K5171">
        <v>35</v>
      </c>
      <c r="L5171">
        <v>0</v>
      </c>
      <c r="M5171" s="1">
        <v>62.081000000000003</v>
      </c>
      <c r="N5171" s="1">
        <v>103.057</v>
      </c>
    </row>
    <row r="5172" spans="1:14" ht="15" customHeight="1" x14ac:dyDescent="0.2">
      <c r="A5172" t="s">
        <v>316</v>
      </c>
      <c r="B5172" t="s">
        <v>290</v>
      </c>
      <c r="C5172">
        <v>3</v>
      </c>
      <c r="D5172" t="s">
        <v>2413</v>
      </c>
      <c r="E5172">
        <v>3</v>
      </c>
      <c r="F5172">
        <v>25</v>
      </c>
      <c r="G5172">
        <v>33</v>
      </c>
      <c r="H5172">
        <v>35</v>
      </c>
      <c r="I5172">
        <v>20</v>
      </c>
      <c r="J5172">
        <v>28</v>
      </c>
      <c r="K5172">
        <v>30</v>
      </c>
      <c r="L5172">
        <v>0</v>
      </c>
      <c r="M5172" s="1">
        <v>62.082000000000001</v>
      </c>
      <c r="N5172" s="1">
        <v>104.05</v>
      </c>
    </row>
    <row r="5173" spans="1:14" ht="15" customHeight="1" x14ac:dyDescent="0.2">
      <c r="A5173" t="s">
        <v>316</v>
      </c>
      <c r="B5173" t="s">
        <v>302</v>
      </c>
      <c r="C5173">
        <v>3</v>
      </c>
      <c r="D5173" t="s">
        <v>2410</v>
      </c>
      <c r="E5173">
        <v>3</v>
      </c>
      <c r="F5173">
        <v>27</v>
      </c>
      <c r="G5173">
        <v>35</v>
      </c>
      <c r="H5173">
        <v>37</v>
      </c>
      <c r="I5173">
        <v>22</v>
      </c>
      <c r="J5173">
        <v>30</v>
      </c>
      <c r="K5173">
        <v>32</v>
      </c>
      <c r="L5173">
        <v>0</v>
      </c>
      <c r="M5173" s="1">
        <v>62.082999999999998</v>
      </c>
      <c r="N5173" s="1">
        <v>107.044</v>
      </c>
    </row>
    <row r="5174" spans="1:14" ht="15" customHeight="1" x14ac:dyDescent="0.2">
      <c r="A5174" t="s">
        <v>316</v>
      </c>
      <c r="B5174" t="s">
        <v>464</v>
      </c>
      <c r="C5174">
        <v>3</v>
      </c>
      <c r="D5174" t="s">
        <v>725</v>
      </c>
      <c r="E5174">
        <v>3</v>
      </c>
      <c r="F5174">
        <v>31</v>
      </c>
      <c r="G5174">
        <v>39</v>
      </c>
      <c r="H5174">
        <v>41</v>
      </c>
      <c r="I5174">
        <v>17</v>
      </c>
      <c r="J5174">
        <v>25</v>
      </c>
      <c r="K5174">
        <v>27</v>
      </c>
      <c r="L5174">
        <v>0</v>
      </c>
      <c r="M5174" s="1">
        <v>62.084000000000003</v>
      </c>
      <c r="N5174" s="1">
        <v>108.053</v>
      </c>
    </row>
    <row r="5175" spans="1:14" ht="15" customHeight="1" x14ac:dyDescent="0.2">
      <c r="A5175" t="s">
        <v>316</v>
      </c>
      <c r="B5175" t="s">
        <v>699</v>
      </c>
      <c r="C5175">
        <v>3</v>
      </c>
      <c r="D5175" t="s">
        <v>2773</v>
      </c>
      <c r="E5175">
        <v>4</v>
      </c>
      <c r="F5175">
        <v>28</v>
      </c>
      <c r="G5175">
        <v>33</v>
      </c>
      <c r="H5175">
        <v>36</v>
      </c>
      <c r="I5175">
        <v>26</v>
      </c>
      <c r="J5175">
        <v>31</v>
      </c>
      <c r="K5175">
        <v>34</v>
      </c>
      <c r="L5175">
        <v>0</v>
      </c>
      <c r="M5175" s="1">
        <v>62.085000000000001</v>
      </c>
      <c r="N5175" s="1">
        <v>109.045</v>
      </c>
    </row>
    <row r="5176" spans="1:14" ht="15" customHeight="1" x14ac:dyDescent="0.2">
      <c r="A5176" t="s">
        <v>316</v>
      </c>
      <c r="B5176" t="s">
        <v>124</v>
      </c>
      <c r="C5176">
        <v>3</v>
      </c>
      <c r="D5176" t="s">
        <v>317</v>
      </c>
      <c r="E5176">
        <v>4</v>
      </c>
      <c r="F5176">
        <v>28</v>
      </c>
      <c r="G5176">
        <v>33</v>
      </c>
      <c r="H5176">
        <v>36</v>
      </c>
      <c r="I5176">
        <v>23</v>
      </c>
      <c r="J5176">
        <v>28</v>
      </c>
      <c r="K5176">
        <v>31</v>
      </c>
      <c r="L5176">
        <v>0</v>
      </c>
      <c r="M5176" s="1">
        <v>62.085999999999999</v>
      </c>
      <c r="N5176" s="1">
        <v>110.05200000000001</v>
      </c>
    </row>
    <row r="5177" spans="1:14" ht="15" customHeight="1" x14ac:dyDescent="0.2">
      <c r="A5177" t="s">
        <v>316</v>
      </c>
      <c r="B5177" t="s">
        <v>703</v>
      </c>
      <c r="C5177">
        <v>3</v>
      </c>
      <c r="D5177" t="s">
        <v>2773</v>
      </c>
      <c r="E5177">
        <v>4</v>
      </c>
      <c r="F5177">
        <v>28</v>
      </c>
      <c r="G5177">
        <v>33</v>
      </c>
      <c r="H5177">
        <v>36</v>
      </c>
      <c r="I5177">
        <v>26</v>
      </c>
      <c r="J5177">
        <v>31</v>
      </c>
      <c r="K5177">
        <v>34</v>
      </c>
      <c r="L5177">
        <v>0</v>
      </c>
      <c r="M5177" s="1">
        <v>62.087000000000003</v>
      </c>
      <c r="N5177" s="1">
        <v>111.053</v>
      </c>
    </row>
    <row r="5178" spans="1:14" ht="15" customHeight="1" x14ac:dyDescent="0.2">
      <c r="A5178" t="s">
        <v>316</v>
      </c>
      <c r="B5178" t="s">
        <v>53</v>
      </c>
      <c r="C5178">
        <v>3</v>
      </c>
      <c r="D5178" t="s">
        <v>2518</v>
      </c>
      <c r="E5178">
        <v>3</v>
      </c>
      <c r="F5178">
        <v>26</v>
      </c>
      <c r="G5178">
        <v>34</v>
      </c>
      <c r="H5178">
        <v>36</v>
      </c>
      <c r="I5178">
        <v>20</v>
      </c>
      <c r="J5178">
        <v>28</v>
      </c>
      <c r="K5178">
        <v>30</v>
      </c>
      <c r="L5178">
        <v>0</v>
      </c>
      <c r="M5178" s="1">
        <v>62.088000000000001</v>
      </c>
      <c r="N5178" s="1">
        <v>113.042</v>
      </c>
    </row>
    <row r="5179" spans="1:14" ht="15" customHeight="1" x14ac:dyDescent="0.2">
      <c r="A5179" t="s">
        <v>316</v>
      </c>
      <c r="B5179" t="s">
        <v>476</v>
      </c>
      <c r="C5179">
        <v>3</v>
      </c>
      <c r="D5179" t="s">
        <v>815</v>
      </c>
      <c r="E5179">
        <v>4</v>
      </c>
      <c r="F5179">
        <v>26</v>
      </c>
      <c r="G5179">
        <v>31</v>
      </c>
      <c r="H5179">
        <v>34</v>
      </c>
      <c r="I5179">
        <v>26</v>
      </c>
      <c r="J5179">
        <v>31</v>
      </c>
      <c r="K5179">
        <v>34</v>
      </c>
      <c r="L5179">
        <v>0</v>
      </c>
      <c r="M5179" s="1">
        <v>62.088999999999999</v>
      </c>
      <c r="N5179" s="1">
        <v>114.053</v>
      </c>
    </row>
    <row r="5180" spans="1:14" ht="15" customHeight="1" x14ac:dyDescent="0.2">
      <c r="A5180" t="s">
        <v>316</v>
      </c>
      <c r="B5180" t="s">
        <v>315</v>
      </c>
      <c r="C5180">
        <v>3</v>
      </c>
      <c r="D5180" t="s">
        <v>2723</v>
      </c>
      <c r="E5180">
        <v>4</v>
      </c>
      <c r="F5180">
        <v>24</v>
      </c>
      <c r="G5180">
        <v>29</v>
      </c>
      <c r="H5180">
        <v>32</v>
      </c>
      <c r="I5180">
        <v>28</v>
      </c>
      <c r="J5180">
        <v>33</v>
      </c>
      <c r="K5180">
        <v>36</v>
      </c>
      <c r="L5180">
        <v>0</v>
      </c>
      <c r="M5180" s="1">
        <v>62.09</v>
      </c>
      <c r="N5180" s="1">
        <v>115.05800000000001</v>
      </c>
    </row>
    <row r="5181" spans="1:14" ht="15" customHeight="1" x14ac:dyDescent="0.2">
      <c r="A5181" t="s">
        <v>316</v>
      </c>
      <c r="B5181" t="s">
        <v>321</v>
      </c>
      <c r="C5181">
        <v>3</v>
      </c>
      <c r="D5181" t="s">
        <v>2286</v>
      </c>
      <c r="E5181">
        <v>3</v>
      </c>
      <c r="F5181">
        <v>26</v>
      </c>
      <c r="G5181">
        <v>34</v>
      </c>
      <c r="H5181">
        <v>36</v>
      </c>
      <c r="I5181">
        <v>23</v>
      </c>
      <c r="J5181">
        <v>31</v>
      </c>
      <c r="K5181">
        <v>33</v>
      </c>
      <c r="L5181">
        <v>0</v>
      </c>
      <c r="M5181" s="1">
        <v>62.091000000000001</v>
      </c>
      <c r="N5181" s="1">
        <v>116.054</v>
      </c>
    </row>
    <row r="5182" spans="1:14" ht="15" customHeight="1" x14ac:dyDescent="0.2">
      <c r="A5182" t="s">
        <v>316</v>
      </c>
      <c r="B5182" t="s">
        <v>326</v>
      </c>
      <c r="C5182">
        <v>3</v>
      </c>
      <c r="D5182" t="s">
        <v>43</v>
      </c>
      <c r="E5182">
        <v>3</v>
      </c>
      <c r="F5182">
        <v>28</v>
      </c>
      <c r="G5182">
        <v>36</v>
      </c>
      <c r="H5182">
        <v>38</v>
      </c>
      <c r="I5182">
        <v>22</v>
      </c>
      <c r="J5182">
        <v>30</v>
      </c>
      <c r="K5182">
        <v>32</v>
      </c>
      <c r="L5182">
        <v>0</v>
      </c>
      <c r="M5182" s="1">
        <v>62.091999999999999</v>
      </c>
      <c r="N5182" s="1">
        <v>118.059</v>
      </c>
    </row>
    <row r="5183" spans="1:14" ht="15" customHeight="1" x14ac:dyDescent="0.2">
      <c r="A5183" t="s">
        <v>316</v>
      </c>
      <c r="B5183" t="s">
        <v>331</v>
      </c>
      <c r="C5183">
        <v>3</v>
      </c>
      <c r="D5183" t="s">
        <v>1344</v>
      </c>
      <c r="E5183">
        <v>3</v>
      </c>
      <c r="F5183">
        <v>27</v>
      </c>
      <c r="G5183">
        <v>35</v>
      </c>
      <c r="H5183">
        <v>37</v>
      </c>
      <c r="I5183">
        <v>20</v>
      </c>
      <c r="J5183">
        <v>28</v>
      </c>
      <c r="K5183">
        <v>30</v>
      </c>
      <c r="L5183">
        <v>0</v>
      </c>
      <c r="M5183" s="1">
        <v>62.093000000000004</v>
      </c>
      <c r="N5183" s="1">
        <v>119.041</v>
      </c>
    </row>
    <row r="5184" spans="1:14" ht="15" customHeight="1" x14ac:dyDescent="0.2">
      <c r="A5184" t="s">
        <v>316</v>
      </c>
      <c r="B5184" t="s">
        <v>488</v>
      </c>
      <c r="C5184">
        <v>3</v>
      </c>
      <c r="D5184" t="s">
        <v>486</v>
      </c>
      <c r="E5184">
        <v>3</v>
      </c>
      <c r="F5184">
        <v>23</v>
      </c>
      <c r="G5184">
        <v>31</v>
      </c>
      <c r="H5184">
        <v>33</v>
      </c>
      <c r="I5184">
        <v>21</v>
      </c>
      <c r="J5184">
        <v>29</v>
      </c>
      <c r="K5184">
        <v>31</v>
      </c>
      <c r="L5184">
        <v>0</v>
      </c>
      <c r="M5184" s="1">
        <v>62.094000000000001</v>
      </c>
      <c r="N5184" s="1">
        <v>120.051</v>
      </c>
    </row>
    <row r="5185" spans="1:14" ht="15" customHeight="1" x14ac:dyDescent="0.2">
      <c r="A5185" t="s">
        <v>316</v>
      </c>
      <c r="B5185" t="s">
        <v>492</v>
      </c>
      <c r="C5185">
        <v>3</v>
      </c>
      <c r="D5185" t="s">
        <v>2410</v>
      </c>
      <c r="E5185">
        <v>3</v>
      </c>
      <c r="F5185">
        <v>27</v>
      </c>
      <c r="G5185">
        <v>35</v>
      </c>
      <c r="H5185">
        <v>37</v>
      </c>
      <c r="I5185">
        <v>22</v>
      </c>
      <c r="J5185">
        <v>30</v>
      </c>
      <c r="K5185">
        <v>32</v>
      </c>
      <c r="L5185">
        <v>0</v>
      </c>
      <c r="M5185" s="1">
        <v>62.094999999999999</v>
      </c>
      <c r="N5185" s="1">
        <v>121.06100000000001</v>
      </c>
    </row>
    <row r="5186" spans="1:14" ht="15" customHeight="1" x14ac:dyDescent="0.2">
      <c r="A5186" t="s">
        <v>316</v>
      </c>
      <c r="B5186" t="s">
        <v>335</v>
      </c>
      <c r="C5186">
        <v>3</v>
      </c>
      <c r="D5186" t="s">
        <v>2104</v>
      </c>
      <c r="E5186">
        <v>3</v>
      </c>
      <c r="F5186">
        <v>21</v>
      </c>
      <c r="G5186">
        <v>29</v>
      </c>
      <c r="H5186">
        <v>31</v>
      </c>
      <c r="I5186">
        <v>27</v>
      </c>
      <c r="J5186">
        <v>35</v>
      </c>
      <c r="K5186">
        <v>37</v>
      </c>
      <c r="L5186">
        <v>0</v>
      </c>
      <c r="M5186" s="1">
        <v>62.095999999999997</v>
      </c>
      <c r="N5186" s="1">
        <v>122.04300000000001</v>
      </c>
    </row>
    <row r="5187" spans="1:14" ht="15" customHeight="1" x14ac:dyDescent="0.2">
      <c r="A5187" t="s">
        <v>316</v>
      </c>
      <c r="B5187" t="s">
        <v>340</v>
      </c>
      <c r="C5187">
        <v>3</v>
      </c>
      <c r="D5187" t="s">
        <v>2948</v>
      </c>
      <c r="E5187">
        <v>4</v>
      </c>
      <c r="F5187">
        <v>23</v>
      </c>
      <c r="G5187">
        <v>28</v>
      </c>
      <c r="H5187">
        <v>31</v>
      </c>
      <c r="I5187">
        <v>31</v>
      </c>
      <c r="J5187">
        <v>36</v>
      </c>
      <c r="K5187">
        <v>39</v>
      </c>
      <c r="L5187">
        <v>0</v>
      </c>
      <c r="M5187" s="1">
        <v>62.097000000000001</v>
      </c>
      <c r="N5187" s="1">
        <v>123.054</v>
      </c>
    </row>
    <row r="5188" spans="1:14" ht="15" customHeight="1" x14ac:dyDescent="0.2">
      <c r="A5188" t="s">
        <v>316</v>
      </c>
      <c r="B5188" t="s">
        <v>346</v>
      </c>
      <c r="C5188">
        <v>3</v>
      </c>
      <c r="D5188" t="s">
        <v>812</v>
      </c>
      <c r="E5188">
        <v>4</v>
      </c>
      <c r="F5188">
        <v>33</v>
      </c>
      <c r="G5188">
        <v>38</v>
      </c>
      <c r="H5188">
        <v>41</v>
      </c>
      <c r="I5188">
        <v>19</v>
      </c>
      <c r="J5188">
        <v>24</v>
      </c>
      <c r="K5188">
        <v>27</v>
      </c>
      <c r="L5188">
        <v>0</v>
      </c>
      <c r="M5188" s="1">
        <v>62.097999999999999</v>
      </c>
      <c r="N5188" s="1">
        <v>124.05500000000001</v>
      </c>
    </row>
    <row r="5189" spans="1:14" ht="15" customHeight="1" x14ac:dyDescent="0.2">
      <c r="A5189" t="s">
        <v>316</v>
      </c>
      <c r="B5189" t="s">
        <v>498</v>
      </c>
      <c r="C5189">
        <v>3</v>
      </c>
      <c r="D5189" t="s">
        <v>43</v>
      </c>
      <c r="E5189">
        <v>3</v>
      </c>
      <c r="F5189">
        <v>28</v>
      </c>
      <c r="G5189">
        <v>36</v>
      </c>
      <c r="H5189">
        <v>38</v>
      </c>
      <c r="I5189">
        <v>22</v>
      </c>
      <c r="J5189">
        <v>30</v>
      </c>
      <c r="K5189">
        <v>32</v>
      </c>
      <c r="L5189">
        <v>0</v>
      </c>
      <c r="M5189" s="1">
        <v>62.098999999999997</v>
      </c>
      <c r="N5189" s="1">
        <v>125.05800000000001</v>
      </c>
    </row>
    <row r="5190" spans="1:14" ht="15" customHeight="1" x14ac:dyDescent="0.2">
      <c r="A5190" t="s">
        <v>316</v>
      </c>
      <c r="B5190" t="s">
        <v>351</v>
      </c>
      <c r="C5190">
        <v>3</v>
      </c>
      <c r="D5190" t="s">
        <v>2948</v>
      </c>
      <c r="E5190">
        <v>4</v>
      </c>
      <c r="F5190">
        <v>23</v>
      </c>
      <c r="G5190">
        <v>28</v>
      </c>
      <c r="H5190">
        <v>31</v>
      </c>
      <c r="I5190">
        <v>31</v>
      </c>
      <c r="J5190">
        <v>36</v>
      </c>
      <c r="K5190">
        <v>39</v>
      </c>
      <c r="L5190">
        <v>0</v>
      </c>
      <c r="M5190" s="1">
        <v>62.1</v>
      </c>
      <c r="N5190" s="1">
        <v>126.05800000000001</v>
      </c>
    </row>
    <row r="5191" spans="1:14" ht="15" customHeight="1" x14ac:dyDescent="0.2">
      <c r="A5191" t="s">
        <v>316</v>
      </c>
      <c r="B5191" t="s">
        <v>355</v>
      </c>
      <c r="C5191">
        <v>3</v>
      </c>
      <c r="D5191" t="s">
        <v>2104</v>
      </c>
      <c r="E5191">
        <v>3</v>
      </c>
      <c r="F5191">
        <v>21</v>
      </c>
      <c r="G5191">
        <v>29</v>
      </c>
      <c r="H5191">
        <v>31</v>
      </c>
      <c r="I5191">
        <v>27</v>
      </c>
      <c r="J5191">
        <v>35</v>
      </c>
      <c r="K5191">
        <v>37</v>
      </c>
      <c r="L5191">
        <v>0</v>
      </c>
      <c r="M5191" s="1">
        <v>62.100999999999999</v>
      </c>
      <c r="N5191" s="1">
        <v>128.048</v>
      </c>
    </row>
    <row r="5192" spans="1:14" ht="15" customHeight="1" x14ac:dyDescent="0.2">
      <c r="A5192" t="s">
        <v>322</v>
      </c>
      <c r="B5192" t="s">
        <v>197</v>
      </c>
      <c r="C5192">
        <v>3</v>
      </c>
      <c r="D5192" t="s">
        <v>164</v>
      </c>
      <c r="E5192">
        <v>2</v>
      </c>
      <c r="F5192">
        <v>15</v>
      </c>
      <c r="G5192">
        <v>28</v>
      </c>
      <c r="H5192">
        <v>30</v>
      </c>
      <c r="I5192">
        <v>16</v>
      </c>
      <c r="J5192">
        <v>29</v>
      </c>
      <c r="K5192">
        <v>31</v>
      </c>
      <c r="L5192">
        <v>0</v>
      </c>
      <c r="M5192" s="1">
        <v>63.055</v>
      </c>
      <c r="N5192" s="1">
        <v>64.058999999999997</v>
      </c>
    </row>
    <row r="5193" spans="1:14" ht="15" customHeight="1" x14ac:dyDescent="0.2">
      <c r="A5193" t="s">
        <v>322</v>
      </c>
      <c r="B5193" t="s">
        <v>332</v>
      </c>
      <c r="C5193">
        <v>3</v>
      </c>
      <c r="D5193" t="s">
        <v>2195</v>
      </c>
      <c r="E5193">
        <v>4</v>
      </c>
      <c r="F5193">
        <v>32</v>
      </c>
      <c r="G5193">
        <v>37</v>
      </c>
      <c r="H5193">
        <v>40</v>
      </c>
      <c r="I5193">
        <v>23</v>
      </c>
      <c r="J5193">
        <v>28</v>
      </c>
      <c r="K5193">
        <v>31</v>
      </c>
      <c r="L5193">
        <v>0</v>
      </c>
      <c r="M5193" s="1">
        <v>63.055999999999997</v>
      </c>
      <c r="N5193" s="1">
        <v>65.055999999999997</v>
      </c>
    </row>
    <row r="5194" spans="1:14" ht="15" customHeight="1" x14ac:dyDescent="0.2">
      <c r="A5194" t="s">
        <v>322</v>
      </c>
      <c r="B5194" t="s">
        <v>336</v>
      </c>
      <c r="C5194">
        <v>3</v>
      </c>
      <c r="D5194" t="s">
        <v>1938</v>
      </c>
      <c r="E5194">
        <v>3</v>
      </c>
      <c r="F5194">
        <v>28</v>
      </c>
      <c r="G5194">
        <v>36</v>
      </c>
      <c r="H5194">
        <v>38</v>
      </c>
      <c r="I5194">
        <v>20</v>
      </c>
      <c r="J5194">
        <v>28</v>
      </c>
      <c r="K5194">
        <v>30</v>
      </c>
      <c r="L5194">
        <v>0</v>
      </c>
      <c r="M5194" s="1">
        <v>63.057000000000002</v>
      </c>
      <c r="N5194" s="1">
        <v>66.058000000000007</v>
      </c>
    </row>
    <row r="5195" spans="1:14" ht="15" customHeight="1" x14ac:dyDescent="0.2">
      <c r="A5195" t="s">
        <v>322</v>
      </c>
      <c r="B5195" t="s">
        <v>201</v>
      </c>
      <c r="C5195">
        <v>3</v>
      </c>
      <c r="D5195" t="s">
        <v>1727</v>
      </c>
      <c r="E5195">
        <v>4</v>
      </c>
      <c r="F5195">
        <v>29</v>
      </c>
      <c r="G5195">
        <v>34</v>
      </c>
      <c r="H5195">
        <v>37</v>
      </c>
      <c r="I5195">
        <v>24</v>
      </c>
      <c r="J5195">
        <v>29</v>
      </c>
      <c r="K5195">
        <v>32</v>
      </c>
      <c r="L5195">
        <v>0</v>
      </c>
      <c r="M5195" s="1">
        <v>63.058</v>
      </c>
      <c r="N5195" s="1">
        <v>68.058999999999997</v>
      </c>
    </row>
    <row r="5196" spans="1:14" ht="15" customHeight="1" x14ac:dyDescent="0.2">
      <c r="A5196" t="s">
        <v>322</v>
      </c>
      <c r="B5196" t="s">
        <v>356</v>
      </c>
      <c r="C5196">
        <v>3</v>
      </c>
      <c r="D5196" t="s">
        <v>318</v>
      </c>
      <c r="E5196">
        <v>3</v>
      </c>
      <c r="F5196">
        <v>25</v>
      </c>
      <c r="G5196">
        <v>33</v>
      </c>
      <c r="H5196">
        <v>35</v>
      </c>
      <c r="I5196">
        <v>24</v>
      </c>
      <c r="J5196">
        <v>32</v>
      </c>
      <c r="K5196">
        <v>34</v>
      </c>
      <c r="L5196">
        <v>0</v>
      </c>
      <c r="M5196" s="1">
        <v>63.058999999999997</v>
      </c>
      <c r="N5196" s="1">
        <v>70.061000000000007</v>
      </c>
    </row>
    <row r="5197" spans="1:14" ht="15" customHeight="1" x14ac:dyDescent="0.2">
      <c r="A5197" t="s">
        <v>322</v>
      </c>
      <c r="B5197" t="s">
        <v>359</v>
      </c>
      <c r="C5197">
        <v>3</v>
      </c>
      <c r="D5197" t="s">
        <v>468</v>
      </c>
      <c r="E5197">
        <v>3</v>
      </c>
      <c r="F5197">
        <v>27</v>
      </c>
      <c r="G5197">
        <v>35</v>
      </c>
      <c r="H5197">
        <v>37</v>
      </c>
      <c r="I5197">
        <v>23</v>
      </c>
      <c r="J5197">
        <v>31</v>
      </c>
      <c r="K5197">
        <v>33</v>
      </c>
      <c r="L5197">
        <v>0</v>
      </c>
      <c r="M5197" s="1">
        <v>63.06</v>
      </c>
      <c r="N5197" s="1">
        <v>71.05</v>
      </c>
    </row>
    <row r="5198" spans="1:14" ht="15" customHeight="1" x14ac:dyDescent="0.2">
      <c r="A5198" t="s">
        <v>322</v>
      </c>
      <c r="B5198" t="s">
        <v>363</v>
      </c>
      <c r="C5198">
        <v>3</v>
      </c>
      <c r="D5198" t="s">
        <v>1961</v>
      </c>
      <c r="E5198">
        <v>3</v>
      </c>
      <c r="F5198">
        <v>25</v>
      </c>
      <c r="G5198">
        <v>33</v>
      </c>
      <c r="H5198">
        <v>35</v>
      </c>
      <c r="I5198">
        <v>20</v>
      </c>
      <c r="J5198">
        <v>28</v>
      </c>
      <c r="K5198">
        <v>30</v>
      </c>
      <c r="L5198">
        <v>0</v>
      </c>
      <c r="M5198" s="1">
        <v>63.061</v>
      </c>
      <c r="N5198" s="1">
        <v>72.052000000000007</v>
      </c>
    </row>
    <row r="5199" spans="1:14" ht="15" customHeight="1" x14ac:dyDescent="0.2">
      <c r="A5199" t="s">
        <v>322</v>
      </c>
      <c r="B5199" t="s">
        <v>367</v>
      </c>
      <c r="C5199">
        <v>3</v>
      </c>
      <c r="D5199" t="s">
        <v>1201</v>
      </c>
      <c r="E5199">
        <v>3</v>
      </c>
      <c r="F5199">
        <v>28</v>
      </c>
      <c r="G5199">
        <v>36</v>
      </c>
      <c r="H5199">
        <v>38</v>
      </c>
      <c r="I5199">
        <v>19</v>
      </c>
      <c r="J5199">
        <v>27</v>
      </c>
      <c r="K5199">
        <v>29</v>
      </c>
      <c r="L5199">
        <v>0</v>
      </c>
      <c r="M5199" s="1">
        <v>63.061999999999998</v>
      </c>
      <c r="N5199" s="1">
        <v>73.06</v>
      </c>
    </row>
    <row r="5200" spans="1:14" ht="15" customHeight="1" x14ac:dyDescent="0.2">
      <c r="A5200" t="s">
        <v>322</v>
      </c>
      <c r="B5200" t="s">
        <v>371</v>
      </c>
      <c r="C5200">
        <v>3</v>
      </c>
      <c r="D5200" t="s">
        <v>270</v>
      </c>
      <c r="E5200">
        <v>4</v>
      </c>
      <c r="F5200">
        <v>31</v>
      </c>
      <c r="G5200">
        <v>36</v>
      </c>
      <c r="H5200">
        <v>39</v>
      </c>
      <c r="I5200">
        <v>21</v>
      </c>
      <c r="J5200">
        <v>26</v>
      </c>
      <c r="K5200">
        <v>29</v>
      </c>
      <c r="L5200">
        <v>0</v>
      </c>
      <c r="M5200" s="1">
        <v>63.063000000000002</v>
      </c>
      <c r="N5200" s="1">
        <v>74.054000000000002</v>
      </c>
    </row>
    <row r="5201" spans="1:14" ht="15" customHeight="1" x14ac:dyDescent="0.2">
      <c r="A5201" t="s">
        <v>322</v>
      </c>
      <c r="B5201" t="s">
        <v>207</v>
      </c>
      <c r="C5201">
        <v>3</v>
      </c>
      <c r="D5201" t="s">
        <v>479</v>
      </c>
      <c r="E5201">
        <v>4</v>
      </c>
      <c r="F5201">
        <v>32</v>
      </c>
      <c r="G5201">
        <v>37</v>
      </c>
      <c r="H5201">
        <v>40</v>
      </c>
      <c r="I5201">
        <v>21</v>
      </c>
      <c r="J5201">
        <v>26</v>
      </c>
      <c r="K5201">
        <v>29</v>
      </c>
      <c r="L5201">
        <v>0</v>
      </c>
      <c r="M5201" s="1">
        <v>63.064</v>
      </c>
      <c r="N5201" s="1">
        <v>77.048000000000002</v>
      </c>
    </row>
    <row r="5202" spans="1:14" ht="15" customHeight="1" x14ac:dyDescent="0.2">
      <c r="A5202" t="s">
        <v>322</v>
      </c>
      <c r="B5202" t="s">
        <v>386</v>
      </c>
      <c r="C5202">
        <v>3</v>
      </c>
      <c r="D5202" t="s">
        <v>2741</v>
      </c>
      <c r="E5202">
        <v>4</v>
      </c>
      <c r="F5202">
        <v>31</v>
      </c>
      <c r="G5202">
        <v>36</v>
      </c>
      <c r="H5202">
        <v>39</v>
      </c>
      <c r="I5202">
        <v>22</v>
      </c>
      <c r="J5202">
        <v>27</v>
      </c>
      <c r="K5202">
        <v>30</v>
      </c>
      <c r="L5202">
        <v>0</v>
      </c>
      <c r="M5202" s="1">
        <v>63.064999999999998</v>
      </c>
      <c r="N5202" s="1">
        <v>78.054000000000002</v>
      </c>
    </row>
    <row r="5203" spans="1:14" ht="15" customHeight="1" x14ac:dyDescent="0.2">
      <c r="A5203" t="s">
        <v>322</v>
      </c>
      <c r="B5203" t="s">
        <v>395</v>
      </c>
      <c r="C5203">
        <v>3</v>
      </c>
      <c r="D5203" t="s">
        <v>1333</v>
      </c>
      <c r="E5203">
        <v>3</v>
      </c>
      <c r="F5203">
        <v>18</v>
      </c>
      <c r="G5203">
        <v>26</v>
      </c>
      <c r="H5203">
        <v>28</v>
      </c>
      <c r="I5203">
        <v>30</v>
      </c>
      <c r="J5203">
        <v>38</v>
      </c>
      <c r="K5203">
        <v>40</v>
      </c>
      <c r="L5203">
        <v>0</v>
      </c>
      <c r="M5203" s="1">
        <v>63.066000000000003</v>
      </c>
      <c r="N5203" s="1">
        <v>80.055000000000007</v>
      </c>
    </row>
    <row r="5204" spans="1:14" ht="15" customHeight="1" x14ac:dyDescent="0.2">
      <c r="A5204" t="s">
        <v>322</v>
      </c>
      <c r="B5204" t="s">
        <v>218</v>
      </c>
      <c r="C5204">
        <v>3</v>
      </c>
      <c r="D5204" t="s">
        <v>479</v>
      </c>
      <c r="E5204">
        <v>4</v>
      </c>
      <c r="F5204">
        <v>32</v>
      </c>
      <c r="G5204">
        <v>37</v>
      </c>
      <c r="H5204">
        <v>40</v>
      </c>
      <c r="I5204">
        <v>21</v>
      </c>
      <c r="J5204">
        <v>26</v>
      </c>
      <c r="K5204">
        <v>29</v>
      </c>
      <c r="L5204">
        <v>0</v>
      </c>
      <c r="M5204" s="1">
        <v>63.067</v>
      </c>
      <c r="N5204" s="1">
        <v>81.043999999999997</v>
      </c>
    </row>
    <row r="5205" spans="1:14" ht="15" customHeight="1" x14ac:dyDescent="0.2">
      <c r="A5205" t="s">
        <v>322</v>
      </c>
      <c r="B5205" t="s">
        <v>225</v>
      </c>
      <c r="C5205">
        <v>3</v>
      </c>
      <c r="D5205" t="s">
        <v>882</v>
      </c>
      <c r="E5205">
        <v>3</v>
      </c>
      <c r="F5205">
        <v>27</v>
      </c>
      <c r="G5205">
        <v>35</v>
      </c>
      <c r="H5205">
        <v>37</v>
      </c>
      <c r="I5205">
        <v>23</v>
      </c>
      <c r="J5205">
        <v>31</v>
      </c>
      <c r="K5205">
        <v>33</v>
      </c>
      <c r="L5205">
        <v>0</v>
      </c>
      <c r="M5205" s="1">
        <v>63.067999999999998</v>
      </c>
      <c r="N5205" s="1">
        <v>82.049000000000007</v>
      </c>
    </row>
    <row r="5206" spans="1:14" ht="15" customHeight="1" x14ac:dyDescent="0.2">
      <c r="A5206" t="s">
        <v>322</v>
      </c>
      <c r="B5206" t="s">
        <v>402</v>
      </c>
      <c r="C5206">
        <v>3</v>
      </c>
      <c r="D5206" t="s">
        <v>1583</v>
      </c>
      <c r="E5206">
        <v>3</v>
      </c>
      <c r="F5206">
        <v>24</v>
      </c>
      <c r="G5206">
        <v>32</v>
      </c>
      <c r="H5206">
        <v>34</v>
      </c>
      <c r="I5206">
        <v>24</v>
      </c>
      <c r="J5206">
        <v>32</v>
      </c>
      <c r="K5206">
        <v>34</v>
      </c>
      <c r="L5206">
        <v>0</v>
      </c>
      <c r="M5206" s="1">
        <v>63.069000000000003</v>
      </c>
      <c r="N5206" s="1">
        <v>83.055999999999997</v>
      </c>
    </row>
    <row r="5207" spans="1:14" ht="15" customHeight="1" x14ac:dyDescent="0.2">
      <c r="A5207" t="s">
        <v>322</v>
      </c>
      <c r="B5207" t="s">
        <v>405</v>
      </c>
      <c r="C5207">
        <v>3</v>
      </c>
      <c r="D5207" t="s">
        <v>479</v>
      </c>
      <c r="E5207">
        <v>4</v>
      </c>
      <c r="F5207">
        <v>32</v>
      </c>
      <c r="G5207">
        <v>37</v>
      </c>
      <c r="H5207">
        <v>40</v>
      </c>
      <c r="I5207">
        <v>21</v>
      </c>
      <c r="J5207">
        <v>26</v>
      </c>
      <c r="K5207">
        <v>29</v>
      </c>
      <c r="L5207">
        <v>0</v>
      </c>
      <c r="M5207" s="1">
        <v>63.07</v>
      </c>
      <c r="N5207" s="1">
        <v>84.052999999999997</v>
      </c>
    </row>
    <row r="5208" spans="1:14" ht="15" customHeight="1" x14ac:dyDescent="0.2">
      <c r="A5208" t="s">
        <v>322</v>
      </c>
      <c r="B5208" t="s">
        <v>408</v>
      </c>
      <c r="C5208">
        <v>3</v>
      </c>
      <c r="D5208" t="s">
        <v>1916</v>
      </c>
      <c r="E5208">
        <v>4</v>
      </c>
      <c r="F5208">
        <v>31</v>
      </c>
      <c r="G5208">
        <v>36</v>
      </c>
      <c r="H5208">
        <v>39</v>
      </c>
      <c r="I5208">
        <v>24</v>
      </c>
      <c r="J5208">
        <v>29</v>
      </c>
      <c r="K5208">
        <v>32</v>
      </c>
      <c r="L5208">
        <v>0</v>
      </c>
      <c r="M5208" s="1">
        <v>63.070999999999998</v>
      </c>
      <c r="N5208" s="1">
        <v>85.054000000000002</v>
      </c>
    </row>
    <row r="5209" spans="1:14" ht="15" customHeight="1" x14ac:dyDescent="0.2">
      <c r="A5209" t="s">
        <v>322</v>
      </c>
      <c r="B5209" t="s">
        <v>411</v>
      </c>
      <c r="C5209">
        <v>3</v>
      </c>
      <c r="D5209" t="s">
        <v>800</v>
      </c>
      <c r="E5209">
        <v>3</v>
      </c>
      <c r="F5209">
        <v>23</v>
      </c>
      <c r="G5209">
        <v>31</v>
      </c>
      <c r="H5209">
        <v>33</v>
      </c>
      <c r="I5209">
        <v>24</v>
      </c>
      <c r="J5209">
        <v>32</v>
      </c>
      <c r="K5209">
        <v>34</v>
      </c>
      <c r="L5209">
        <v>0</v>
      </c>
      <c r="M5209" s="1">
        <v>63.072000000000003</v>
      </c>
      <c r="N5209" s="1">
        <v>86.051000000000002</v>
      </c>
    </row>
    <row r="5210" spans="1:14" ht="15" customHeight="1" x14ac:dyDescent="0.2">
      <c r="A5210" t="s">
        <v>322</v>
      </c>
      <c r="B5210" t="s">
        <v>414</v>
      </c>
      <c r="C5210">
        <v>3</v>
      </c>
      <c r="D5210" t="s">
        <v>885</v>
      </c>
      <c r="E5210">
        <v>4</v>
      </c>
      <c r="F5210">
        <v>30</v>
      </c>
      <c r="G5210">
        <v>35</v>
      </c>
      <c r="H5210">
        <v>38</v>
      </c>
      <c r="I5210">
        <v>25</v>
      </c>
      <c r="J5210">
        <v>30</v>
      </c>
      <c r="K5210">
        <v>33</v>
      </c>
      <c r="L5210">
        <v>0</v>
      </c>
      <c r="M5210" s="1">
        <v>63.073</v>
      </c>
      <c r="N5210" s="1">
        <v>87.054000000000002</v>
      </c>
    </row>
    <row r="5211" spans="1:14" ht="15" customHeight="1" x14ac:dyDescent="0.2">
      <c r="A5211" t="s">
        <v>322</v>
      </c>
      <c r="B5211" t="s">
        <v>416</v>
      </c>
      <c r="C5211">
        <v>3</v>
      </c>
      <c r="D5211" t="s">
        <v>1751</v>
      </c>
      <c r="E5211">
        <v>4</v>
      </c>
      <c r="F5211">
        <v>27</v>
      </c>
      <c r="G5211">
        <v>32</v>
      </c>
      <c r="H5211">
        <v>35</v>
      </c>
      <c r="I5211">
        <v>27</v>
      </c>
      <c r="J5211">
        <v>32</v>
      </c>
      <c r="K5211">
        <v>35</v>
      </c>
      <c r="L5211">
        <v>0</v>
      </c>
      <c r="M5211" s="1">
        <v>63.073999999999998</v>
      </c>
      <c r="N5211" s="1">
        <v>88.058999999999997</v>
      </c>
    </row>
    <row r="5212" spans="1:14" ht="15" customHeight="1" x14ac:dyDescent="0.2">
      <c r="A5212" t="s">
        <v>322</v>
      </c>
      <c r="B5212" t="s">
        <v>236</v>
      </c>
      <c r="C5212">
        <v>3</v>
      </c>
      <c r="D5212" t="s">
        <v>2173</v>
      </c>
      <c r="E5212">
        <v>3</v>
      </c>
      <c r="F5212">
        <v>21</v>
      </c>
      <c r="G5212">
        <v>29</v>
      </c>
      <c r="H5212">
        <v>31</v>
      </c>
      <c r="I5212">
        <v>25</v>
      </c>
      <c r="J5212">
        <v>33</v>
      </c>
      <c r="K5212">
        <v>35</v>
      </c>
      <c r="L5212">
        <v>0</v>
      </c>
      <c r="M5212" s="1">
        <v>63.075000000000003</v>
      </c>
      <c r="N5212" s="1">
        <v>90.055999999999997</v>
      </c>
    </row>
    <row r="5213" spans="1:14" ht="15" customHeight="1" x14ac:dyDescent="0.2">
      <c r="A5213" t="s">
        <v>322</v>
      </c>
      <c r="B5213" t="s">
        <v>425</v>
      </c>
      <c r="C5213">
        <v>3</v>
      </c>
      <c r="D5213" t="s">
        <v>717</v>
      </c>
      <c r="E5213">
        <v>3</v>
      </c>
      <c r="F5213">
        <v>18</v>
      </c>
      <c r="G5213">
        <v>26</v>
      </c>
      <c r="H5213">
        <v>28</v>
      </c>
      <c r="I5213">
        <v>30</v>
      </c>
      <c r="J5213">
        <v>38</v>
      </c>
      <c r="K5213">
        <v>40</v>
      </c>
      <c r="L5213">
        <v>0</v>
      </c>
      <c r="M5213" s="1">
        <v>63.076000000000001</v>
      </c>
      <c r="N5213" s="1">
        <v>91.058999999999997</v>
      </c>
    </row>
    <row r="5214" spans="1:14" ht="15" customHeight="1" x14ac:dyDescent="0.2">
      <c r="A5214" t="s">
        <v>322</v>
      </c>
      <c r="B5214" t="s">
        <v>668</v>
      </c>
      <c r="C5214">
        <v>3</v>
      </c>
      <c r="D5214" t="s">
        <v>2500</v>
      </c>
      <c r="E5214">
        <v>3</v>
      </c>
      <c r="F5214">
        <v>24</v>
      </c>
      <c r="G5214">
        <v>32</v>
      </c>
      <c r="H5214">
        <v>34</v>
      </c>
      <c r="I5214">
        <v>25</v>
      </c>
      <c r="J5214">
        <v>33</v>
      </c>
      <c r="K5214">
        <v>35</v>
      </c>
      <c r="L5214">
        <v>0</v>
      </c>
      <c r="M5214" s="1">
        <v>63.076999999999998</v>
      </c>
      <c r="N5214" s="1">
        <v>92.055999999999997</v>
      </c>
    </row>
    <row r="5215" spans="1:14" ht="15" customHeight="1" x14ac:dyDescent="0.2">
      <c r="A5215" t="s">
        <v>322</v>
      </c>
      <c r="B5215" t="s">
        <v>429</v>
      </c>
      <c r="C5215">
        <v>3</v>
      </c>
      <c r="D5215" t="s">
        <v>64</v>
      </c>
      <c r="E5215">
        <v>3</v>
      </c>
      <c r="F5215">
        <v>19</v>
      </c>
      <c r="G5215">
        <v>27</v>
      </c>
      <c r="H5215">
        <v>29</v>
      </c>
      <c r="I5215">
        <v>26</v>
      </c>
      <c r="J5215">
        <v>34</v>
      </c>
      <c r="K5215">
        <v>36</v>
      </c>
      <c r="L5215">
        <v>0</v>
      </c>
      <c r="M5215" s="1">
        <v>63.078000000000003</v>
      </c>
      <c r="N5215" s="1">
        <v>93.057000000000002</v>
      </c>
    </row>
    <row r="5216" spans="1:14" ht="15" customHeight="1" x14ac:dyDescent="0.2">
      <c r="A5216" t="s">
        <v>322</v>
      </c>
      <c r="B5216" t="s">
        <v>241</v>
      </c>
      <c r="C5216">
        <v>3</v>
      </c>
      <c r="D5216" t="s">
        <v>479</v>
      </c>
      <c r="E5216">
        <v>4</v>
      </c>
      <c r="F5216">
        <v>32</v>
      </c>
      <c r="G5216">
        <v>37</v>
      </c>
      <c r="H5216">
        <v>40</v>
      </c>
      <c r="I5216">
        <v>21</v>
      </c>
      <c r="J5216">
        <v>26</v>
      </c>
      <c r="K5216">
        <v>29</v>
      </c>
      <c r="L5216">
        <v>0</v>
      </c>
      <c r="M5216" s="1">
        <v>63.079000000000001</v>
      </c>
      <c r="N5216" s="1">
        <v>94.052000000000007</v>
      </c>
    </row>
    <row r="5217" spans="1:14" ht="15" customHeight="1" x14ac:dyDescent="0.2">
      <c r="A5217" t="s">
        <v>322</v>
      </c>
      <c r="B5217" t="s">
        <v>246</v>
      </c>
      <c r="C5217">
        <v>3</v>
      </c>
      <c r="D5217" t="s">
        <v>2574</v>
      </c>
      <c r="E5217">
        <v>4</v>
      </c>
      <c r="F5217">
        <v>29</v>
      </c>
      <c r="G5217">
        <v>34</v>
      </c>
      <c r="H5217">
        <v>37</v>
      </c>
      <c r="I5217">
        <v>26</v>
      </c>
      <c r="J5217">
        <v>31</v>
      </c>
      <c r="K5217">
        <v>34</v>
      </c>
      <c r="L5217">
        <v>0</v>
      </c>
      <c r="M5217" s="1">
        <v>63.08</v>
      </c>
      <c r="N5217" s="1">
        <v>95.058999999999997</v>
      </c>
    </row>
    <row r="5218" spans="1:14" ht="15" customHeight="1" x14ac:dyDescent="0.2">
      <c r="A5218" t="s">
        <v>322</v>
      </c>
      <c r="B5218" t="s">
        <v>436</v>
      </c>
      <c r="C5218">
        <v>3</v>
      </c>
      <c r="D5218" t="s">
        <v>1727</v>
      </c>
      <c r="E5218">
        <v>4</v>
      </c>
      <c r="F5218">
        <v>29</v>
      </c>
      <c r="G5218">
        <v>34</v>
      </c>
      <c r="H5218">
        <v>37</v>
      </c>
      <c r="I5218">
        <v>24</v>
      </c>
      <c r="J5218">
        <v>29</v>
      </c>
      <c r="K5218">
        <v>32</v>
      </c>
      <c r="L5218">
        <v>0</v>
      </c>
      <c r="M5218" s="1">
        <v>63.081000000000003</v>
      </c>
      <c r="N5218" s="1">
        <v>96.055999999999997</v>
      </c>
    </row>
    <row r="5219" spans="1:14" ht="15" customHeight="1" x14ac:dyDescent="0.2">
      <c r="A5219" t="s">
        <v>322</v>
      </c>
      <c r="B5219" t="s">
        <v>250</v>
      </c>
      <c r="C5219">
        <v>3</v>
      </c>
      <c r="D5219" t="s">
        <v>1538</v>
      </c>
      <c r="E5219">
        <v>4</v>
      </c>
      <c r="F5219">
        <v>22</v>
      </c>
      <c r="G5219">
        <v>27</v>
      </c>
      <c r="H5219">
        <v>30</v>
      </c>
      <c r="I5219">
        <v>32</v>
      </c>
      <c r="J5219">
        <v>37</v>
      </c>
      <c r="K5219">
        <v>40</v>
      </c>
      <c r="L5219">
        <v>0</v>
      </c>
      <c r="M5219" s="1">
        <v>63.082000000000001</v>
      </c>
      <c r="N5219" s="1">
        <v>97.055999999999997</v>
      </c>
    </row>
    <row r="5220" spans="1:14" ht="15" customHeight="1" x14ac:dyDescent="0.2">
      <c r="A5220" t="s">
        <v>322</v>
      </c>
      <c r="B5220" t="s">
        <v>258</v>
      </c>
      <c r="C5220">
        <v>3</v>
      </c>
      <c r="D5220" t="s">
        <v>1748</v>
      </c>
      <c r="E5220">
        <v>3</v>
      </c>
      <c r="F5220">
        <v>25</v>
      </c>
      <c r="G5220">
        <v>33</v>
      </c>
      <c r="H5220">
        <v>35</v>
      </c>
      <c r="I5220">
        <v>23</v>
      </c>
      <c r="J5220">
        <v>31</v>
      </c>
      <c r="K5220">
        <v>33</v>
      </c>
      <c r="L5220">
        <v>0</v>
      </c>
      <c r="M5220" s="1">
        <v>63.082999999999998</v>
      </c>
      <c r="N5220" s="1">
        <v>98.061000000000007</v>
      </c>
    </row>
    <row r="5221" spans="1:14" ht="15" customHeight="1" x14ac:dyDescent="0.2">
      <c r="A5221" t="s">
        <v>322</v>
      </c>
      <c r="B5221" t="s">
        <v>263</v>
      </c>
      <c r="C5221">
        <v>3</v>
      </c>
      <c r="D5221" t="s">
        <v>898</v>
      </c>
      <c r="E5221">
        <v>4</v>
      </c>
      <c r="F5221">
        <v>28</v>
      </c>
      <c r="G5221">
        <v>33</v>
      </c>
      <c r="H5221">
        <v>36</v>
      </c>
      <c r="I5221">
        <v>27</v>
      </c>
      <c r="J5221">
        <v>32</v>
      </c>
      <c r="K5221">
        <v>35</v>
      </c>
      <c r="L5221">
        <v>0</v>
      </c>
      <c r="M5221" s="1">
        <v>63.084000000000003</v>
      </c>
      <c r="N5221" s="1">
        <v>99.052999999999997</v>
      </c>
    </row>
    <row r="5222" spans="1:14" ht="15" customHeight="1" x14ac:dyDescent="0.2">
      <c r="A5222" t="s">
        <v>322</v>
      </c>
      <c r="B5222" t="s">
        <v>269</v>
      </c>
      <c r="C5222">
        <v>3</v>
      </c>
      <c r="D5222" t="s">
        <v>2385</v>
      </c>
      <c r="E5222">
        <v>4</v>
      </c>
      <c r="F5222">
        <v>28</v>
      </c>
      <c r="G5222">
        <v>33</v>
      </c>
      <c r="H5222">
        <v>36</v>
      </c>
      <c r="I5222">
        <v>23</v>
      </c>
      <c r="J5222">
        <v>28</v>
      </c>
      <c r="K5222">
        <v>31</v>
      </c>
      <c r="L5222">
        <v>0</v>
      </c>
      <c r="M5222" s="1">
        <v>63.085000000000001</v>
      </c>
      <c r="N5222" s="1">
        <v>100.06</v>
      </c>
    </row>
    <row r="5223" spans="1:14" ht="15" customHeight="1" x14ac:dyDescent="0.2">
      <c r="A5223" t="s">
        <v>322</v>
      </c>
      <c r="B5223" t="s">
        <v>279</v>
      </c>
      <c r="C5223">
        <v>3</v>
      </c>
      <c r="D5223" t="s">
        <v>638</v>
      </c>
      <c r="E5223">
        <v>4</v>
      </c>
      <c r="F5223">
        <v>28</v>
      </c>
      <c r="G5223">
        <v>33</v>
      </c>
      <c r="H5223">
        <v>36</v>
      </c>
      <c r="I5223">
        <v>24</v>
      </c>
      <c r="J5223">
        <v>29</v>
      </c>
      <c r="K5223">
        <v>32</v>
      </c>
      <c r="L5223">
        <v>0</v>
      </c>
      <c r="M5223" s="1">
        <v>63.085999999999999</v>
      </c>
      <c r="N5223" s="1">
        <v>101.053</v>
      </c>
    </row>
    <row r="5224" spans="1:14" ht="15" customHeight="1" x14ac:dyDescent="0.2">
      <c r="A5224" t="s">
        <v>322</v>
      </c>
      <c r="B5224" t="s">
        <v>274</v>
      </c>
      <c r="C5224">
        <v>3</v>
      </c>
      <c r="D5224" t="s">
        <v>1201</v>
      </c>
      <c r="E5224">
        <v>3</v>
      </c>
      <c r="F5224">
        <v>28</v>
      </c>
      <c r="G5224">
        <v>36</v>
      </c>
      <c r="H5224">
        <v>38</v>
      </c>
      <c r="I5224">
        <v>19</v>
      </c>
      <c r="J5224">
        <v>27</v>
      </c>
      <c r="K5224">
        <v>29</v>
      </c>
      <c r="L5224">
        <v>0</v>
      </c>
      <c r="M5224" s="1">
        <v>63.087000000000003</v>
      </c>
      <c r="N5224" s="1">
        <v>102.05800000000001</v>
      </c>
    </row>
    <row r="5225" spans="1:14" ht="15" customHeight="1" x14ac:dyDescent="0.2">
      <c r="A5225" t="s">
        <v>322</v>
      </c>
      <c r="B5225" t="s">
        <v>285</v>
      </c>
      <c r="C5225">
        <v>3</v>
      </c>
      <c r="D5225" t="s">
        <v>1751</v>
      </c>
      <c r="E5225">
        <v>4</v>
      </c>
      <c r="F5225">
        <v>27</v>
      </c>
      <c r="G5225">
        <v>32</v>
      </c>
      <c r="H5225">
        <v>35</v>
      </c>
      <c r="I5225">
        <v>27</v>
      </c>
      <c r="J5225">
        <v>32</v>
      </c>
      <c r="K5225">
        <v>35</v>
      </c>
      <c r="L5225">
        <v>0</v>
      </c>
      <c r="M5225" s="1">
        <v>63.088000000000001</v>
      </c>
      <c r="N5225" s="1">
        <v>103.05800000000001</v>
      </c>
    </row>
    <row r="5226" spans="1:14" ht="15" customHeight="1" x14ac:dyDescent="0.2">
      <c r="A5226" t="s">
        <v>322</v>
      </c>
      <c r="B5226" t="s">
        <v>298</v>
      </c>
      <c r="C5226">
        <v>3</v>
      </c>
      <c r="D5226" t="s">
        <v>726</v>
      </c>
      <c r="E5226">
        <v>1</v>
      </c>
      <c r="F5226">
        <v>20</v>
      </c>
      <c r="G5226">
        <v>35</v>
      </c>
      <c r="H5226">
        <v>37</v>
      </c>
      <c r="I5226">
        <v>12</v>
      </c>
      <c r="J5226">
        <v>27</v>
      </c>
      <c r="K5226">
        <v>29</v>
      </c>
      <c r="L5226">
        <v>0</v>
      </c>
      <c r="M5226" s="1">
        <v>63.088999999999999</v>
      </c>
      <c r="N5226" s="1">
        <v>106.048</v>
      </c>
    </row>
    <row r="5227" spans="1:14" ht="15" customHeight="1" x14ac:dyDescent="0.2">
      <c r="A5227" t="s">
        <v>322</v>
      </c>
      <c r="B5227" t="s">
        <v>302</v>
      </c>
      <c r="C5227">
        <v>3</v>
      </c>
      <c r="D5227" t="s">
        <v>554</v>
      </c>
      <c r="E5227">
        <v>3</v>
      </c>
      <c r="F5227">
        <v>25</v>
      </c>
      <c r="G5227">
        <v>33</v>
      </c>
      <c r="H5227">
        <v>35</v>
      </c>
      <c r="I5227">
        <v>22</v>
      </c>
      <c r="J5227">
        <v>30</v>
      </c>
      <c r="K5227">
        <v>32</v>
      </c>
      <c r="L5227">
        <v>0</v>
      </c>
      <c r="M5227" s="1">
        <v>63.09</v>
      </c>
      <c r="N5227" s="1">
        <v>107.045</v>
      </c>
    </row>
    <row r="5228" spans="1:14" ht="15" customHeight="1" x14ac:dyDescent="0.2">
      <c r="A5228" t="s">
        <v>322</v>
      </c>
      <c r="B5228" t="s">
        <v>464</v>
      </c>
      <c r="C5228">
        <v>3</v>
      </c>
      <c r="D5228" t="s">
        <v>71</v>
      </c>
      <c r="E5228">
        <v>3</v>
      </c>
      <c r="F5228">
        <v>27</v>
      </c>
      <c r="G5228">
        <v>35</v>
      </c>
      <c r="H5228">
        <v>37</v>
      </c>
      <c r="I5228">
        <v>23</v>
      </c>
      <c r="J5228">
        <v>31</v>
      </c>
      <c r="K5228">
        <v>33</v>
      </c>
      <c r="L5228">
        <v>0</v>
      </c>
      <c r="M5228" s="1">
        <v>63.091000000000001</v>
      </c>
      <c r="N5228" s="1">
        <v>108.054</v>
      </c>
    </row>
    <row r="5229" spans="1:14" ht="15" customHeight="1" x14ac:dyDescent="0.2">
      <c r="A5229" t="s">
        <v>322</v>
      </c>
      <c r="B5229" t="s">
        <v>124</v>
      </c>
      <c r="C5229">
        <v>3</v>
      </c>
      <c r="D5229" t="s">
        <v>286</v>
      </c>
      <c r="E5229">
        <v>3</v>
      </c>
      <c r="F5229">
        <v>25</v>
      </c>
      <c r="G5229">
        <v>33</v>
      </c>
      <c r="H5229">
        <v>35</v>
      </c>
      <c r="I5229">
        <v>22</v>
      </c>
      <c r="J5229">
        <v>30</v>
      </c>
      <c r="K5229">
        <v>32</v>
      </c>
      <c r="L5229">
        <v>0</v>
      </c>
      <c r="M5229" s="1">
        <v>63.091999999999999</v>
      </c>
      <c r="N5229" s="1">
        <v>110.053</v>
      </c>
    </row>
    <row r="5230" spans="1:14" ht="15" customHeight="1" x14ac:dyDescent="0.2">
      <c r="A5230" t="s">
        <v>322</v>
      </c>
      <c r="B5230" t="s">
        <v>470</v>
      </c>
      <c r="C5230">
        <v>3</v>
      </c>
      <c r="D5230" t="s">
        <v>1778</v>
      </c>
      <c r="E5230">
        <v>3</v>
      </c>
      <c r="F5230">
        <v>26</v>
      </c>
      <c r="G5230">
        <v>34</v>
      </c>
      <c r="H5230">
        <v>36</v>
      </c>
      <c r="I5230">
        <v>23</v>
      </c>
      <c r="J5230">
        <v>31</v>
      </c>
      <c r="K5230">
        <v>33</v>
      </c>
      <c r="L5230">
        <v>0</v>
      </c>
      <c r="M5230" s="1">
        <v>63.093000000000004</v>
      </c>
      <c r="N5230" s="1">
        <v>112.05500000000001</v>
      </c>
    </row>
    <row r="5231" spans="1:14" ht="15" customHeight="1" x14ac:dyDescent="0.2">
      <c r="A5231" t="s">
        <v>322</v>
      </c>
      <c r="B5231" t="s">
        <v>53</v>
      </c>
      <c r="C5231">
        <v>3</v>
      </c>
      <c r="D5231" t="s">
        <v>1727</v>
      </c>
      <c r="E5231">
        <v>4</v>
      </c>
      <c r="F5231">
        <v>29</v>
      </c>
      <c r="G5231">
        <v>34</v>
      </c>
      <c r="H5231">
        <v>37</v>
      </c>
      <c r="I5231">
        <v>24</v>
      </c>
      <c r="J5231">
        <v>29</v>
      </c>
      <c r="K5231">
        <v>32</v>
      </c>
      <c r="L5231">
        <v>0</v>
      </c>
      <c r="M5231" s="1">
        <v>63.094000000000001</v>
      </c>
      <c r="N5231" s="1">
        <v>113.04300000000001</v>
      </c>
    </row>
    <row r="5232" spans="1:14" ht="15" customHeight="1" x14ac:dyDescent="0.2">
      <c r="A5232" t="s">
        <v>322</v>
      </c>
      <c r="B5232" t="s">
        <v>476</v>
      </c>
      <c r="C5232">
        <v>3</v>
      </c>
      <c r="D5232" t="s">
        <v>1094</v>
      </c>
      <c r="E5232">
        <v>3</v>
      </c>
      <c r="F5232">
        <v>26</v>
      </c>
      <c r="G5232">
        <v>34</v>
      </c>
      <c r="H5232">
        <v>36</v>
      </c>
      <c r="I5232">
        <v>21</v>
      </c>
      <c r="J5232">
        <v>29</v>
      </c>
      <c r="K5232">
        <v>31</v>
      </c>
      <c r="L5232">
        <v>0</v>
      </c>
      <c r="M5232" s="1">
        <v>63.094999999999999</v>
      </c>
      <c r="N5232" s="1">
        <v>114.054</v>
      </c>
    </row>
    <row r="5233" spans="1:14" ht="15" customHeight="1" x14ac:dyDescent="0.2">
      <c r="A5233" t="s">
        <v>322</v>
      </c>
      <c r="B5233" t="s">
        <v>315</v>
      </c>
      <c r="C5233">
        <v>3</v>
      </c>
      <c r="D5233" t="s">
        <v>2007</v>
      </c>
      <c r="E5233">
        <v>4</v>
      </c>
      <c r="F5233">
        <v>27</v>
      </c>
      <c r="G5233">
        <v>32</v>
      </c>
      <c r="H5233">
        <v>35</v>
      </c>
      <c r="I5233">
        <v>24</v>
      </c>
      <c r="J5233">
        <v>29</v>
      </c>
      <c r="K5233">
        <v>32</v>
      </c>
      <c r="L5233">
        <v>0</v>
      </c>
      <c r="M5233" s="1">
        <v>63.095999999999997</v>
      </c>
      <c r="N5233" s="1">
        <v>115.059</v>
      </c>
    </row>
    <row r="5234" spans="1:14" ht="15" customHeight="1" x14ac:dyDescent="0.2">
      <c r="A5234" t="s">
        <v>322</v>
      </c>
      <c r="B5234" t="s">
        <v>321</v>
      </c>
      <c r="C5234">
        <v>3</v>
      </c>
      <c r="D5234" t="s">
        <v>270</v>
      </c>
      <c r="E5234">
        <v>4</v>
      </c>
      <c r="F5234">
        <v>31</v>
      </c>
      <c r="G5234">
        <v>36</v>
      </c>
      <c r="H5234">
        <v>39</v>
      </c>
      <c r="I5234">
        <v>21</v>
      </c>
      <c r="J5234">
        <v>26</v>
      </c>
      <c r="K5234">
        <v>29</v>
      </c>
      <c r="L5234">
        <v>0</v>
      </c>
      <c r="M5234" s="1">
        <v>63.097000000000001</v>
      </c>
      <c r="N5234" s="1">
        <v>116.05500000000001</v>
      </c>
    </row>
    <row r="5235" spans="1:14" ht="15" customHeight="1" x14ac:dyDescent="0.2">
      <c r="A5235" t="s">
        <v>322</v>
      </c>
      <c r="B5235" t="s">
        <v>483</v>
      </c>
      <c r="C5235">
        <v>3</v>
      </c>
      <c r="D5235" t="s">
        <v>735</v>
      </c>
      <c r="E5235">
        <v>2</v>
      </c>
      <c r="F5235">
        <v>17</v>
      </c>
      <c r="G5235">
        <v>30</v>
      </c>
      <c r="H5235">
        <v>32</v>
      </c>
      <c r="I5235">
        <v>17</v>
      </c>
      <c r="J5235">
        <v>30</v>
      </c>
      <c r="K5235">
        <v>32</v>
      </c>
      <c r="L5235">
        <v>0</v>
      </c>
      <c r="M5235" s="1">
        <v>63.097999999999999</v>
      </c>
      <c r="N5235" s="1">
        <v>117.059</v>
      </c>
    </row>
    <row r="5236" spans="1:14" ht="15" customHeight="1" x14ac:dyDescent="0.2">
      <c r="A5236" t="s">
        <v>322</v>
      </c>
      <c r="B5236" t="s">
        <v>326</v>
      </c>
      <c r="C5236">
        <v>3</v>
      </c>
      <c r="D5236" t="s">
        <v>1778</v>
      </c>
      <c r="E5236">
        <v>3</v>
      </c>
      <c r="F5236">
        <v>26</v>
      </c>
      <c r="G5236">
        <v>34</v>
      </c>
      <c r="H5236">
        <v>36</v>
      </c>
      <c r="I5236">
        <v>23</v>
      </c>
      <c r="J5236">
        <v>31</v>
      </c>
      <c r="K5236">
        <v>33</v>
      </c>
      <c r="L5236">
        <v>0</v>
      </c>
      <c r="M5236" s="1">
        <v>63.098999999999997</v>
      </c>
      <c r="N5236" s="1">
        <v>118.06</v>
      </c>
    </row>
    <row r="5237" spans="1:14" ht="15" customHeight="1" x14ac:dyDescent="0.2">
      <c r="A5237" t="s">
        <v>322</v>
      </c>
      <c r="B5237" t="s">
        <v>488</v>
      </c>
      <c r="C5237">
        <v>3</v>
      </c>
      <c r="D5237" t="s">
        <v>1748</v>
      </c>
      <c r="E5237">
        <v>3</v>
      </c>
      <c r="F5237">
        <v>25</v>
      </c>
      <c r="G5237">
        <v>33</v>
      </c>
      <c r="H5237">
        <v>35</v>
      </c>
      <c r="I5237">
        <v>23</v>
      </c>
      <c r="J5237">
        <v>31</v>
      </c>
      <c r="K5237">
        <v>33</v>
      </c>
      <c r="L5237">
        <v>0</v>
      </c>
      <c r="M5237" s="1">
        <v>63.1</v>
      </c>
      <c r="N5237" s="1">
        <v>120.05200000000001</v>
      </c>
    </row>
    <row r="5238" spans="1:14" ht="15" customHeight="1" x14ac:dyDescent="0.2">
      <c r="A5238" t="s">
        <v>322</v>
      </c>
      <c r="B5238" t="s">
        <v>492</v>
      </c>
      <c r="C5238">
        <v>3</v>
      </c>
      <c r="D5238" t="s">
        <v>1201</v>
      </c>
      <c r="E5238">
        <v>3</v>
      </c>
      <c r="F5238">
        <v>28</v>
      </c>
      <c r="G5238">
        <v>36</v>
      </c>
      <c r="H5238">
        <v>38</v>
      </c>
      <c r="I5238">
        <v>19</v>
      </c>
      <c r="J5238">
        <v>27</v>
      </c>
      <c r="K5238">
        <v>29</v>
      </c>
      <c r="L5238">
        <v>0</v>
      </c>
      <c r="M5238" s="1">
        <v>63.100999999999999</v>
      </c>
      <c r="N5238" s="1">
        <v>121.062</v>
      </c>
    </row>
    <row r="5239" spans="1:14" ht="15" customHeight="1" x14ac:dyDescent="0.2">
      <c r="A5239" t="s">
        <v>322</v>
      </c>
      <c r="B5239" t="s">
        <v>335</v>
      </c>
      <c r="C5239">
        <v>3</v>
      </c>
      <c r="D5239" t="s">
        <v>1374</v>
      </c>
      <c r="E5239">
        <v>2</v>
      </c>
      <c r="F5239">
        <v>17</v>
      </c>
      <c r="G5239">
        <v>30</v>
      </c>
      <c r="H5239">
        <v>32</v>
      </c>
      <c r="I5239">
        <v>20</v>
      </c>
      <c r="J5239">
        <v>33</v>
      </c>
      <c r="K5239">
        <v>35</v>
      </c>
      <c r="L5239">
        <v>0</v>
      </c>
      <c r="M5239" s="1">
        <v>63.101999999999997</v>
      </c>
      <c r="N5239" s="1">
        <v>122.044</v>
      </c>
    </row>
    <row r="5240" spans="1:14" ht="15" customHeight="1" x14ac:dyDescent="0.2">
      <c r="A5240" t="s">
        <v>322</v>
      </c>
      <c r="B5240" t="s">
        <v>340</v>
      </c>
      <c r="C5240">
        <v>3</v>
      </c>
      <c r="D5240" t="s">
        <v>537</v>
      </c>
      <c r="E5240">
        <v>4</v>
      </c>
      <c r="F5240">
        <v>27</v>
      </c>
      <c r="G5240">
        <v>32</v>
      </c>
      <c r="H5240">
        <v>35</v>
      </c>
      <c r="I5240">
        <v>25</v>
      </c>
      <c r="J5240">
        <v>30</v>
      </c>
      <c r="K5240">
        <v>33</v>
      </c>
      <c r="L5240">
        <v>0</v>
      </c>
      <c r="M5240" s="1">
        <v>63.103000000000002</v>
      </c>
      <c r="N5240" s="1">
        <v>123.05500000000001</v>
      </c>
    </row>
    <row r="5241" spans="1:14" ht="15" customHeight="1" x14ac:dyDescent="0.2">
      <c r="A5241" t="s">
        <v>322</v>
      </c>
      <c r="B5241" t="s">
        <v>346</v>
      </c>
      <c r="C5241">
        <v>3</v>
      </c>
      <c r="D5241" t="s">
        <v>510</v>
      </c>
      <c r="E5241">
        <v>3</v>
      </c>
      <c r="F5241">
        <v>25</v>
      </c>
      <c r="G5241">
        <v>33</v>
      </c>
      <c r="H5241">
        <v>35</v>
      </c>
      <c r="I5241">
        <v>22</v>
      </c>
      <c r="J5241">
        <v>30</v>
      </c>
      <c r="K5241">
        <v>32</v>
      </c>
      <c r="L5241">
        <v>0</v>
      </c>
      <c r="M5241" s="1">
        <v>63.103999999999999</v>
      </c>
      <c r="N5241" s="1">
        <v>124.056</v>
      </c>
    </row>
    <row r="5242" spans="1:14" ht="15" customHeight="1" x14ac:dyDescent="0.2">
      <c r="A5242" t="s">
        <v>322</v>
      </c>
      <c r="B5242" t="s">
        <v>498</v>
      </c>
      <c r="C5242">
        <v>3</v>
      </c>
      <c r="D5242" t="s">
        <v>2109</v>
      </c>
      <c r="E5242">
        <v>4</v>
      </c>
      <c r="F5242">
        <v>29</v>
      </c>
      <c r="G5242">
        <v>34</v>
      </c>
      <c r="H5242">
        <v>37</v>
      </c>
      <c r="I5242">
        <v>24</v>
      </c>
      <c r="J5242">
        <v>29</v>
      </c>
      <c r="K5242">
        <v>32</v>
      </c>
      <c r="L5242">
        <v>0</v>
      </c>
      <c r="M5242" s="1">
        <v>63.104999999999997</v>
      </c>
      <c r="N5242" s="1">
        <v>125.059</v>
      </c>
    </row>
    <row r="5243" spans="1:14" ht="15" customHeight="1" x14ac:dyDescent="0.2">
      <c r="A5243" t="s">
        <v>322</v>
      </c>
      <c r="B5243" t="s">
        <v>351</v>
      </c>
      <c r="C5243">
        <v>3</v>
      </c>
      <c r="D5243" t="s">
        <v>1929</v>
      </c>
      <c r="E5243">
        <v>4</v>
      </c>
      <c r="F5243">
        <v>31</v>
      </c>
      <c r="G5243">
        <v>36</v>
      </c>
      <c r="H5243">
        <v>39</v>
      </c>
      <c r="I5243">
        <v>23</v>
      </c>
      <c r="J5243">
        <v>28</v>
      </c>
      <c r="K5243">
        <v>31</v>
      </c>
      <c r="L5243">
        <v>0</v>
      </c>
      <c r="M5243" s="1">
        <v>63.106000000000002</v>
      </c>
      <c r="N5243" s="1">
        <v>126.059</v>
      </c>
    </row>
    <row r="5244" spans="1:14" ht="15" customHeight="1" x14ac:dyDescent="0.2">
      <c r="A5244" t="s">
        <v>322</v>
      </c>
      <c r="B5244" t="s">
        <v>504</v>
      </c>
      <c r="C5244">
        <v>3</v>
      </c>
      <c r="D5244" t="s">
        <v>880</v>
      </c>
      <c r="E5244">
        <v>4</v>
      </c>
      <c r="F5244">
        <v>27</v>
      </c>
      <c r="G5244">
        <v>32</v>
      </c>
      <c r="H5244">
        <v>35</v>
      </c>
      <c r="I5244">
        <v>27</v>
      </c>
      <c r="J5244">
        <v>32</v>
      </c>
      <c r="K5244">
        <v>35</v>
      </c>
      <c r="L5244">
        <v>0</v>
      </c>
      <c r="M5244" s="1">
        <v>63.106999999999999</v>
      </c>
      <c r="N5244" s="1">
        <v>127.05500000000001</v>
      </c>
    </row>
    <row r="5245" spans="1:14" ht="15" customHeight="1" x14ac:dyDescent="0.2">
      <c r="A5245" t="s">
        <v>322</v>
      </c>
      <c r="B5245" t="s">
        <v>355</v>
      </c>
      <c r="C5245">
        <v>3</v>
      </c>
      <c r="D5245" t="s">
        <v>1374</v>
      </c>
      <c r="E5245">
        <v>2</v>
      </c>
      <c r="F5245">
        <v>17</v>
      </c>
      <c r="G5245">
        <v>30</v>
      </c>
      <c r="H5245">
        <v>32</v>
      </c>
      <c r="I5245">
        <v>20</v>
      </c>
      <c r="J5245">
        <v>33</v>
      </c>
      <c r="K5245">
        <v>35</v>
      </c>
      <c r="L5245">
        <v>0</v>
      </c>
      <c r="M5245" s="1">
        <v>63.107999999999997</v>
      </c>
      <c r="N5245" s="1">
        <v>128.04900000000001</v>
      </c>
    </row>
    <row r="5246" spans="1:14" ht="15" customHeight="1" x14ac:dyDescent="0.2">
      <c r="A5246" t="s">
        <v>197</v>
      </c>
      <c r="B5246" t="s">
        <v>332</v>
      </c>
      <c r="C5246">
        <v>3</v>
      </c>
      <c r="D5246" t="s">
        <v>2776</v>
      </c>
      <c r="E5246">
        <v>3</v>
      </c>
      <c r="F5246">
        <v>15</v>
      </c>
      <c r="G5246">
        <v>23</v>
      </c>
      <c r="H5246">
        <v>25</v>
      </c>
      <c r="I5246">
        <v>30</v>
      </c>
      <c r="J5246">
        <v>38</v>
      </c>
      <c r="K5246">
        <v>40</v>
      </c>
      <c r="L5246">
        <v>0</v>
      </c>
      <c r="M5246" s="1">
        <v>64.06</v>
      </c>
      <c r="N5246" s="1">
        <v>65.057000000000002</v>
      </c>
    </row>
    <row r="5247" spans="1:14" ht="15" customHeight="1" x14ac:dyDescent="0.2">
      <c r="A5247" t="s">
        <v>197</v>
      </c>
      <c r="B5247" t="s">
        <v>336</v>
      </c>
      <c r="C5247">
        <v>3</v>
      </c>
      <c r="D5247" t="s">
        <v>2069</v>
      </c>
      <c r="E5247">
        <v>4</v>
      </c>
      <c r="F5247">
        <v>29</v>
      </c>
      <c r="G5247">
        <v>34</v>
      </c>
      <c r="H5247">
        <v>37</v>
      </c>
      <c r="I5247">
        <v>25</v>
      </c>
      <c r="J5247">
        <v>30</v>
      </c>
      <c r="K5247">
        <v>33</v>
      </c>
      <c r="L5247">
        <v>0</v>
      </c>
      <c r="M5247" s="1">
        <v>64.061000000000007</v>
      </c>
      <c r="N5247" s="1">
        <v>66.058999999999997</v>
      </c>
    </row>
    <row r="5248" spans="1:14" ht="15" customHeight="1" x14ac:dyDescent="0.2">
      <c r="A5248" t="s">
        <v>197</v>
      </c>
      <c r="B5248" t="s">
        <v>341</v>
      </c>
      <c r="C5248">
        <v>3</v>
      </c>
      <c r="D5248" t="s">
        <v>1913</v>
      </c>
      <c r="E5248">
        <v>4</v>
      </c>
      <c r="F5248">
        <v>25</v>
      </c>
      <c r="G5248">
        <v>30</v>
      </c>
      <c r="H5248">
        <v>33</v>
      </c>
      <c r="I5248">
        <v>28</v>
      </c>
      <c r="J5248">
        <v>33</v>
      </c>
      <c r="K5248">
        <v>36</v>
      </c>
      <c r="L5248">
        <v>0</v>
      </c>
      <c r="M5248" s="1">
        <v>64.061999999999998</v>
      </c>
      <c r="N5248" s="1">
        <v>67.048000000000002</v>
      </c>
    </row>
    <row r="5249" spans="1:14" ht="15" customHeight="1" x14ac:dyDescent="0.2">
      <c r="A5249" t="s">
        <v>197</v>
      </c>
      <c r="B5249" t="s">
        <v>201</v>
      </c>
      <c r="C5249">
        <v>3</v>
      </c>
      <c r="D5249" t="s">
        <v>1715</v>
      </c>
      <c r="E5249">
        <v>4</v>
      </c>
      <c r="F5249">
        <v>30</v>
      </c>
      <c r="G5249">
        <v>35</v>
      </c>
      <c r="H5249">
        <v>38</v>
      </c>
      <c r="I5249">
        <v>25</v>
      </c>
      <c r="J5249">
        <v>30</v>
      </c>
      <c r="K5249">
        <v>33</v>
      </c>
      <c r="L5249">
        <v>0</v>
      </c>
      <c r="M5249" s="1">
        <v>64.063000000000002</v>
      </c>
      <c r="N5249" s="1">
        <v>68.06</v>
      </c>
    </row>
    <row r="5250" spans="1:14" ht="15" customHeight="1" x14ac:dyDescent="0.2">
      <c r="A5250" t="s">
        <v>197</v>
      </c>
      <c r="B5250" t="s">
        <v>352</v>
      </c>
      <c r="C5250">
        <v>3</v>
      </c>
      <c r="D5250" t="s">
        <v>1499</v>
      </c>
      <c r="E5250">
        <v>3</v>
      </c>
      <c r="F5250">
        <v>24</v>
      </c>
      <c r="G5250">
        <v>32</v>
      </c>
      <c r="H5250">
        <v>34</v>
      </c>
      <c r="I5250">
        <v>21</v>
      </c>
      <c r="J5250">
        <v>29</v>
      </c>
      <c r="K5250">
        <v>31</v>
      </c>
      <c r="L5250">
        <v>0</v>
      </c>
      <c r="M5250" s="1">
        <v>64.063999999999993</v>
      </c>
      <c r="N5250" s="1">
        <v>69.055000000000007</v>
      </c>
    </row>
    <row r="5251" spans="1:14" ht="15" customHeight="1" x14ac:dyDescent="0.2">
      <c r="A5251" t="s">
        <v>197</v>
      </c>
      <c r="B5251" t="s">
        <v>356</v>
      </c>
      <c r="C5251">
        <v>3</v>
      </c>
      <c r="D5251" t="s">
        <v>1641</v>
      </c>
      <c r="E5251">
        <v>3</v>
      </c>
      <c r="F5251">
        <v>29</v>
      </c>
      <c r="G5251">
        <v>37</v>
      </c>
      <c r="H5251">
        <v>39</v>
      </c>
      <c r="I5251">
        <v>24</v>
      </c>
      <c r="J5251">
        <v>32</v>
      </c>
      <c r="K5251">
        <v>34</v>
      </c>
      <c r="L5251">
        <v>0</v>
      </c>
      <c r="M5251" s="1">
        <v>64.064999999999998</v>
      </c>
      <c r="N5251" s="1">
        <v>70.061999999999998</v>
      </c>
    </row>
    <row r="5252" spans="1:14" ht="15" customHeight="1" x14ac:dyDescent="0.2">
      <c r="A5252" t="s">
        <v>197</v>
      </c>
      <c r="B5252" t="s">
        <v>359</v>
      </c>
      <c r="C5252">
        <v>3</v>
      </c>
      <c r="D5252" t="s">
        <v>869</v>
      </c>
      <c r="E5252">
        <v>1</v>
      </c>
      <c r="F5252">
        <v>19</v>
      </c>
      <c r="G5252">
        <v>34</v>
      </c>
      <c r="H5252">
        <v>36</v>
      </c>
      <c r="I5252">
        <v>12</v>
      </c>
      <c r="J5252">
        <v>27</v>
      </c>
      <c r="K5252">
        <v>29</v>
      </c>
      <c r="L5252">
        <v>0</v>
      </c>
      <c r="M5252" s="1">
        <v>64.066000000000003</v>
      </c>
      <c r="N5252" s="1">
        <v>71.051000000000002</v>
      </c>
    </row>
    <row r="5253" spans="1:14" ht="15" customHeight="1" x14ac:dyDescent="0.2">
      <c r="A5253" t="s">
        <v>197</v>
      </c>
      <c r="B5253" t="s">
        <v>363</v>
      </c>
      <c r="C5253">
        <v>3</v>
      </c>
      <c r="D5253" t="s">
        <v>1870</v>
      </c>
      <c r="E5253">
        <v>4</v>
      </c>
      <c r="F5253">
        <v>28</v>
      </c>
      <c r="G5253">
        <v>33</v>
      </c>
      <c r="H5253">
        <v>36</v>
      </c>
      <c r="I5253">
        <v>25</v>
      </c>
      <c r="J5253">
        <v>30</v>
      </c>
      <c r="K5253">
        <v>33</v>
      </c>
      <c r="L5253">
        <v>0</v>
      </c>
      <c r="M5253" s="1">
        <v>64.066999999999993</v>
      </c>
      <c r="N5253" s="1">
        <v>72.052999999999997</v>
      </c>
    </row>
    <row r="5254" spans="1:14" ht="15" customHeight="1" x14ac:dyDescent="0.2">
      <c r="A5254" t="s">
        <v>197</v>
      </c>
      <c r="B5254" t="s">
        <v>367</v>
      </c>
      <c r="C5254">
        <v>3</v>
      </c>
      <c r="D5254" t="s">
        <v>1561</v>
      </c>
      <c r="E5254">
        <v>3</v>
      </c>
      <c r="F5254">
        <v>25</v>
      </c>
      <c r="G5254">
        <v>33</v>
      </c>
      <c r="H5254">
        <v>35</v>
      </c>
      <c r="I5254">
        <v>25</v>
      </c>
      <c r="J5254">
        <v>33</v>
      </c>
      <c r="K5254">
        <v>35</v>
      </c>
      <c r="L5254">
        <v>0</v>
      </c>
      <c r="M5254" s="1">
        <v>64.067999999999998</v>
      </c>
      <c r="N5254" s="1">
        <v>73.061000000000007</v>
      </c>
    </row>
    <row r="5255" spans="1:14" ht="15" customHeight="1" x14ac:dyDescent="0.2">
      <c r="A5255" t="s">
        <v>197</v>
      </c>
      <c r="B5255" t="s">
        <v>371</v>
      </c>
      <c r="C5255">
        <v>3</v>
      </c>
      <c r="D5255" t="s">
        <v>1008</v>
      </c>
      <c r="E5255">
        <v>4</v>
      </c>
      <c r="F5255">
        <v>28</v>
      </c>
      <c r="G5255">
        <v>33</v>
      </c>
      <c r="H5255">
        <v>36</v>
      </c>
      <c r="I5255">
        <v>25</v>
      </c>
      <c r="J5255">
        <v>30</v>
      </c>
      <c r="K5255">
        <v>33</v>
      </c>
      <c r="L5255">
        <v>0</v>
      </c>
      <c r="M5255" s="1">
        <v>64.069000000000003</v>
      </c>
      <c r="N5255" s="1">
        <v>74.055000000000007</v>
      </c>
    </row>
    <row r="5256" spans="1:14" ht="15" customHeight="1" x14ac:dyDescent="0.2">
      <c r="A5256" t="s">
        <v>197</v>
      </c>
      <c r="B5256" t="s">
        <v>381</v>
      </c>
      <c r="C5256">
        <v>3</v>
      </c>
      <c r="D5256" t="s">
        <v>1021</v>
      </c>
      <c r="E5256">
        <v>4</v>
      </c>
      <c r="F5256">
        <v>25</v>
      </c>
      <c r="G5256">
        <v>30</v>
      </c>
      <c r="H5256">
        <v>33</v>
      </c>
      <c r="I5256">
        <v>28</v>
      </c>
      <c r="J5256">
        <v>33</v>
      </c>
      <c r="K5256">
        <v>36</v>
      </c>
      <c r="L5256">
        <v>0</v>
      </c>
      <c r="M5256" s="1">
        <v>64.069999999999993</v>
      </c>
      <c r="N5256" s="1">
        <v>76.05</v>
      </c>
    </row>
    <row r="5257" spans="1:14" ht="15" customHeight="1" x14ac:dyDescent="0.2">
      <c r="A5257" t="s">
        <v>197</v>
      </c>
      <c r="B5257" t="s">
        <v>207</v>
      </c>
      <c r="C5257">
        <v>1</v>
      </c>
      <c r="D5257" t="s">
        <v>2242</v>
      </c>
      <c r="E5257">
        <v>3</v>
      </c>
      <c r="F5257">
        <v>19</v>
      </c>
      <c r="G5257">
        <v>37</v>
      </c>
      <c r="H5257">
        <v>39</v>
      </c>
      <c r="I5257">
        <v>6</v>
      </c>
      <c r="J5257">
        <v>24</v>
      </c>
      <c r="K5257">
        <v>26</v>
      </c>
      <c r="L5257">
        <v>0</v>
      </c>
      <c r="M5257" s="1">
        <v>64.070999999999998</v>
      </c>
      <c r="N5257" s="1">
        <v>77.049000000000007</v>
      </c>
    </row>
    <row r="5258" spans="1:14" ht="15" customHeight="1" x14ac:dyDescent="0.2">
      <c r="A5258" t="s">
        <v>197</v>
      </c>
      <c r="B5258" t="s">
        <v>386</v>
      </c>
      <c r="C5258">
        <v>3</v>
      </c>
      <c r="D5258" t="s">
        <v>2482</v>
      </c>
      <c r="E5258">
        <v>3</v>
      </c>
      <c r="F5258">
        <v>33</v>
      </c>
      <c r="G5258">
        <v>41</v>
      </c>
      <c r="H5258">
        <v>43</v>
      </c>
      <c r="I5258">
        <v>17</v>
      </c>
      <c r="J5258">
        <v>25</v>
      </c>
      <c r="K5258">
        <v>27</v>
      </c>
      <c r="L5258">
        <v>0</v>
      </c>
      <c r="M5258" s="1">
        <v>64.072000000000003</v>
      </c>
      <c r="N5258" s="1">
        <v>78.055000000000007</v>
      </c>
    </row>
    <row r="5259" spans="1:14" ht="15" customHeight="1" x14ac:dyDescent="0.2">
      <c r="A5259" t="s">
        <v>197</v>
      </c>
      <c r="B5259" t="s">
        <v>212</v>
      </c>
      <c r="C5259">
        <v>2</v>
      </c>
      <c r="D5259" t="s">
        <v>409</v>
      </c>
      <c r="E5259">
        <v>2</v>
      </c>
      <c r="F5259">
        <v>14</v>
      </c>
      <c r="G5259">
        <v>31</v>
      </c>
      <c r="H5259">
        <v>33</v>
      </c>
      <c r="I5259">
        <v>14</v>
      </c>
      <c r="J5259">
        <v>31</v>
      </c>
      <c r="K5259">
        <v>33</v>
      </c>
      <c r="L5259">
        <v>0</v>
      </c>
      <c r="M5259" s="1">
        <v>64.072999999999993</v>
      </c>
      <c r="N5259" s="1">
        <v>79.055000000000007</v>
      </c>
    </row>
    <row r="5260" spans="1:14" ht="15" customHeight="1" x14ac:dyDescent="0.2">
      <c r="A5260" t="s">
        <v>197</v>
      </c>
      <c r="B5260" t="s">
        <v>395</v>
      </c>
      <c r="C5260">
        <v>3</v>
      </c>
      <c r="D5260" t="s">
        <v>1291</v>
      </c>
      <c r="E5260">
        <v>4</v>
      </c>
      <c r="F5260">
        <v>30</v>
      </c>
      <c r="G5260">
        <v>35</v>
      </c>
      <c r="H5260">
        <v>38</v>
      </c>
      <c r="I5260">
        <v>22</v>
      </c>
      <c r="J5260">
        <v>27</v>
      </c>
      <c r="K5260">
        <v>30</v>
      </c>
      <c r="L5260">
        <v>0</v>
      </c>
      <c r="M5260" s="1">
        <v>64.073999999999998</v>
      </c>
      <c r="N5260" s="1">
        <v>80.055999999999997</v>
      </c>
    </row>
    <row r="5261" spans="1:14" ht="15" customHeight="1" x14ac:dyDescent="0.2">
      <c r="A5261" t="s">
        <v>197</v>
      </c>
      <c r="B5261" t="s">
        <v>218</v>
      </c>
      <c r="C5261">
        <v>1</v>
      </c>
      <c r="D5261" t="s">
        <v>608</v>
      </c>
      <c r="E5261">
        <v>1</v>
      </c>
      <c r="F5261">
        <v>13</v>
      </c>
      <c r="G5261">
        <v>36</v>
      </c>
      <c r="H5261">
        <v>38</v>
      </c>
      <c r="I5261">
        <v>4</v>
      </c>
      <c r="J5261">
        <v>27</v>
      </c>
      <c r="K5261">
        <v>29</v>
      </c>
      <c r="L5261">
        <v>0</v>
      </c>
      <c r="M5261" s="1">
        <v>64.075000000000003</v>
      </c>
      <c r="N5261" s="1">
        <v>81.045000000000002</v>
      </c>
    </row>
    <row r="5262" spans="1:14" ht="15" customHeight="1" x14ac:dyDescent="0.2">
      <c r="A5262" t="s">
        <v>197</v>
      </c>
      <c r="B5262" t="s">
        <v>402</v>
      </c>
      <c r="C5262">
        <v>3</v>
      </c>
      <c r="D5262" t="s">
        <v>1255</v>
      </c>
      <c r="E5262">
        <v>4</v>
      </c>
      <c r="F5262">
        <v>18</v>
      </c>
      <c r="G5262">
        <v>23</v>
      </c>
      <c r="H5262">
        <v>26</v>
      </c>
      <c r="I5262">
        <v>36</v>
      </c>
      <c r="J5262">
        <v>41</v>
      </c>
      <c r="K5262">
        <v>44</v>
      </c>
      <c r="L5262">
        <v>0</v>
      </c>
      <c r="M5262" s="1">
        <v>64.075999999999993</v>
      </c>
      <c r="N5262" s="1">
        <v>83.057000000000002</v>
      </c>
    </row>
    <row r="5263" spans="1:14" ht="15" customHeight="1" x14ac:dyDescent="0.2">
      <c r="A5263" t="s">
        <v>197</v>
      </c>
      <c r="B5263" t="s">
        <v>405</v>
      </c>
      <c r="C5263">
        <v>3</v>
      </c>
      <c r="D5263" t="s">
        <v>1384</v>
      </c>
      <c r="E5263">
        <v>4</v>
      </c>
      <c r="F5263">
        <v>24</v>
      </c>
      <c r="G5263">
        <v>29</v>
      </c>
      <c r="H5263">
        <v>32</v>
      </c>
      <c r="I5263">
        <v>26</v>
      </c>
      <c r="J5263">
        <v>31</v>
      </c>
      <c r="K5263">
        <v>34</v>
      </c>
      <c r="L5263">
        <v>0</v>
      </c>
      <c r="M5263" s="1">
        <v>64.076999999999998</v>
      </c>
      <c r="N5263" s="1">
        <v>84.054000000000002</v>
      </c>
    </row>
    <row r="5264" spans="1:14" ht="15" customHeight="1" x14ac:dyDescent="0.2">
      <c r="A5264" t="s">
        <v>197</v>
      </c>
      <c r="B5264" t="s">
        <v>408</v>
      </c>
      <c r="C5264">
        <v>3</v>
      </c>
      <c r="D5264" t="s">
        <v>1142</v>
      </c>
      <c r="E5264">
        <v>4</v>
      </c>
      <c r="F5264">
        <v>27</v>
      </c>
      <c r="G5264">
        <v>32</v>
      </c>
      <c r="H5264">
        <v>35</v>
      </c>
      <c r="I5264">
        <v>26</v>
      </c>
      <c r="J5264">
        <v>31</v>
      </c>
      <c r="K5264">
        <v>34</v>
      </c>
      <c r="L5264">
        <v>0</v>
      </c>
      <c r="M5264" s="1">
        <v>64.078000000000003</v>
      </c>
      <c r="N5264" s="1">
        <v>85.055000000000007</v>
      </c>
    </row>
    <row r="5265" spans="1:14" ht="15" customHeight="1" x14ac:dyDescent="0.2">
      <c r="A5265" t="s">
        <v>197</v>
      </c>
      <c r="B5265" t="s">
        <v>411</v>
      </c>
      <c r="C5265">
        <v>3</v>
      </c>
      <c r="D5265" t="s">
        <v>525</v>
      </c>
      <c r="E5265">
        <v>3</v>
      </c>
      <c r="F5265">
        <v>21</v>
      </c>
      <c r="G5265">
        <v>29</v>
      </c>
      <c r="H5265">
        <v>31</v>
      </c>
      <c r="I5265">
        <v>25</v>
      </c>
      <c r="J5265">
        <v>33</v>
      </c>
      <c r="K5265">
        <v>35</v>
      </c>
      <c r="L5265">
        <v>0</v>
      </c>
      <c r="M5265" s="1">
        <v>64.078999999999994</v>
      </c>
      <c r="N5265" s="1">
        <v>86.052000000000007</v>
      </c>
    </row>
    <row r="5266" spans="1:14" ht="15" customHeight="1" x14ac:dyDescent="0.2">
      <c r="A5266" t="s">
        <v>197</v>
      </c>
      <c r="B5266" t="s">
        <v>414</v>
      </c>
      <c r="C5266">
        <v>3</v>
      </c>
      <c r="D5266" t="s">
        <v>1756</v>
      </c>
      <c r="E5266">
        <v>4</v>
      </c>
      <c r="F5266">
        <v>27</v>
      </c>
      <c r="G5266">
        <v>32</v>
      </c>
      <c r="H5266">
        <v>35</v>
      </c>
      <c r="I5266">
        <v>26</v>
      </c>
      <c r="J5266">
        <v>31</v>
      </c>
      <c r="K5266">
        <v>34</v>
      </c>
      <c r="L5266">
        <v>0</v>
      </c>
      <c r="M5266" s="1">
        <v>64.08</v>
      </c>
      <c r="N5266" s="1">
        <v>87.055000000000007</v>
      </c>
    </row>
    <row r="5267" spans="1:14" ht="15" customHeight="1" x14ac:dyDescent="0.2">
      <c r="A5267" t="s">
        <v>197</v>
      </c>
      <c r="B5267" t="s">
        <v>416</v>
      </c>
      <c r="C5267">
        <v>3</v>
      </c>
      <c r="D5267" t="s">
        <v>2392</v>
      </c>
      <c r="E5267">
        <v>4</v>
      </c>
      <c r="F5267">
        <v>28</v>
      </c>
      <c r="G5267">
        <v>33</v>
      </c>
      <c r="H5267">
        <v>36</v>
      </c>
      <c r="I5267">
        <v>26</v>
      </c>
      <c r="J5267">
        <v>31</v>
      </c>
      <c r="K5267">
        <v>34</v>
      </c>
      <c r="L5267">
        <v>0</v>
      </c>
      <c r="M5267" s="1">
        <v>64.081000000000003</v>
      </c>
      <c r="N5267" s="1">
        <v>88.06</v>
      </c>
    </row>
    <row r="5268" spans="1:14" ht="15" customHeight="1" x14ac:dyDescent="0.2">
      <c r="A5268" t="s">
        <v>197</v>
      </c>
      <c r="B5268" t="s">
        <v>230</v>
      </c>
      <c r="C5268">
        <v>3</v>
      </c>
      <c r="D5268" t="s">
        <v>1715</v>
      </c>
      <c r="E5268">
        <v>4</v>
      </c>
      <c r="F5268">
        <v>30</v>
      </c>
      <c r="G5268">
        <v>35</v>
      </c>
      <c r="H5268">
        <v>38</v>
      </c>
      <c r="I5268">
        <v>25</v>
      </c>
      <c r="J5268">
        <v>30</v>
      </c>
      <c r="K5268">
        <v>33</v>
      </c>
      <c r="L5268">
        <v>0</v>
      </c>
      <c r="M5268" s="1">
        <v>64.081999999999994</v>
      </c>
      <c r="N5268" s="1">
        <v>89.058999999999997</v>
      </c>
    </row>
    <row r="5269" spans="1:14" ht="15" customHeight="1" x14ac:dyDescent="0.2">
      <c r="A5269" t="s">
        <v>197</v>
      </c>
      <c r="B5269" t="s">
        <v>236</v>
      </c>
      <c r="C5269">
        <v>3</v>
      </c>
      <c r="D5269" t="s">
        <v>1142</v>
      </c>
      <c r="E5269">
        <v>4</v>
      </c>
      <c r="F5269">
        <v>27</v>
      </c>
      <c r="G5269">
        <v>32</v>
      </c>
      <c r="H5269">
        <v>35</v>
      </c>
      <c r="I5269">
        <v>26</v>
      </c>
      <c r="J5269">
        <v>31</v>
      </c>
      <c r="K5269">
        <v>34</v>
      </c>
      <c r="L5269">
        <v>0</v>
      </c>
      <c r="M5269" s="1">
        <v>64.082999999999998</v>
      </c>
      <c r="N5269" s="1">
        <v>90.057000000000002</v>
      </c>
    </row>
    <row r="5270" spans="1:14" ht="15" customHeight="1" x14ac:dyDescent="0.2">
      <c r="A5270" t="s">
        <v>197</v>
      </c>
      <c r="B5270" t="s">
        <v>425</v>
      </c>
      <c r="C5270">
        <v>3</v>
      </c>
      <c r="D5270" t="s">
        <v>247</v>
      </c>
      <c r="E5270">
        <v>4</v>
      </c>
      <c r="F5270">
        <v>19</v>
      </c>
      <c r="G5270">
        <v>24</v>
      </c>
      <c r="H5270">
        <v>27</v>
      </c>
      <c r="I5270">
        <v>34</v>
      </c>
      <c r="J5270">
        <v>39</v>
      </c>
      <c r="K5270">
        <v>42</v>
      </c>
      <c r="L5270">
        <v>0</v>
      </c>
      <c r="M5270" s="1">
        <v>64.084000000000003</v>
      </c>
      <c r="N5270" s="1">
        <v>91.06</v>
      </c>
    </row>
    <row r="5271" spans="1:14" ht="15" customHeight="1" x14ac:dyDescent="0.2">
      <c r="A5271" t="s">
        <v>197</v>
      </c>
      <c r="B5271" t="s">
        <v>668</v>
      </c>
      <c r="C5271">
        <v>3</v>
      </c>
      <c r="D5271" t="s">
        <v>423</v>
      </c>
      <c r="E5271">
        <v>4</v>
      </c>
      <c r="F5271">
        <v>29</v>
      </c>
      <c r="G5271">
        <v>34</v>
      </c>
      <c r="H5271">
        <v>37</v>
      </c>
      <c r="I5271">
        <v>22</v>
      </c>
      <c r="J5271">
        <v>27</v>
      </c>
      <c r="K5271">
        <v>30</v>
      </c>
      <c r="L5271">
        <v>0</v>
      </c>
      <c r="M5271" s="1">
        <v>64.084999999999994</v>
      </c>
      <c r="N5271" s="1">
        <v>92.057000000000002</v>
      </c>
    </row>
    <row r="5272" spans="1:14" ht="15" customHeight="1" x14ac:dyDescent="0.2">
      <c r="A5272" t="s">
        <v>197</v>
      </c>
      <c r="B5272" t="s">
        <v>246</v>
      </c>
      <c r="C5272">
        <v>3</v>
      </c>
      <c r="D5272" t="s">
        <v>2580</v>
      </c>
      <c r="E5272">
        <v>3</v>
      </c>
      <c r="F5272">
        <v>26</v>
      </c>
      <c r="G5272">
        <v>34</v>
      </c>
      <c r="H5272">
        <v>36</v>
      </c>
      <c r="I5272">
        <v>23</v>
      </c>
      <c r="J5272">
        <v>31</v>
      </c>
      <c r="K5272">
        <v>33</v>
      </c>
      <c r="L5272">
        <v>0</v>
      </c>
      <c r="M5272" s="1">
        <v>64.085999999999999</v>
      </c>
      <c r="N5272" s="1">
        <v>95.06</v>
      </c>
    </row>
    <row r="5273" spans="1:14" ht="15" customHeight="1" x14ac:dyDescent="0.2">
      <c r="A5273" t="s">
        <v>197</v>
      </c>
      <c r="B5273" t="s">
        <v>436</v>
      </c>
      <c r="C5273">
        <v>3</v>
      </c>
      <c r="D5273" t="s">
        <v>2580</v>
      </c>
      <c r="E5273">
        <v>3</v>
      </c>
      <c r="F5273">
        <v>26</v>
      </c>
      <c r="G5273">
        <v>34</v>
      </c>
      <c r="H5273">
        <v>36</v>
      </c>
      <c r="I5273">
        <v>23</v>
      </c>
      <c r="J5273">
        <v>31</v>
      </c>
      <c r="K5273">
        <v>33</v>
      </c>
      <c r="L5273">
        <v>0</v>
      </c>
      <c r="M5273" s="1">
        <v>64.087000000000003</v>
      </c>
      <c r="N5273" s="1">
        <v>96.057000000000002</v>
      </c>
    </row>
    <row r="5274" spans="1:14" ht="15" customHeight="1" x14ac:dyDescent="0.2">
      <c r="A5274" t="s">
        <v>197</v>
      </c>
      <c r="B5274" t="s">
        <v>250</v>
      </c>
      <c r="C5274">
        <v>3</v>
      </c>
      <c r="D5274" t="s">
        <v>1538</v>
      </c>
      <c r="E5274">
        <v>4</v>
      </c>
      <c r="F5274">
        <v>22</v>
      </c>
      <c r="G5274">
        <v>27</v>
      </c>
      <c r="H5274">
        <v>30</v>
      </c>
      <c r="I5274">
        <v>32</v>
      </c>
      <c r="J5274">
        <v>37</v>
      </c>
      <c r="K5274">
        <v>40</v>
      </c>
      <c r="L5274">
        <v>0</v>
      </c>
      <c r="M5274" s="1">
        <v>64.087999999999994</v>
      </c>
      <c r="N5274" s="1">
        <v>97.057000000000002</v>
      </c>
    </row>
    <row r="5275" spans="1:14" ht="15" customHeight="1" x14ac:dyDescent="0.2">
      <c r="A5275" t="s">
        <v>197</v>
      </c>
      <c r="B5275" t="s">
        <v>258</v>
      </c>
      <c r="C5275">
        <v>3</v>
      </c>
      <c r="D5275" t="s">
        <v>1687</v>
      </c>
      <c r="E5275">
        <v>4</v>
      </c>
      <c r="F5275">
        <v>17</v>
      </c>
      <c r="G5275">
        <v>22</v>
      </c>
      <c r="H5275">
        <v>25</v>
      </c>
      <c r="I5275">
        <v>35</v>
      </c>
      <c r="J5275">
        <v>40</v>
      </c>
      <c r="K5275">
        <v>43</v>
      </c>
      <c r="L5275">
        <v>0</v>
      </c>
      <c r="M5275" s="1">
        <v>64.088999999999999</v>
      </c>
      <c r="N5275" s="1">
        <v>98.061999999999998</v>
      </c>
    </row>
    <row r="5276" spans="1:14" ht="15" customHeight="1" x14ac:dyDescent="0.2">
      <c r="A5276" t="s">
        <v>197</v>
      </c>
      <c r="B5276" t="s">
        <v>269</v>
      </c>
      <c r="C5276">
        <v>2</v>
      </c>
      <c r="D5276" t="s">
        <v>2625</v>
      </c>
      <c r="E5276">
        <v>3</v>
      </c>
      <c r="F5276">
        <v>17</v>
      </c>
      <c r="G5276">
        <v>30</v>
      </c>
      <c r="H5276">
        <v>32</v>
      </c>
      <c r="I5276">
        <v>19</v>
      </c>
      <c r="J5276">
        <v>32</v>
      </c>
      <c r="K5276">
        <v>34</v>
      </c>
      <c r="L5276">
        <v>0</v>
      </c>
      <c r="M5276" s="1">
        <v>64.09</v>
      </c>
      <c r="N5276" s="1">
        <v>100.06100000000001</v>
      </c>
    </row>
    <row r="5277" spans="1:14" ht="15" customHeight="1" x14ac:dyDescent="0.2">
      <c r="A5277" t="s">
        <v>197</v>
      </c>
      <c r="B5277" t="s">
        <v>279</v>
      </c>
      <c r="C5277">
        <v>3</v>
      </c>
      <c r="D5277" t="s">
        <v>1125</v>
      </c>
      <c r="E5277">
        <v>4</v>
      </c>
      <c r="F5277">
        <v>29</v>
      </c>
      <c r="G5277">
        <v>34</v>
      </c>
      <c r="H5277">
        <v>37</v>
      </c>
      <c r="I5277">
        <v>26</v>
      </c>
      <c r="J5277">
        <v>31</v>
      </c>
      <c r="K5277">
        <v>34</v>
      </c>
      <c r="L5277">
        <v>0</v>
      </c>
      <c r="M5277" s="1">
        <v>64.090999999999994</v>
      </c>
      <c r="N5277" s="1">
        <v>101.054</v>
      </c>
    </row>
    <row r="5278" spans="1:14" ht="15" customHeight="1" x14ac:dyDescent="0.2">
      <c r="A5278" t="s">
        <v>197</v>
      </c>
      <c r="B5278" t="s">
        <v>274</v>
      </c>
      <c r="C5278">
        <v>2</v>
      </c>
      <c r="D5278" t="s">
        <v>1409</v>
      </c>
      <c r="E5278">
        <v>1</v>
      </c>
      <c r="F5278">
        <v>16</v>
      </c>
      <c r="G5278">
        <v>35</v>
      </c>
      <c r="H5278">
        <v>37</v>
      </c>
      <c r="I5278">
        <v>11</v>
      </c>
      <c r="J5278">
        <v>30</v>
      </c>
      <c r="K5278">
        <v>32</v>
      </c>
      <c r="L5278">
        <v>0</v>
      </c>
      <c r="M5278" s="1">
        <v>64.091999999999999</v>
      </c>
      <c r="N5278" s="1">
        <v>102.059</v>
      </c>
    </row>
    <row r="5279" spans="1:14" ht="15" customHeight="1" x14ac:dyDescent="0.2">
      <c r="A5279" t="s">
        <v>197</v>
      </c>
      <c r="B5279" t="s">
        <v>285</v>
      </c>
      <c r="C5279">
        <v>3</v>
      </c>
      <c r="D5279" t="s">
        <v>2793</v>
      </c>
      <c r="E5279">
        <v>4</v>
      </c>
      <c r="F5279">
        <v>27</v>
      </c>
      <c r="G5279">
        <v>32</v>
      </c>
      <c r="H5279">
        <v>35</v>
      </c>
      <c r="I5279">
        <v>27</v>
      </c>
      <c r="J5279">
        <v>32</v>
      </c>
      <c r="K5279">
        <v>35</v>
      </c>
      <c r="L5279">
        <v>0</v>
      </c>
      <c r="M5279" s="1">
        <v>64.093000000000004</v>
      </c>
      <c r="N5279" s="1">
        <v>103.059</v>
      </c>
    </row>
    <row r="5280" spans="1:14" ht="15" customHeight="1" x14ac:dyDescent="0.2">
      <c r="A5280" t="s">
        <v>197</v>
      </c>
      <c r="B5280" t="s">
        <v>290</v>
      </c>
      <c r="C5280">
        <v>3</v>
      </c>
      <c r="D5280" t="s">
        <v>1142</v>
      </c>
      <c r="E5280">
        <v>4</v>
      </c>
      <c r="F5280">
        <v>27</v>
      </c>
      <c r="G5280">
        <v>32</v>
      </c>
      <c r="H5280">
        <v>35</v>
      </c>
      <c r="I5280">
        <v>26</v>
      </c>
      <c r="J5280">
        <v>31</v>
      </c>
      <c r="K5280">
        <v>34</v>
      </c>
      <c r="L5280">
        <v>0</v>
      </c>
      <c r="M5280" s="1">
        <v>64.093999999999994</v>
      </c>
      <c r="N5280" s="1">
        <v>104.051</v>
      </c>
    </row>
    <row r="5281" spans="1:14" ht="15" customHeight="1" x14ac:dyDescent="0.2">
      <c r="A5281" t="s">
        <v>197</v>
      </c>
      <c r="B5281" t="s">
        <v>294</v>
      </c>
      <c r="C5281">
        <v>3</v>
      </c>
      <c r="D5281" t="s">
        <v>2395</v>
      </c>
      <c r="E5281">
        <v>4</v>
      </c>
      <c r="F5281">
        <v>26</v>
      </c>
      <c r="G5281">
        <v>31</v>
      </c>
      <c r="H5281">
        <v>34</v>
      </c>
      <c r="I5281">
        <v>26</v>
      </c>
      <c r="J5281">
        <v>31</v>
      </c>
      <c r="K5281">
        <v>34</v>
      </c>
      <c r="L5281">
        <v>0</v>
      </c>
      <c r="M5281" s="1">
        <v>64.094999999999999</v>
      </c>
      <c r="N5281" s="1">
        <v>105.05200000000001</v>
      </c>
    </row>
    <row r="5282" spans="1:14" ht="15" customHeight="1" x14ac:dyDescent="0.2">
      <c r="A5282" t="s">
        <v>197</v>
      </c>
      <c r="B5282" t="s">
        <v>298</v>
      </c>
      <c r="C5282">
        <v>1</v>
      </c>
      <c r="D5282" t="s">
        <v>726</v>
      </c>
      <c r="E5282">
        <v>1</v>
      </c>
      <c r="F5282">
        <v>12</v>
      </c>
      <c r="G5282">
        <v>35</v>
      </c>
      <c r="H5282">
        <v>37</v>
      </c>
      <c r="I5282">
        <v>4</v>
      </c>
      <c r="J5282">
        <v>27</v>
      </c>
      <c r="K5282">
        <v>29</v>
      </c>
      <c r="L5282">
        <v>0</v>
      </c>
      <c r="M5282" s="1">
        <v>64.096000000000004</v>
      </c>
      <c r="N5282" s="1">
        <v>106.04900000000001</v>
      </c>
    </row>
    <row r="5283" spans="1:14" ht="15" customHeight="1" x14ac:dyDescent="0.2">
      <c r="A5283" t="s">
        <v>197</v>
      </c>
      <c r="B5283" t="s">
        <v>302</v>
      </c>
      <c r="C5283">
        <v>1</v>
      </c>
      <c r="D5283" t="s">
        <v>2390</v>
      </c>
      <c r="E5283">
        <v>3</v>
      </c>
      <c r="F5283">
        <v>16</v>
      </c>
      <c r="G5283">
        <v>34</v>
      </c>
      <c r="H5283">
        <v>36</v>
      </c>
      <c r="I5283">
        <v>12</v>
      </c>
      <c r="J5283">
        <v>30</v>
      </c>
      <c r="K5283">
        <v>32</v>
      </c>
      <c r="L5283">
        <v>0</v>
      </c>
      <c r="M5283" s="1">
        <v>64.096999999999994</v>
      </c>
      <c r="N5283" s="1">
        <v>107.04600000000001</v>
      </c>
    </row>
    <row r="5284" spans="1:14" ht="15" customHeight="1" x14ac:dyDescent="0.2">
      <c r="A5284" t="s">
        <v>197</v>
      </c>
      <c r="B5284" t="s">
        <v>464</v>
      </c>
      <c r="C5284">
        <v>3</v>
      </c>
      <c r="D5284" t="s">
        <v>715</v>
      </c>
      <c r="E5284">
        <v>4</v>
      </c>
      <c r="F5284">
        <v>32</v>
      </c>
      <c r="G5284">
        <v>37</v>
      </c>
      <c r="H5284">
        <v>40</v>
      </c>
      <c r="I5284">
        <v>21</v>
      </c>
      <c r="J5284">
        <v>26</v>
      </c>
      <c r="K5284">
        <v>29</v>
      </c>
      <c r="L5284">
        <v>0</v>
      </c>
      <c r="M5284" s="1">
        <v>64.097999999999999</v>
      </c>
      <c r="N5284" s="1">
        <v>108.05500000000001</v>
      </c>
    </row>
    <row r="5285" spans="1:14" ht="15" customHeight="1" x14ac:dyDescent="0.2">
      <c r="A5285" t="s">
        <v>197</v>
      </c>
      <c r="B5285" t="s">
        <v>699</v>
      </c>
      <c r="C5285">
        <v>3</v>
      </c>
      <c r="D5285" t="s">
        <v>2546</v>
      </c>
      <c r="E5285">
        <v>3</v>
      </c>
      <c r="F5285">
        <v>26</v>
      </c>
      <c r="G5285">
        <v>34</v>
      </c>
      <c r="H5285">
        <v>36</v>
      </c>
      <c r="I5285">
        <v>23</v>
      </c>
      <c r="J5285">
        <v>31</v>
      </c>
      <c r="K5285">
        <v>33</v>
      </c>
      <c r="L5285">
        <v>0</v>
      </c>
      <c r="M5285" s="1">
        <v>64.099000000000004</v>
      </c>
      <c r="N5285" s="1">
        <v>109.04600000000001</v>
      </c>
    </row>
    <row r="5286" spans="1:14" ht="15" customHeight="1" x14ac:dyDescent="0.2">
      <c r="A5286" t="s">
        <v>197</v>
      </c>
      <c r="B5286" t="s">
        <v>703</v>
      </c>
      <c r="C5286">
        <v>3</v>
      </c>
      <c r="D5286" t="s">
        <v>1963</v>
      </c>
      <c r="E5286">
        <v>3</v>
      </c>
      <c r="F5286">
        <v>26</v>
      </c>
      <c r="G5286">
        <v>34</v>
      </c>
      <c r="H5286">
        <v>36</v>
      </c>
      <c r="I5286">
        <v>23</v>
      </c>
      <c r="J5286">
        <v>31</v>
      </c>
      <c r="K5286">
        <v>33</v>
      </c>
      <c r="L5286">
        <v>0</v>
      </c>
      <c r="M5286" s="1">
        <v>64.099999999999994</v>
      </c>
      <c r="N5286" s="1">
        <v>111.054</v>
      </c>
    </row>
    <row r="5287" spans="1:14" ht="15" customHeight="1" x14ac:dyDescent="0.2">
      <c r="A5287" t="s">
        <v>197</v>
      </c>
      <c r="B5287" t="s">
        <v>470</v>
      </c>
      <c r="C5287">
        <v>3</v>
      </c>
      <c r="D5287" t="s">
        <v>1784</v>
      </c>
      <c r="E5287">
        <v>4</v>
      </c>
      <c r="F5287">
        <v>31</v>
      </c>
      <c r="G5287">
        <v>36</v>
      </c>
      <c r="H5287">
        <v>39</v>
      </c>
      <c r="I5287">
        <v>23</v>
      </c>
      <c r="J5287">
        <v>28</v>
      </c>
      <c r="K5287">
        <v>31</v>
      </c>
      <c r="L5287">
        <v>0</v>
      </c>
      <c r="M5287" s="1">
        <v>64.100999999999999</v>
      </c>
      <c r="N5287" s="1">
        <v>112.056</v>
      </c>
    </row>
    <row r="5288" spans="1:14" ht="15" customHeight="1" x14ac:dyDescent="0.2">
      <c r="A5288" t="s">
        <v>197</v>
      </c>
      <c r="B5288" t="s">
        <v>53</v>
      </c>
      <c r="C5288">
        <v>1</v>
      </c>
      <c r="D5288" t="s">
        <v>1627</v>
      </c>
      <c r="E5288">
        <v>3</v>
      </c>
      <c r="F5288">
        <v>19</v>
      </c>
      <c r="G5288">
        <v>37</v>
      </c>
      <c r="H5288">
        <v>39</v>
      </c>
      <c r="I5288">
        <v>10</v>
      </c>
      <c r="J5288">
        <v>28</v>
      </c>
      <c r="K5288">
        <v>30</v>
      </c>
      <c r="L5288">
        <v>0</v>
      </c>
      <c r="M5288" s="1">
        <v>64.102000000000004</v>
      </c>
      <c r="N5288" s="1">
        <v>113.044</v>
      </c>
    </row>
    <row r="5289" spans="1:14" ht="15" customHeight="1" x14ac:dyDescent="0.2">
      <c r="A5289" t="s">
        <v>197</v>
      </c>
      <c r="B5289" t="s">
        <v>476</v>
      </c>
      <c r="C5289">
        <v>3</v>
      </c>
      <c r="D5289" t="s">
        <v>2683</v>
      </c>
      <c r="E5289">
        <v>4</v>
      </c>
      <c r="F5289">
        <v>28</v>
      </c>
      <c r="G5289">
        <v>33</v>
      </c>
      <c r="H5289">
        <v>36</v>
      </c>
      <c r="I5289">
        <v>23</v>
      </c>
      <c r="J5289">
        <v>28</v>
      </c>
      <c r="K5289">
        <v>31</v>
      </c>
      <c r="L5289">
        <v>0</v>
      </c>
      <c r="M5289" s="1">
        <v>64.102999999999994</v>
      </c>
      <c r="N5289" s="1">
        <v>114.05500000000001</v>
      </c>
    </row>
    <row r="5290" spans="1:14" ht="15" customHeight="1" x14ac:dyDescent="0.2">
      <c r="A5290" t="s">
        <v>197</v>
      </c>
      <c r="B5290" t="s">
        <v>315</v>
      </c>
      <c r="C5290">
        <v>3</v>
      </c>
      <c r="D5290" t="s">
        <v>1870</v>
      </c>
      <c r="E5290">
        <v>4</v>
      </c>
      <c r="F5290">
        <v>28</v>
      </c>
      <c r="G5290">
        <v>33</v>
      </c>
      <c r="H5290">
        <v>36</v>
      </c>
      <c r="I5290">
        <v>25</v>
      </c>
      <c r="J5290">
        <v>30</v>
      </c>
      <c r="K5290">
        <v>33</v>
      </c>
      <c r="L5290">
        <v>0</v>
      </c>
      <c r="M5290" s="1">
        <v>64.103999999999999</v>
      </c>
      <c r="N5290" s="1">
        <v>115.06</v>
      </c>
    </row>
    <row r="5291" spans="1:14" ht="15" customHeight="1" x14ac:dyDescent="0.2">
      <c r="A5291" t="s">
        <v>197</v>
      </c>
      <c r="B5291" t="s">
        <v>321</v>
      </c>
      <c r="C5291">
        <v>2</v>
      </c>
      <c r="D5291" t="s">
        <v>2580</v>
      </c>
      <c r="E5291">
        <v>3</v>
      </c>
      <c r="F5291">
        <v>21</v>
      </c>
      <c r="G5291">
        <v>34</v>
      </c>
      <c r="H5291">
        <v>36</v>
      </c>
      <c r="I5291">
        <v>18</v>
      </c>
      <c r="J5291">
        <v>31</v>
      </c>
      <c r="K5291">
        <v>33</v>
      </c>
      <c r="L5291">
        <v>0</v>
      </c>
      <c r="M5291" s="1">
        <v>64.105000000000004</v>
      </c>
      <c r="N5291" s="1">
        <v>116.056</v>
      </c>
    </row>
    <row r="5292" spans="1:14" ht="15" customHeight="1" x14ac:dyDescent="0.2">
      <c r="A5292" t="s">
        <v>197</v>
      </c>
      <c r="B5292" t="s">
        <v>483</v>
      </c>
      <c r="C5292">
        <v>3</v>
      </c>
      <c r="D5292" t="s">
        <v>2683</v>
      </c>
      <c r="E5292">
        <v>4</v>
      </c>
      <c r="F5292">
        <v>28</v>
      </c>
      <c r="G5292">
        <v>33</v>
      </c>
      <c r="H5292">
        <v>36</v>
      </c>
      <c r="I5292">
        <v>23</v>
      </c>
      <c r="J5292">
        <v>28</v>
      </c>
      <c r="K5292">
        <v>31</v>
      </c>
      <c r="L5292">
        <v>0</v>
      </c>
      <c r="M5292" s="1">
        <v>64.105999999999995</v>
      </c>
      <c r="N5292" s="1">
        <v>117.06</v>
      </c>
    </row>
    <row r="5293" spans="1:14" ht="15" customHeight="1" x14ac:dyDescent="0.2">
      <c r="A5293" t="s">
        <v>197</v>
      </c>
      <c r="B5293" t="s">
        <v>326</v>
      </c>
      <c r="C5293">
        <v>1</v>
      </c>
      <c r="D5293" t="s">
        <v>2646</v>
      </c>
      <c r="E5293">
        <v>1</v>
      </c>
      <c r="F5293">
        <v>8</v>
      </c>
      <c r="G5293">
        <v>31</v>
      </c>
      <c r="H5293">
        <v>33</v>
      </c>
      <c r="I5293">
        <v>8</v>
      </c>
      <c r="J5293">
        <v>31</v>
      </c>
      <c r="K5293">
        <v>33</v>
      </c>
      <c r="L5293">
        <v>0</v>
      </c>
      <c r="M5293" s="1">
        <v>64.106999999999999</v>
      </c>
      <c r="N5293" s="1">
        <v>118.06100000000001</v>
      </c>
    </row>
    <row r="5294" spans="1:14" ht="15" customHeight="1" x14ac:dyDescent="0.2">
      <c r="A5294" t="s">
        <v>197</v>
      </c>
      <c r="B5294" t="s">
        <v>488</v>
      </c>
      <c r="C5294">
        <v>3</v>
      </c>
      <c r="D5294" t="s">
        <v>1443</v>
      </c>
      <c r="E5294">
        <v>4</v>
      </c>
      <c r="F5294">
        <v>29</v>
      </c>
      <c r="G5294">
        <v>34</v>
      </c>
      <c r="H5294">
        <v>37</v>
      </c>
      <c r="I5294">
        <v>25</v>
      </c>
      <c r="J5294">
        <v>30</v>
      </c>
      <c r="K5294">
        <v>33</v>
      </c>
      <c r="L5294">
        <v>0</v>
      </c>
      <c r="M5294" s="1">
        <v>64.108000000000004</v>
      </c>
      <c r="N5294" s="1">
        <v>120.053</v>
      </c>
    </row>
    <row r="5295" spans="1:14" ht="15" customHeight="1" x14ac:dyDescent="0.2">
      <c r="A5295" t="s">
        <v>197</v>
      </c>
      <c r="B5295" t="s">
        <v>492</v>
      </c>
      <c r="C5295">
        <v>3</v>
      </c>
      <c r="D5295" t="s">
        <v>2846</v>
      </c>
      <c r="E5295">
        <v>4</v>
      </c>
      <c r="F5295">
        <v>35</v>
      </c>
      <c r="G5295">
        <v>40</v>
      </c>
      <c r="H5295">
        <v>43</v>
      </c>
      <c r="I5295">
        <v>17</v>
      </c>
      <c r="J5295">
        <v>22</v>
      </c>
      <c r="K5295">
        <v>25</v>
      </c>
      <c r="L5295">
        <v>0</v>
      </c>
      <c r="M5295" s="1">
        <v>64.108999999999995</v>
      </c>
      <c r="N5295" s="1">
        <v>121.063</v>
      </c>
    </row>
    <row r="5296" spans="1:14" ht="15" customHeight="1" x14ac:dyDescent="0.2">
      <c r="A5296" t="s">
        <v>197</v>
      </c>
      <c r="B5296" t="s">
        <v>335</v>
      </c>
      <c r="C5296">
        <v>1</v>
      </c>
      <c r="D5296" t="s">
        <v>62</v>
      </c>
      <c r="E5296">
        <v>1</v>
      </c>
      <c r="F5296">
        <v>7</v>
      </c>
      <c r="G5296">
        <v>30</v>
      </c>
      <c r="H5296">
        <v>32</v>
      </c>
      <c r="I5296">
        <v>4</v>
      </c>
      <c r="J5296">
        <v>27</v>
      </c>
      <c r="K5296">
        <v>29</v>
      </c>
      <c r="L5296">
        <v>0</v>
      </c>
      <c r="M5296" s="1">
        <v>64.11</v>
      </c>
      <c r="N5296" s="1">
        <v>122.045</v>
      </c>
    </row>
    <row r="5297" spans="1:14" ht="15" customHeight="1" x14ac:dyDescent="0.2">
      <c r="A5297" t="s">
        <v>197</v>
      </c>
      <c r="B5297" t="s">
        <v>340</v>
      </c>
      <c r="C5297">
        <v>3</v>
      </c>
      <c r="D5297" t="s">
        <v>1728</v>
      </c>
      <c r="E5297">
        <v>1</v>
      </c>
      <c r="F5297">
        <v>19</v>
      </c>
      <c r="G5297">
        <v>34</v>
      </c>
      <c r="H5297">
        <v>36</v>
      </c>
      <c r="I5297">
        <v>16</v>
      </c>
      <c r="J5297">
        <v>31</v>
      </c>
      <c r="K5297">
        <v>33</v>
      </c>
      <c r="L5297">
        <v>0</v>
      </c>
      <c r="M5297" s="1">
        <v>64.111000000000004</v>
      </c>
      <c r="N5297" s="1">
        <v>123.056</v>
      </c>
    </row>
    <row r="5298" spans="1:14" ht="15" customHeight="1" x14ac:dyDescent="0.2">
      <c r="A5298" t="s">
        <v>197</v>
      </c>
      <c r="B5298" t="s">
        <v>346</v>
      </c>
      <c r="C5298">
        <v>1</v>
      </c>
      <c r="D5298" t="s">
        <v>1728</v>
      </c>
      <c r="E5298">
        <v>1</v>
      </c>
      <c r="F5298">
        <v>11</v>
      </c>
      <c r="G5298">
        <v>34</v>
      </c>
      <c r="H5298">
        <v>36</v>
      </c>
      <c r="I5298">
        <v>8</v>
      </c>
      <c r="J5298">
        <v>31</v>
      </c>
      <c r="K5298">
        <v>33</v>
      </c>
      <c r="L5298">
        <v>0</v>
      </c>
      <c r="M5298" s="1">
        <v>64.111999999999995</v>
      </c>
      <c r="N5298" s="1">
        <v>124.057</v>
      </c>
    </row>
    <row r="5299" spans="1:14" ht="15" customHeight="1" x14ac:dyDescent="0.2">
      <c r="A5299" t="s">
        <v>197</v>
      </c>
      <c r="B5299" t="s">
        <v>498</v>
      </c>
      <c r="C5299">
        <v>3</v>
      </c>
      <c r="D5299" t="s">
        <v>1380</v>
      </c>
      <c r="E5299">
        <v>3</v>
      </c>
      <c r="F5299">
        <v>24</v>
      </c>
      <c r="G5299">
        <v>32</v>
      </c>
      <c r="H5299">
        <v>34</v>
      </c>
      <c r="I5299">
        <v>21</v>
      </c>
      <c r="J5299">
        <v>29</v>
      </c>
      <c r="K5299">
        <v>31</v>
      </c>
      <c r="L5299">
        <v>0</v>
      </c>
      <c r="M5299" s="1">
        <v>64.113</v>
      </c>
      <c r="N5299" s="1">
        <v>125.06</v>
      </c>
    </row>
    <row r="5300" spans="1:14" ht="15" customHeight="1" x14ac:dyDescent="0.2">
      <c r="A5300" t="s">
        <v>197</v>
      </c>
      <c r="B5300" t="s">
        <v>351</v>
      </c>
      <c r="C5300">
        <v>2</v>
      </c>
      <c r="D5300" t="s">
        <v>1867</v>
      </c>
      <c r="E5300">
        <v>3</v>
      </c>
      <c r="F5300">
        <v>20</v>
      </c>
      <c r="G5300">
        <v>33</v>
      </c>
      <c r="H5300">
        <v>35</v>
      </c>
      <c r="I5300">
        <v>20</v>
      </c>
      <c r="J5300">
        <v>33</v>
      </c>
      <c r="K5300">
        <v>35</v>
      </c>
      <c r="L5300">
        <v>0</v>
      </c>
      <c r="M5300" s="1">
        <v>64.114000000000004</v>
      </c>
      <c r="N5300" s="1">
        <v>126.06</v>
      </c>
    </row>
    <row r="5301" spans="1:14" ht="15" customHeight="1" x14ac:dyDescent="0.2">
      <c r="A5301" t="s">
        <v>197</v>
      </c>
      <c r="B5301" t="s">
        <v>504</v>
      </c>
      <c r="C5301">
        <v>3</v>
      </c>
      <c r="D5301" t="s">
        <v>1429</v>
      </c>
      <c r="E5301">
        <v>3</v>
      </c>
      <c r="F5301">
        <v>28</v>
      </c>
      <c r="G5301">
        <v>36</v>
      </c>
      <c r="H5301">
        <v>38</v>
      </c>
      <c r="I5301">
        <v>19</v>
      </c>
      <c r="J5301">
        <v>27</v>
      </c>
      <c r="K5301">
        <v>29</v>
      </c>
      <c r="L5301">
        <v>0</v>
      </c>
      <c r="M5301" s="1">
        <v>64.114999999999995</v>
      </c>
      <c r="N5301" s="1">
        <v>127.056</v>
      </c>
    </row>
    <row r="5302" spans="1:14" ht="15" customHeight="1" x14ac:dyDescent="0.2">
      <c r="A5302" t="s">
        <v>332</v>
      </c>
      <c r="B5302" t="s">
        <v>336</v>
      </c>
      <c r="C5302">
        <v>3</v>
      </c>
      <c r="D5302" t="s">
        <v>624</v>
      </c>
      <c r="E5302">
        <v>3</v>
      </c>
      <c r="F5302">
        <v>28</v>
      </c>
      <c r="G5302">
        <v>36</v>
      </c>
      <c r="H5302">
        <v>38</v>
      </c>
      <c r="I5302">
        <v>22</v>
      </c>
      <c r="J5302">
        <v>30</v>
      </c>
      <c r="K5302">
        <v>32</v>
      </c>
      <c r="L5302">
        <v>0</v>
      </c>
      <c r="M5302" s="1">
        <v>65.058000000000007</v>
      </c>
      <c r="N5302" s="1">
        <v>66.06</v>
      </c>
    </row>
    <row r="5303" spans="1:14" ht="15" customHeight="1" x14ac:dyDescent="0.2">
      <c r="A5303" t="s">
        <v>332</v>
      </c>
      <c r="B5303" t="s">
        <v>341</v>
      </c>
      <c r="C5303">
        <v>3</v>
      </c>
      <c r="D5303" t="s">
        <v>1976</v>
      </c>
      <c r="E5303">
        <v>3</v>
      </c>
      <c r="F5303">
        <v>29</v>
      </c>
      <c r="G5303">
        <v>37</v>
      </c>
      <c r="H5303">
        <v>39</v>
      </c>
      <c r="I5303">
        <v>21</v>
      </c>
      <c r="J5303">
        <v>29</v>
      </c>
      <c r="K5303">
        <v>31</v>
      </c>
      <c r="L5303">
        <v>0</v>
      </c>
      <c r="M5303" s="1">
        <v>65.058999999999997</v>
      </c>
      <c r="N5303" s="1">
        <v>67.049000000000007</v>
      </c>
    </row>
    <row r="5304" spans="1:14" ht="15" customHeight="1" x14ac:dyDescent="0.2">
      <c r="A5304" t="s">
        <v>332</v>
      </c>
      <c r="B5304" t="s">
        <v>201</v>
      </c>
      <c r="C5304">
        <v>3</v>
      </c>
      <c r="D5304" t="s">
        <v>1062</v>
      </c>
      <c r="E5304">
        <v>3</v>
      </c>
      <c r="F5304">
        <v>27</v>
      </c>
      <c r="G5304">
        <v>35</v>
      </c>
      <c r="H5304">
        <v>37</v>
      </c>
      <c r="I5304">
        <v>22</v>
      </c>
      <c r="J5304">
        <v>30</v>
      </c>
      <c r="K5304">
        <v>32</v>
      </c>
      <c r="L5304">
        <v>0</v>
      </c>
      <c r="M5304" s="1">
        <v>65.06</v>
      </c>
      <c r="N5304" s="1">
        <v>68.061000000000007</v>
      </c>
    </row>
    <row r="5305" spans="1:14" ht="15" customHeight="1" x14ac:dyDescent="0.2">
      <c r="A5305" t="s">
        <v>332</v>
      </c>
      <c r="B5305" t="s">
        <v>352</v>
      </c>
      <c r="C5305">
        <v>3</v>
      </c>
      <c r="D5305" t="s">
        <v>335</v>
      </c>
      <c r="E5305">
        <v>1</v>
      </c>
      <c r="F5305">
        <v>15</v>
      </c>
      <c r="G5305">
        <v>30</v>
      </c>
      <c r="H5305">
        <v>32</v>
      </c>
      <c r="I5305">
        <v>14</v>
      </c>
      <c r="J5305">
        <v>29</v>
      </c>
      <c r="K5305">
        <v>31</v>
      </c>
      <c r="L5305">
        <v>0</v>
      </c>
      <c r="M5305" s="1">
        <v>65.061000000000007</v>
      </c>
      <c r="N5305" s="1">
        <v>69.055999999999997</v>
      </c>
    </row>
    <row r="5306" spans="1:14" ht="15" customHeight="1" x14ac:dyDescent="0.2">
      <c r="A5306" t="s">
        <v>332</v>
      </c>
      <c r="B5306" t="s">
        <v>356</v>
      </c>
      <c r="C5306">
        <v>3</v>
      </c>
      <c r="D5306" t="s">
        <v>2881</v>
      </c>
      <c r="E5306">
        <v>4</v>
      </c>
      <c r="F5306">
        <v>28</v>
      </c>
      <c r="G5306">
        <v>33</v>
      </c>
      <c r="H5306">
        <v>36</v>
      </c>
      <c r="I5306">
        <v>26</v>
      </c>
      <c r="J5306">
        <v>31</v>
      </c>
      <c r="K5306">
        <v>34</v>
      </c>
      <c r="L5306">
        <v>0</v>
      </c>
      <c r="M5306" s="1">
        <v>65.061999999999998</v>
      </c>
      <c r="N5306" s="1">
        <v>70.063000000000002</v>
      </c>
    </row>
    <row r="5307" spans="1:14" ht="15" customHeight="1" x14ac:dyDescent="0.2">
      <c r="A5307" t="s">
        <v>332</v>
      </c>
      <c r="B5307" t="s">
        <v>359</v>
      </c>
      <c r="C5307">
        <v>3</v>
      </c>
      <c r="D5307" t="s">
        <v>2195</v>
      </c>
      <c r="E5307">
        <v>4</v>
      </c>
      <c r="F5307">
        <v>32</v>
      </c>
      <c r="G5307">
        <v>37</v>
      </c>
      <c r="H5307">
        <v>40</v>
      </c>
      <c r="I5307">
        <v>23</v>
      </c>
      <c r="J5307">
        <v>28</v>
      </c>
      <c r="K5307">
        <v>31</v>
      </c>
      <c r="L5307">
        <v>0</v>
      </c>
      <c r="M5307" s="1">
        <v>65.063000000000002</v>
      </c>
      <c r="N5307" s="1">
        <v>71.052000000000007</v>
      </c>
    </row>
    <row r="5308" spans="1:14" ht="15" customHeight="1" x14ac:dyDescent="0.2">
      <c r="A5308" t="s">
        <v>332</v>
      </c>
      <c r="B5308" t="s">
        <v>363</v>
      </c>
      <c r="C5308">
        <v>3</v>
      </c>
      <c r="D5308" t="s">
        <v>988</v>
      </c>
      <c r="E5308">
        <v>4</v>
      </c>
      <c r="F5308">
        <v>30</v>
      </c>
      <c r="G5308">
        <v>35</v>
      </c>
      <c r="H5308">
        <v>38</v>
      </c>
      <c r="I5308">
        <v>25</v>
      </c>
      <c r="J5308">
        <v>30</v>
      </c>
      <c r="K5308">
        <v>33</v>
      </c>
      <c r="L5308">
        <v>0</v>
      </c>
      <c r="M5308" s="1">
        <v>65.063999999999993</v>
      </c>
      <c r="N5308" s="1">
        <v>72.054000000000002</v>
      </c>
    </row>
    <row r="5309" spans="1:14" ht="15" customHeight="1" x14ac:dyDescent="0.2">
      <c r="A5309" t="s">
        <v>332</v>
      </c>
      <c r="B5309" t="s">
        <v>367</v>
      </c>
      <c r="C5309">
        <v>3</v>
      </c>
      <c r="D5309" t="s">
        <v>1952</v>
      </c>
      <c r="E5309">
        <v>4</v>
      </c>
      <c r="F5309">
        <v>30</v>
      </c>
      <c r="G5309">
        <v>35</v>
      </c>
      <c r="H5309">
        <v>38</v>
      </c>
      <c r="I5309">
        <v>22</v>
      </c>
      <c r="J5309">
        <v>27</v>
      </c>
      <c r="K5309">
        <v>30</v>
      </c>
      <c r="L5309">
        <v>0</v>
      </c>
      <c r="M5309" s="1">
        <v>65.064999999999998</v>
      </c>
      <c r="N5309" s="1">
        <v>73.061999999999998</v>
      </c>
    </row>
    <row r="5310" spans="1:14" ht="15" customHeight="1" x14ac:dyDescent="0.2">
      <c r="A5310" t="s">
        <v>332</v>
      </c>
      <c r="B5310" t="s">
        <v>371</v>
      </c>
      <c r="C5310">
        <v>3</v>
      </c>
      <c r="D5310" t="s">
        <v>77</v>
      </c>
      <c r="E5310">
        <v>4</v>
      </c>
      <c r="F5310">
        <v>33</v>
      </c>
      <c r="G5310">
        <v>38</v>
      </c>
      <c r="H5310">
        <v>41</v>
      </c>
      <c r="I5310">
        <v>20</v>
      </c>
      <c r="J5310">
        <v>25</v>
      </c>
      <c r="K5310">
        <v>28</v>
      </c>
      <c r="L5310">
        <v>0</v>
      </c>
      <c r="M5310" s="1">
        <v>65.066000000000003</v>
      </c>
      <c r="N5310" s="1">
        <v>74.055999999999997</v>
      </c>
    </row>
    <row r="5311" spans="1:14" ht="15" customHeight="1" x14ac:dyDescent="0.2">
      <c r="A5311" t="s">
        <v>332</v>
      </c>
      <c r="B5311" t="s">
        <v>378</v>
      </c>
      <c r="C5311">
        <v>3</v>
      </c>
      <c r="D5311" t="s">
        <v>2025</v>
      </c>
      <c r="E5311">
        <v>4</v>
      </c>
      <c r="F5311">
        <v>30</v>
      </c>
      <c r="G5311">
        <v>35</v>
      </c>
      <c r="H5311">
        <v>38</v>
      </c>
      <c r="I5311">
        <v>22</v>
      </c>
      <c r="J5311">
        <v>27</v>
      </c>
      <c r="K5311">
        <v>30</v>
      </c>
      <c r="L5311">
        <v>0</v>
      </c>
      <c r="M5311" s="1">
        <v>65.066999999999993</v>
      </c>
      <c r="N5311" s="1">
        <v>75.052000000000007</v>
      </c>
    </row>
    <row r="5312" spans="1:14" ht="15" customHeight="1" x14ac:dyDescent="0.2">
      <c r="A5312" t="s">
        <v>332</v>
      </c>
      <c r="B5312" t="s">
        <v>381</v>
      </c>
      <c r="C5312">
        <v>3</v>
      </c>
      <c r="D5312" t="s">
        <v>879</v>
      </c>
      <c r="E5312">
        <v>3</v>
      </c>
      <c r="F5312">
        <v>27</v>
      </c>
      <c r="G5312">
        <v>35</v>
      </c>
      <c r="H5312">
        <v>37</v>
      </c>
      <c r="I5312">
        <v>23</v>
      </c>
      <c r="J5312">
        <v>31</v>
      </c>
      <c r="K5312">
        <v>33</v>
      </c>
      <c r="L5312">
        <v>0</v>
      </c>
      <c r="M5312" s="1">
        <v>65.067999999999998</v>
      </c>
      <c r="N5312" s="1">
        <v>76.051000000000002</v>
      </c>
    </row>
    <row r="5313" spans="1:14" ht="15" customHeight="1" x14ac:dyDescent="0.2">
      <c r="A5313" t="s">
        <v>332</v>
      </c>
      <c r="B5313" t="s">
        <v>207</v>
      </c>
      <c r="C5313">
        <v>3</v>
      </c>
      <c r="D5313" t="s">
        <v>1181</v>
      </c>
      <c r="E5313">
        <v>4</v>
      </c>
      <c r="F5313">
        <v>30</v>
      </c>
      <c r="G5313">
        <v>35</v>
      </c>
      <c r="H5313">
        <v>38</v>
      </c>
      <c r="I5313">
        <v>23</v>
      </c>
      <c r="J5313">
        <v>28</v>
      </c>
      <c r="K5313">
        <v>31</v>
      </c>
      <c r="L5313">
        <v>0</v>
      </c>
      <c r="M5313" s="1">
        <v>65.069000000000003</v>
      </c>
      <c r="N5313" s="1">
        <v>77.05</v>
      </c>
    </row>
    <row r="5314" spans="1:14" ht="15" customHeight="1" x14ac:dyDescent="0.2">
      <c r="A5314" t="s">
        <v>332</v>
      </c>
      <c r="B5314" t="s">
        <v>386</v>
      </c>
      <c r="C5314">
        <v>3</v>
      </c>
      <c r="D5314" t="s">
        <v>2260</v>
      </c>
      <c r="E5314">
        <v>3</v>
      </c>
      <c r="F5314">
        <v>30</v>
      </c>
      <c r="G5314">
        <v>38</v>
      </c>
      <c r="H5314">
        <v>40</v>
      </c>
      <c r="I5314">
        <v>17</v>
      </c>
      <c r="J5314">
        <v>25</v>
      </c>
      <c r="K5314">
        <v>27</v>
      </c>
      <c r="L5314">
        <v>0</v>
      </c>
      <c r="M5314" s="1">
        <v>65.069999999999993</v>
      </c>
      <c r="N5314" s="1">
        <v>78.055999999999997</v>
      </c>
    </row>
    <row r="5315" spans="1:14" ht="15" customHeight="1" x14ac:dyDescent="0.2">
      <c r="A5315" t="s">
        <v>332</v>
      </c>
      <c r="B5315" t="s">
        <v>395</v>
      </c>
      <c r="C5315">
        <v>3</v>
      </c>
      <c r="D5315" t="s">
        <v>1333</v>
      </c>
      <c r="E5315">
        <v>3</v>
      </c>
      <c r="F5315">
        <v>18</v>
      </c>
      <c r="G5315">
        <v>26</v>
      </c>
      <c r="H5315">
        <v>28</v>
      </c>
      <c r="I5315">
        <v>30</v>
      </c>
      <c r="J5315">
        <v>38</v>
      </c>
      <c r="K5315">
        <v>40</v>
      </c>
      <c r="L5315">
        <v>0</v>
      </c>
      <c r="M5315" s="1">
        <v>65.070999999999998</v>
      </c>
      <c r="N5315" s="1">
        <v>80.057000000000002</v>
      </c>
    </row>
    <row r="5316" spans="1:14" ht="15" customHeight="1" x14ac:dyDescent="0.2">
      <c r="A5316" t="s">
        <v>332</v>
      </c>
      <c r="B5316" t="s">
        <v>402</v>
      </c>
      <c r="C5316">
        <v>3</v>
      </c>
      <c r="D5316" t="s">
        <v>1959</v>
      </c>
      <c r="E5316">
        <v>4</v>
      </c>
      <c r="F5316">
        <v>30</v>
      </c>
      <c r="G5316">
        <v>35</v>
      </c>
      <c r="H5316">
        <v>38</v>
      </c>
      <c r="I5316">
        <v>24</v>
      </c>
      <c r="J5316">
        <v>29</v>
      </c>
      <c r="K5316">
        <v>32</v>
      </c>
      <c r="L5316">
        <v>0</v>
      </c>
      <c r="M5316" s="1">
        <v>65.072000000000003</v>
      </c>
      <c r="N5316" s="1">
        <v>83.058000000000007</v>
      </c>
    </row>
    <row r="5317" spans="1:14" ht="15" customHeight="1" x14ac:dyDescent="0.2">
      <c r="A5317" t="s">
        <v>332</v>
      </c>
      <c r="B5317" t="s">
        <v>405</v>
      </c>
      <c r="C5317">
        <v>3</v>
      </c>
      <c r="D5317" t="s">
        <v>1645</v>
      </c>
      <c r="E5317">
        <v>4</v>
      </c>
      <c r="F5317">
        <v>31</v>
      </c>
      <c r="G5317">
        <v>36</v>
      </c>
      <c r="H5317">
        <v>39</v>
      </c>
      <c r="I5317">
        <v>20</v>
      </c>
      <c r="J5317">
        <v>25</v>
      </c>
      <c r="K5317">
        <v>28</v>
      </c>
      <c r="L5317">
        <v>0</v>
      </c>
      <c r="M5317" s="1">
        <v>65.072999999999993</v>
      </c>
      <c r="N5317" s="1">
        <v>84.055000000000007</v>
      </c>
    </row>
    <row r="5318" spans="1:14" ht="15" customHeight="1" x14ac:dyDescent="0.2">
      <c r="A5318" t="s">
        <v>332</v>
      </c>
      <c r="B5318" t="s">
        <v>408</v>
      </c>
      <c r="C5318">
        <v>3</v>
      </c>
      <c r="D5318" t="s">
        <v>420</v>
      </c>
      <c r="E5318">
        <v>4</v>
      </c>
      <c r="F5318">
        <v>33</v>
      </c>
      <c r="G5318">
        <v>38</v>
      </c>
      <c r="H5318">
        <v>41</v>
      </c>
      <c r="I5318">
        <v>19</v>
      </c>
      <c r="J5318">
        <v>24</v>
      </c>
      <c r="K5318">
        <v>27</v>
      </c>
      <c r="L5318">
        <v>0</v>
      </c>
      <c r="M5318" s="1">
        <v>65.073999999999998</v>
      </c>
      <c r="N5318" s="1">
        <v>85.055999999999997</v>
      </c>
    </row>
    <row r="5319" spans="1:14" ht="15" customHeight="1" x14ac:dyDescent="0.2">
      <c r="A5319" t="s">
        <v>332</v>
      </c>
      <c r="B5319" t="s">
        <v>411</v>
      </c>
      <c r="C5319">
        <v>3</v>
      </c>
      <c r="D5319" t="s">
        <v>2195</v>
      </c>
      <c r="E5319">
        <v>4</v>
      </c>
      <c r="F5319">
        <v>32</v>
      </c>
      <c r="G5319">
        <v>37</v>
      </c>
      <c r="H5319">
        <v>40</v>
      </c>
      <c r="I5319">
        <v>23</v>
      </c>
      <c r="J5319">
        <v>28</v>
      </c>
      <c r="K5319">
        <v>31</v>
      </c>
      <c r="L5319">
        <v>0</v>
      </c>
      <c r="M5319" s="1">
        <v>65.075000000000003</v>
      </c>
      <c r="N5319" s="1">
        <v>86.052999999999997</v>
      </c>
    </row>
    <row r="5320" spans="1:14" ht="15" customHeight="1" x14ac:dyDescent="0.2">
      <c r="A5320" t="s">
        <v>332</v>
      </c>
      <c r="B5320" t="s">
        <v>414</v>
      </c>
      <c r="C5320">
        <v>3</v>
      </c>
      <c r="D5320" t="s">
        <v>1333</v>
      </c>
      <c r="E5320">
        <v>3</v>
      </c>
      <c r="F5320">
        <v>18</v>
      </c>
      <c r="G5320">
        <v>26</v>
      </c>
      <c r="H5320">
        <v>28</v>
      </c>
      <c r="I5320">
        <v>30</v>
      </c>
      <c r="J5320">
        <v>38</v>
      </c>
      <c r="K5320">
        <v>40</v>
      </c>
      <c r="L5320">
        <v>0</v>
      </c>
      <c r="M5320" s="1">
        <v>65.075999999999993</v>
      </c>
      <c r="N5320" s="1">
        <v>87.055999999999997</v>
      </c>
    </row>
    <row r="5321" spans="1:14" ht="15" customHeight="1" x14ac:dyDescent="0.2">
      <c r="A5321" t="s">
        <v>332</v>
      </c>
      <c r="B5321" t="s">
        <v>416</v>
      </c>
      <c r="C5321">
        <v>3</v>
      </c>
      <c r="D5321" t="s">
        <v>1283</v>
      </c>
      <c r="E5321">
        <v>4</v>
      </c>
      <c r="F5321">
        <v>33</v>
      </c>
      <c r="G5321">
        <v>38</v>
      </c>
      <c r="H5321">
        <v>41</v>
      </c>
      <c r="I5321">
        <v>21</v>
      </c>
      <c r="J5321">
        <v>26</v>
      </c>
      <c r="K5321">
        <v>29</v>
      </c>
      <c r="L5321">
        <v>0</v>
      </c>
      <c r="M5321" s="1">
        <v>65.076999999999998</v>
      </c>
      <c r="N5321" s="1">
        <v>88.061000000000007</v>
      </c>
    </row>
    <row r="5322" spans="1:14" ht="15" customHeight="1" x14ac:dyDescent="0.2">
      <c r="A5322" t="s">
        <v>332</v>
      </c>
      <c r="B5322" t="s">
        <v>230</v>
      </c>
      <c r="C5322">
        <v>3</v>
      </c>
      <c r="D5322" t="s">
        <v>2881</v>
      </c>
      <c r="E5322">
        <v>4</v>
      </c>
      <c r="F5322">
        <v>28</v>
      </c>
      <c r="G5322">
        <v>33</v>
      </c>
      <c r="H5322">
        <v>36</v>
      </c>
      <c r="I5322">
        <v>26</v>
      </c>
      <c r="J5322">
        <v>31</v>
      </c>
      <c r="K5322">
        <v>34</v>
      </c>
      <c r="L5322">
        <v>0</v>
      </c>
      <c r="M5322" s="1">
        <v>65.078000000000003</v>
      </c>
      <c r="N5322" s="1">
        <v>89.06</v>
      </c>
    </row>
    <row r="5323" spans="1:14" ht="15" customHeight="1" x14ac:dyDescent="0.2">
      <c r="A5323" t="s">
        <v>332</v>
      </c>
      <c r="B5323" t="s">
        <v>236</v>
      </c>
      <c r="C5323">
        <v>3</v>
      </c>
      <c r="D5323" t="s">
        <v>420</v>
      </c>
      <c r="E5323">
        <v>4</v>
      </c>
      <c r="F5323">
        <v>33</v>
      </c>
      <c r="G5323">
        <v>38</v>
      </c>
      <c r="H5323">
        <v>41</v>
      </c>
      <c r="I5323">
        <v>19</v>
      </c>
      <c r="J5323">
        <v>24</v>
      </c>
      <c r="K5323">
        <v>27</v>
      </c>
      <c r="L5323">
        <v>0</v>
      </c>
      <c r="M5323" s="1">
        <v>65.078999999999994</v>
      </c>
      <c r="N5323" s="1">
        <v>90.058000000000007</v>
      </c>
    </row>
    <row r="5324" spans="1:14" ht="15" customHeight="1" x14ac:dyDescent="0.2">
      <c r="A5324" t="s">
        <v>332</v>
      </c>
      <c r="B5324" t="s">
        <v>425</v>
      </c>
      <c r="C5324">
        <v>3</v>
      </c>
      <c r="D5324" t="s">
        <v>2486</v>
      </c>
      <c r="E5324">
        <v>3</v>
      </c>
      <c r="F5324">
        <v>30</v>
      </c>
      <c r="G5324">
        <v>38</v>
      </c>
      <c r="H5324">
        <v>40</v>
      </c>
      <c r="I5324">
        <v>16</v>
      </c>
      <c r="J5324">
        <v>24</v>
      </c>
      <c r="K5324">
        <v>26</v>
      </c>
      <c r="L5324">
        <v>0</v>
      </c>
      <c r="M5324" s="1">
        <v>65.08</v>
      </c>
      <c r="N5324" s="1">
        <v>91.061000000000007</v>
      </c>
    </row>
    <row r="5325" spans="1:14" ht="15" customHeight="1" x14ac:dyDescent="0.2">
      <c r="A5325" t="s">
        <v>332</v>
      </c>
      <c r="B5325" t="s">
        <v>668</v>
      </c>
      <c r="C5325">
        <v>3</v>
      </c>
      <c r="D5325" t="s">
        <v>2954</v>
      </c>
      <c r="E5325">
        <v>3</v>
      </c>
      <c r="F5325">
        <v>28</v>
      </c>
      <c r="G5325">
        <v>36</v>
      </c>
      <c r="H5325">
        <v>38</v>
      </c>
      <c r="I5325">
        <v>22</v>
      </c>
      <c r="J5325">
        <v>30</v>
      </c>
      <c r="K5325">
        <v>32</v>
      </c>
      <c r="L5325">
        <v>0</v>
      </c>
      <c r="M5325" s="1">
        <v>65.081000000000003</v>
      </c>
      <c r="N5325" s="1">
        <v>92.058000000000007</v>
      </c>
    </row>
    <row r="5326" spans="1:14" ht="15" customHeight="1" x14ac:dyDescent="0.2">
      <c r="A5326" t="s">
        <v>332</v>
      </c>
      <c r="B5326" t="s">
        <v>429</v>
      </c>
      <c r="C5326">
        <v>3</v>
      </c>
      <c r="D5326" t="s">
        <v>1649</v>
      </c>
      <c r="E5326">
        <v>3</v>
      </c>
      <c r="F5326">
        <v>26</v>
      </c>
      <c r="G5326">
        <v>34</v>
      </c>
      <c r="H5326">
        <v>36</v>
      </c>
      <c r="I5326">
        <v>20</v>
      </c>
      <c r="J5326">
        <v>28</v>
      </c>
      <c r="K5326">
        <v>30</v>
      </c>
      <c r="L5326">
        <v>0</v>
      </c>
      <c r="M5326" s="1">
        <v>65.081999999999994</v>
      </c>
      <c r="N5326" s="1">
        <v>93.058000000000007</v>
      </c>
    </row>
    <row r="5327" spans="1:14" ht="15" customHeight="1" x14ac:dyDescent="0.2">
      <c r="A5327" t="s">
        <v>332</v>
      </c>
      <c r="B5327" t="s">
        <v>241</v>
      </c>
      <c r="C5327">
        <v>3</v>
      </c>
      <c r="D5327" t="s">
        <v>1645</v>
      </c>
      <c r="E5327">
        <v>4</v>
      </c>
      <c r="F5327">
        <v>31</v>
      </c>
      <c r="G5327">
        <v>36</v>
      </c>
      <c r="H5327">
        <v>39</v>
      </c>
      <c r="I5327">
        <v>20</v>
      </c>
      <c r="J5327">
        <v>25</v>
      </c>
      <c r="K5327">
        <v>28</v>
      </c>
      <c r="L5327">
        <v>0</v>
      </c>
      <c r="M5327" s="1">
        <v>65.082999999999998</v>
      </c>
      <c r="N5327" s="1">
        <v>94.052999999999997</v>
      </c>
    </row>
    <row r="5328" spans="1:14" ht="15" customHeight="1" x14ac:dyDescent="0.2">
      <c r="A5328" t="s">
        <v>332</v>
      </c>
      <c r="B5328" t="s">
        <v>246</v>
      </c>
      <c r="C5328">
        <v>3</v>
      </c>
      <c r="D5328" t="s">
        <v>857</v>
      </c>
      <c r="E5328">
        <v>4</v>
      </c>
      <c r="F5328">
        <v>31</v>
      </c>
      <c r="G5328">
        <v>36</v>
      </c>
      <c r="H5328">
        <v>39</v>
      </c>
      <c r="I5328">
        <v>24</v>
      </c>
      <c r="J5328">
        <v>29</v>
      </c>
      <c r="K5328">
        <v>32</v>
      </c>
      <c r="L5328">
        <v>0</v>
      </c>
      <c r="M5328" s="1">
        <v>65.084000000000003</v>
      </c>
      <c r="N5328" s="1">
        <v>95.061000000000007</v>
      </c>
    </row>
    <row r="5329" spans="1:14" ht="15" customHeight="1" x14ac:dyDescent="0.2">
      <c r="A5329" t="s">
        <v>332</v>
      </c>
      <c r="B5329" t="s">
        <v>250</v>
      </c>
      <c r="C5329">
        <v>3</v>
      </c>
      <c r="D5329" t="s">
        <v>1117</v>
      </c>
      <c r="E5329">
        <v>4</v>
      </c>
      <c r="F5329">
        <v>27</v>
      </c>
      <c r="G5329">
        <v>32</v>
      </c>
      <c r="H5329">
        <v>35</v>
      </c>
      <c r="I5329">
        <v>25</v>
      </c>
      <c r="J5329">
        <v>30</v>
      </c>
      <c r="K5329">
        <v>33</v>
      </c>
      <c r="L5329">
        <v>0</v>
      </c>
      <c r="M5329" s="1">
        <v>65.084999999999994</v>
      </c>
      <c r="N5329" s="1">
        <v>97.058000000000007</v>
      </c>
    </row>
    <row r="5330" spans="1:14" ht="15" customHeight="1" x14ac:dyDescent="0.2">
      <c r="A5330" t="s">
        <v>332</v>
      </c>
      <c r="B5330" t="s">
        <v>258</v>
      </c>
      <c r="C5330">
        <v>3</v>
      </c>
      <c r="D5330" t="s">
        <v>188</v>
      </c>
      <c r="E5330">
        <v>4</v>
      </c>
      <c r="F5330">
        <v>28</v>
      </c>
      <c r="G5330">
        <v>33</v>
      </c>
      <c r="H5330">
        <v>36</v>
      </c>
      <c r="I5330">
        <v>27</v>
      </c>
      <c r="J5330">
        <v>32</v>
      </c>
      <c r="K5330">
        <v>35</v>
      </c>
      <c r="L5330">
        <v>0</v>
      </c>
      <c r="M5330" s="1">
        <v>65.085999999999999</v>
      </c>
      <c r="N5330" s="1">
        <v>98.063000000000002</v>
      </c>
    </row>
    <row r="5331" spans="1:14" ht="15" customHeight="1" x14ac:dyDescent="0.2">
      <c r="A5331" t="s">
        <v>332</v>
      </c>
      <c r="B5331" t="s">
        <v>269</v>
      </c>
      <c r="C5331">
        <v>3</v>
      </c>
      <c r="D5331" t="s">
        <v>1194</v>
      </c>
      <c r="E5331">
        <v>3</v>
      </c>
      <c r="F5331">
        <v>24</v>
      </c>
      <c r="G5331">
        <v>32</v>
      </c>
      <c r="H5331">
        <v>34</v>
      </c>
      <c r="I5331">
        <v>24</v>
      </c>
      <c r="J5331">
        <v>32</v>
      </c>
      <c r="K5331">
        <v>34</v>
      </c>
      <c r="L5331">
        <v>0</v>
      </c>
      <c r="M5331" s="1">
        <v>65.087000000000003</v>
      </c>
      <c r="N5331" s="1">
        <v>100.062</v>
      </c>
    </row>
    <row r="5332" spans="1:14" ht="15" customHeight="1" x14ac:dyDescent="0.2">
      <c r="A5332" t="s">
        <v>332</v>
      </c>
      <c r="B5332" t="s">
        <v>279</v>
      </c>
      <c r="C5332">
        <v>3</v>
      </c>
      <c r="D5332" t="s">
        <v>203</v>
      </c>
      <c r="E5332">
        <v>4</v>
      </c>
      <c r="F5332">
        <v>33</v>
      </c>
      <c r="G5332">
        <v>38</v>
      </c>
      <c r="H5332">
        <v>41</v>
      </c>
      <c r="I5332">
        <v>22</v>
      </c>
      <c r="J5332">
        <v>27</v>
      </c>
      <c r="K5332">
        <v>30</v>
      </c>
      <c r="L5332">
        <v>0</v>
      </c>
      <c r="M5332" s="1">
        <v>65.087999999999994</v>
      </c>
      <c r="N5332" s="1">
        <v>101.05500000000001</v>
      </c>
    </row>
    <row r="5333" spans="1:14" ht="15" customHeight="1" x14ac:dyDescent="0.2">
      <c r="A5333" t="s">
        <v>332</v>
      </c>
      <c r="B5333" t="s">
        <v>274</v>
      </c>
      <c r="C5333">
        <v>3</v>
      </c>
      <c r="D5333" t="s">
        <v>1291</v>
      </c>
      <c r="E5333">
        <v>4</v>
      </c>
      <c r="F5333">
        <v>30</v>
      </c>
      <c r="G5333">
        <v>35</v>
      </c>
      <c r="H5333">
        <v>38</v>
      </c>
      <c r="I5333">
        <v>22</v>
      </c>
      <c r="J5333">
        <v>27</v>
      </c>
      <c r="K5333">
        <v>30</v>
      </c>
      <c r="L5333">
        <v>0</v>
      </c>
      <c r="M5333" s="1">
        <v>65.088999999999999</v>
      </c>
      <c r="N5333" s="1">
        <v>102.06</v>
      </c>
    </row>
    <row r="5334" spans="1:14" ht="15" customHeight="1" x14ac:dyDescent="0.2">
      <c r="A5334" t="s">
        <v>332</v>
      </c>
      <c r="B5334" t="s">
        <v>285</v>
      </c>
      <c r="C5334">
        <v>3</v>
      </c>
      <c r="D5334" t="s">
        <v>2743</v>
      </c>
      <c r="E5334">
        <v>3</v>
      </c>
      <c r="F5334">
        <v>23</v>
      </c>
      <c r="G5334">
        <v>31</v>
      </c>
      <c r="H5334">
        <v>33</v>
      </c>
      <c r="I5334">
        <v>26</v>
      </c>
      <c r="J5334">
        <v>34</v>
      </c>
      <c r="K5334">
        <v>36</v>
      </c>
      <c r="L5334">
        <v>0</v>
      </c>
      <c r="M5334" s="1">
        <v>65.09</v>
      </c>
      <c r="N5334" s="1">
        <v>103.06</v>
      </c>
    </row>
    <row r="5335" spans="1:14" ht="15" customHeight="1" x14ac:dyDescent="0.2">
      <c r="A5335" t="s">
        <v>332</v>
      </c>
      <c r="B5335" t="s">
        <v>290</v>
      </c>
      <c r="C5335">
        <v>3</v>
      </c>
      <c r="D5335" t="s">
        <v>1649</v>
      </c>
      <c r="E5335">
        <v>3</v>
      </c>
      <c r="F5335">
        <v>26</v>
      </c>
      <c r="G5335">
        <v>34</v>
      </c>
      <c r="H5335">
        <v>36</v>
      </c>
      <c r="I5335">
        <v>20</v>
      </c>
      <c r="J5335">
        <v>28</v>
      </c>
      <c r="K5335">
        <v>30</v>
      </c>
      <c r="L5335">
        <v>0</v>
      </c>
      <c r="M5335" s="1">
        <v>65.090999999999994</v>
      </c>
      <c r="N5335" s="1">
        <v>104.05200000000001</v>
      </c>
    </row>
    <row r="5336" spans="1:14" ht="15" customHeight="1" x14ac:dyDescent="0.2">
      <c r="A5336" t="s">
        <v>332</v>
      </c>
      <c r="B5336" t="s">
        <v>294</v>
      </c>
      <c r="C5336">
        <v>3</v>
      </c>
      <c r="D5336" t="s">
        <v>2140</v>
      </c>
      <c r="E5336">
        <v>3</v>
      </c>
      <c r="F5336">
        <v>25</v>
      </c>
      <c r="G5336">
        <v>33</v>
      </c>
      <c r="H5336">
        <v>35</v>
      </c>
      <c r="I5336">
        <v>24</v>
      </c>
      <c r="J5336">
        <v>32</v>
      </c>
      <c r="K5336">
        <v>34</v>
      </c>
      <c r="L5336">
        <v>0</v>
      </c>
      <c r="M5336" s="1">
        <v>65.091999999999999</v>
      </c>
      <c r="N5336" s="1">
        <v>105.053</v>
      </c>
    </row>
    <row r="5337" spans="1:14" ht="15" customHeight="1" x14ac:dyDescent="0.2">
      <c r="A5337" t="s">
        <v>332</v>
      </c>
      <c r="B5337" t="s">
        <v>298</v>
      </c>
      <c r="C5337">
        <v>3</v>
      </c>
      <c r="D5337" t="s">
        <v>920</v>
      </c>
      <c r="E5337">
        <v>4</v>
      </c>
      <c r="F5337">
        <v>29</v>
      </c>
      <c r="G5337">
        <v>34</v>
      </c>
      <c r="H5337">
        <v>37</v>
      </c>
      <c r="I5337">
        <v>23</v>
      </c>
      <c r="J5337">
        <v>28</v>
      </c>
      <c r="K5337">
        <v>31</v>
      </c>
      <c r="L5337">
        <v>0</v>
      </c>
      <c r="M5337" s="1">
        <v>65.093000000000004</v>
      </c>
      <c r="N5337" s="1">
        <v>106.05</v>
      </c>
    </row>
    <row r="5338" spans="1:14" ht="15" customHeight="1" x14ac:dyDescent="0.2">
      <c r="A5338" t="s">
        <v>332</v>
      </c>
      <c r="B5338" t="s">
        <v>302</v>
      </c>
      <c r="C5338">
        <v>3</v>
      </c>
      <c r="D5338" t="s">
        <v>1959</v>
      </c>
      <c r="E5338">
        <v>4</v>
      </c>
      <c r="F5338">
        <v>30</v>
      </c>
      <c r="G5338">
        <v>35</v>
      </c>
      <c r="H5338">
        <v>38</v>
      </c>
      <c r="I5338">
        <v>24</v>
      </c>
      <c r="J5338">
        <v>29</v>
      </c>
      <c r="K5338">
        <v>32</v>
      </c>
      <c r="L5338">
        <v>0</v>
      </c>
      <c r="M5338" s="1">
        <v>65.093999999999994</v>
      </c>
      <c r="N5338" s="1">
        <v>107.047</v>
      </c>
    </row>
    <row r="5339" spans="1:14" ht="15" customHeight="1" x14ac:dyDescent="0.2">
      <c r="A5339" t="s">
        <v>332</v>
      </c>
      <c r="B5339" t="s">
        <v>464</v>
      </c>
      <c r="C5339">
        <v>3</v>
      </c>
      <c r="D5339" t="s">
        <v>219</v>
      </c>
      <c r="E5339">
        <v>4</v>
      </c>
      <c r="F5339">
        <v>28</v>
      </c>
      <c r="G5339">
        <v>33</v>
      </c>
      <c r="H5339">
        <v>36</v>
      </c>
      <c r="I5339">
        <v>27</v>
      </c>
      <c r="J5339">
        <v>32</v>
      </c>
      <c r="K5339">
        <v>35</v>
      </c>
      <c r="L5339">
        <v>0</v>
      </c>
      <c r="M5339" s="1">
        <v>65.094999999999999</v>
      </c>
      <c r="N5339" s="1">
        <v>108.056</v>
      </c>
    </row>
    <row r="5340" spans="1:14" ht="15" customHeight="1" x14ac:dyDescent="0.2">
      <c r="A5340" t="s">
        <v>332</v>
      </c>
      <c r="B5340" t="s">
        <v>699</v>
      </c>
      <c r="C5340">
        <v>3</v>
      </c>
      <c r="D5340" t="s">
        <v>1651</v>
      </c>
      <c r="E5340">
        <v>3</v>
      </c>
      <c r="F5340">
        <v>24</v>
      </c>
      <c r="G5340">
        <v>32</v>
      </c>
      <c r="H5340">
        <v>34</v>
      </c>
      <c r="I5340">
        <v>24</v>
      </c>
      <c r="J5340">
        <v>32</v>
      </c>
      <c r="K5340">
        <v>34</v>
      </c>
      <c r="L5340">
        <v>0</v>
      </c>
      <c r="M5340" s="1">
        <v>65.096000000000004</v>
      </c>
      <c r="N5340" s="1">
        <v>109.047</v>
      </c>
    </row>
    <row r="5341" spans="1:14" ht="15" customHeight="1" x14ac:dyDescent="0.2">
      <c r="A5341" t="s">
        <v>332</v>
      </c>
      <c r="B5341" t="s">
        <v>124</v>
      </c>
      <c r="C5341">
        <v>3</v>
      </c>
      <c r="D5341" t="s">
        <v>89</v>
      </c>
      <c r="E5341">
        <v>3</v>
      </c>
      <c r="F5341">
        <v>23</v>
      </c>
      <c r="G5341">
        <v>31</v>
      </c>
      <c r="H5341">
        <v>33</v>
      </c>
      <c r="I5341">
        <v>23</v>
      </c>
      <c r="J5341">
        <v>31</v>
      </c>
      <c r="K5341">
        <v>33</v>
      </c>
      <c r="L5341">
        <v>0</v>
      </c>
      <c r="M5341" s="1">
        <v>65.096999999999994</v>
      </c>
      <c r="N5341" s="1">
        <v>110.054</v>
      </c>
    </row>
    <row r="5342" spans="1:14" ht="15" customHeight="1" x14ac:dyDescent="0.2">
      <c r="A5342" t="s">
        <v>332</v>
      </c>
      <c r="B5342" t="s">
        <v>703</v>
      </c>
      <c r="C5342">
        <v>3</v>
      </c>
      <c r="D5342" t="s">
        <v>2262</v>
      </c>
      <c r="E5342">
        <v>3</v>
      </c>
      <c r="F5342">
        <v>28</v>
      </c>
      <c r="G5342">
        <v>36</v>
      </c>
      <c r="H5342">
        <v>38</v>
      </c>
      <c r="I5342">
        <v>22</v>
      </c>
      <c r="J5342">
        <v>30</v>
      </c>
      <c r="K5342">
        <v>32</v>
      </c>
      <c r="L5342">
        <v>0</v>
      </c>
      <c r="M5342" s="1">
        <v>65.097999999999999</v>
      </c>
      <c r="N5342" s="1">
        <v>111.05500000000001</v>
      </c>
    </row>
    <row r="5343" spans="1:14" ht="15" customHeight="1" x14ac:dyDescent="0.2">
      <c r="A5343" t="s">
        <v>332</v>
      </c>
      <c r="B5343" t="s">
        <v>470</v>
      </c>
      <c r="C5343">
        <v>3</v>
      </c>
      <c r="D5343" t="s">
        <v>1952</v>
      </c>
      <c r="E5343">
        <v>4</v>
      </c>
      <c r="F5343">
        <v>30</v>
      </c>
      <c r="G5343">
        <v>35</v>
      </c>
      <c r="H5343">
        <v>38</v>
      </c>
      <c r="I5343">
        <v>22</v>
      </c>
      <c r="J5343">
        <v>27</v>
      </c>
      <c r="K5343">
        <v>30</v>
      </c>
      <c r="L5343">
        <v>0</v>
      </c>
      <c r="M5343" s="1">
        <v>65.099000000000004</v>
      </c>
      <c r="N5343" s="1">
        <v>112.057</v>
      </c>
    </row>
    <row r="5344" spans="1:14" ht="15" customHeight="1" x14ac:dyDescent="0.2">
      <c r="A5344" t="s">
        <v>332</v>
      </c>
      <c r="B5344" t="s">
        <v>53</v>
      </c>
      <c r="C5344">
        <v>3</v>
      </c>
      <c r="D5344" t="s">
        <v>473</v>
      </c>
      <c r="E5344">
        <v>3</v>
      </c>
      <c r="F5344">
        <v>27</v>
      </c>
      <c r="G5344">
        <v>35</v>
      </c>
      <c r="H5344">
        <v>37</v>
      </c>
      <c r="I5344">
        <v>22</v>
      </c>
      <c r="J5344">
        <v>30</v>
      </c>
      <c r="K5344">
        <v>32</v>
      </c>
      <c r="L5344">
        <v>0</v>
      </c>
      <c r="M5344" s="1">
        <v>65.099999999999994</v>
      </c>
      <c r="N5344" s="1">
        <v>113.045</v>
      </c>
    </row>
    <row r="5345" spans="1:14" ht="15" customHeight="1" x14ac:dyDescent="0.2">
      <c r="A5345" t="s">
        <v>332</v>
      </c>
      <c r="B5345" t="s">
        <v>315</v>
      </c>
      <c r="C5345">
        <v>3</v>
      </c>
      <c r="D5345" t="s">
        <v>857</v>
      </c>
      <c r="E5345">
        <v>4</v>
      </c>
      <c r="F5345">
        <v>31</v>
      </c>
      <c r="G5345">
        <v>36</v>
      </c>
      <c r="H5345">
        <v>39</v>
      </c>
      <c r="I5345">
        <v>24</v>
      </c>
      <c r="J5345">
        <v>29</v>
      </c>
      <c r="K5345">
        <v>32</v>
      </c>
      <c r="L5345">
        <v>0</v>
      </c>
      <c r="M5345" s="1">
        <v>65.100999999999999</v>
      </c>
      <c r="N5345" s="1">
        <v>115.06100000000001</v>
      </c>
    </row>
    <row r="5346" spans="1:14" ht="15" customHeight="1" x14ac:dyDescent="0.2">
      <c r="A5346" t="s">
        <v>332</v>
      </c>
      <c r="B5346" t="s">
        <v>321</v>
      </c>
      <c r="C5346">
        <v>3</v>
      </c>
      <c r="D5346" t="s">
        <v>2140</v>
      </c>
      <c r="E5346">
        <v>3</v>
      </c>
      <c r="F5346">
        <v>25</v>
      </c>
      <c r="G5346">
        <v>33</v>
      </c>
      <c r="H5346">
        <v>35</v>
      </c>
      <c r="I5346">
        <v>24</v>
      </c>
      <c r="J5346">
        <v>32</v>
      </c>
      <c r="K5346">
        <v>34</v>
      </c>
      <c r="L5346">
        <v>0</v>
      </c>
      <c r="M5346" s="1">
        <v>65.102000000000004</v>
      </c>
      <c r="N5346" s="1">
        <v>116.057</v>
      </c>
    </row>
    <row r="5347" spans="1:14" ht="15" customHeight="1" x14ac:dyDescent="0.2">
      <c r="A5347" t="s">
        <v>332</v>
      </c>
      <c r="B5347" t="s">
        <v>483</v>
      </c>
      <c r="C5347">
        <v>3</v>
      </c>
      <c r="D5347" t="s">
        <v>2954</v>
      </c>
      <c r="E5347">
        <v>3</v>
      </c>
      <c r="F5347">
        <v>28</v>
      </c>
      <c r="G5347">
        <v>36</v>
      </c>
      <c r="H5347">
        <v>38</v>
      </c>
      <c r="I5347">
        <v>22</v>
      </c>
      <c r="J5347">
        <v>30</v>
      </c>
      <c r="K5347">
        <v>32</v>
      </c>
      <c r="L5347">
        <v>0</v>
      </c>
      <c r="M5347" s="1">
        <v>65.102999999999994</v>
      </c>
      <c r="N5347" s="1">
        <v>117.06100000000001</v>
      </c>
    </row>
    <row r="5348" spans="1:14" ht="15" customHeight="1" x14ac:dyDescent="0.2">
      <c r="A5348" t="s">
        <v>332</v>
      </c>
      <c r="B5348" t="s">
        <v>326</v>
      </c>
      <c r="C5348">
        <v>3</v>
      </c>
      <c r="D5348" t="s">
        <v>1838</v>
      </c>
      <c r="E5348">
        <v>4</v>
      </c>
      <c r="F5348">
        <v>29</v>
      </c>
      <c r="G5348">
        <v>34</v>
      </c>
      <c r="H5348">
        <v>37</v>
      </c>
      <c r="I5348">
        <v>22</v>
      </c>
      <c r="J5348">
        <v>27</v>
      </c>
      <c r="K5348">
        <v>30</v>
      </c>
      <c r="L5348">
        <v>0</v>
      </c>
      <c r="M5348" s="1">
        <v>65.103999999999999</v>
      </c>
      <c r="N5348" s="1">
        <v>118.062</v>
      </c>
    </row>
    <row r="5349" spans="1:14" ht="15" customHeight="1" x14ac:dyDescent="0.2">
      <c r="A5349" t="s">
        <v>332</v>
      </c>
      <c r="B5349" t="s">
        <v>331</v>
      </c>
      <c r="C5349">
        <v>3</v>
      </c>
      <c r="D5349" t="s">
        <v>1952</v>
      </c>
      <c r="E5349">
        <v>4</v>
      </c>
      <c r="F5349">
        <v>30</v>
      </c>
      <c r="G5349">
        <v>35</v>
      </c>
      <c r="H5349">
        <v>38</v>
      </c>
      <c r="I5349">
        <v>22</v>
      </c>
      <c r="J5349">
        <v>27</v>
      </c>
      <c r="K5349">
        <v>30</v>
      </c>
      <c r="L5349">
        <v>0</v>
      </c>
      <c r="M5349" s="1">
        <v>65.105000000000004</v>
      </c>
      <c r="N5349" s="1">
        <v>119.042</v>
      </c>
    </row>
    <row r="5350" spans="1:14" ht="15" customHeight="1" x14ac:dyDescent="0.2">
      <c r="A5350" t="s">
        <v>332</v>
      </c>
      <c r="B5350" t="s">
        <v>488</v>
      </c>
      <c r="C5350">
        <v>3</v>
      </c>
      <c r="D5350" t="s">
        <v>2260</v>
      </c>
      <c r="E5350">
        <v>3</v>
      </c>
      <c r="F5350">
        <v>30</v>
      </c>
      <c r="G5350">
        <v>38</v>
      </c>
      <c r="H5350">
        <v>40</v>
      </c>
      <c r="I5350">
        <v>17</v>
      </c>
      <c r="J5350">
        <v>25</v>
      </c>
      <c r="K5350">
        <v>27</v>
      </c>
      <c r="L5350">
        <v>0</v>
      </c>
      <c r="M5350" s="1">
        <v>65.105999999999995</v>
      </c>
      <c r="N5350" s="1">
        <v>120.054</v>
      </c>
    </row>
    <row r="5351" spans="1:14" ht="15" customHeight="1" x14ac:dyDescent="0.2">
      <c r="A5351" t="s">
        <v>332</v>
      </c>
      <c r="B5351" t="s">
        <v>492</v>
      </c>
      <c r="C5351">
        <v>3</v>
      </c>
      <c r="D5351" t="s">
        <v>1957</v>
      </c>
      <c r="E5351">
        <v>4</v>
      </c>
      <c r="F5351">
        <v>32</v>
      </c>
      <c r="G5351">
        <v>37</v>
      </c>
      <c r="H5351">
        <v>40</v>
      </c>
      <c r="I5351">
        <v>21</v>
      </c>
      <c r="J5351">
        <v>26</v>
      </c>
      <c r="K5351">
        <v>29</v>
      </c>
      <c r="L5351">
        <v>0</v>
      </c>
      <c r="M5351" s="1">
        <v>65.106999999999999</v>
      </c>
      <c r="N5351" s="1">
        <v>121.06399999999999</v>
      </c>
    </row>
    <row r="5352" spans="1:14" ht="15" customHeight="1" x14ac:dyDescent="0.2">
      <c r="A5352" t="s">
        <v>332</v>
      </c>
      <c r="B5352" t="s">
        <v>340</v>
      </c>
      <c r="C5352">
        <v>3</v>
      </c>
      <c r="D5352" t="s">
        <v>920</v>
      </c>
      <c r="E5352">
        <v>4</v>
      </c>
      <c r="F5352">
        <v>29</v>
      </c>
      <c r="G5352">
        <v>34</v>
      </c>
      <c r="H5352">
        <v>37</v>
      </c>
      <c r="I5352">
        <v>23</v>
      </c>
      <c r="J5352">
        <v>28</v>
      </c>
      <c r="K5352">
        <v>31</v>
      </c>
      <c r="L5352">
        <v>0</v>
      </c>
      <c r="M5352" s="1">
        <v>65.108000000000004</v>
      </c>
      <c r="N5352" s="1">
        <v>123.057</v>
      </c>
    </row>
    <row r="5353" spans="1:14" ht="15" customHeight="1" x14ac:dyDescent="0.2">
      <c r="A5353" t="s">
        <v>332</v>
      </c>
      <c r="B5353" t="s">
        <v>346</v>
      </c>
      <c r="C5353">
        <v>3</v>
      </c>
      <c r="D5353" t="s">
        <v>299</v>
      </c>
      <c r="E5353">
        <v>3</v>
      </c>
      <c r="F5353">
        <v>30</v>
      </c>
      <c r="G5353">
        <v>38</v>
      </c>
      <c r="H5353">
        <v>40</v>
      </c>
      <c r="I5353">
        <v>20</v>
      </c>
      <c r="J5353">
        <v>28</v>
      </c>
      <c r="K5353">
        <v>30</v>
      </c>
      <c r="L5353">
        <v>0</v>
      </c>
      <c r="M5353" s="1">
        <v>65.108999999999995</v>
      </c>
      <c r="N5353" s="1">
        <v>124.05800000000001</v>
      </c>
    </row>
    <row r="5354" spans="1:14" ht="15" customHeight="1" x14ac:dyDescent="0.2">
      <c r="A5354" t="s">
        <v>332</v>
      </c>
      <c r="B5354" t="s">
        <v>498</v>
      </c>
      <c r="C5354">
        <v>3</v>
      </c>
      <c r="D5354" t="s">
        <v>1394</v>
      </c>
      <c r="E5354">
        <v>3</v>
      </c>
      <c r="F5354">
        <v>29</v>
      </c>
      <c r="G5354">
        <v>37</v>
      </c>
      <c r="H5354">
        <v>39</v>
      </c>
      <c r="I5354">
        <v>19</v>
      </c>
      <c r="J5354">
        <v>27</v>
      </c>
      <c r="K5354">
        <v>29</v>
      </c>
      <c r="L5354">
        <v>0</v>
      </c>
      <c r="M5354" s="1">
        <v>65.11</v>
      </c>
      <c r="N5354" s="1">
        <v>125.06100000000001</v>
      </c>
    </row>
    <row r="5355" spans="1:14" ht="15" customHeight="1" x14ac:dyDescent="0.2">
      <c r="A5355" t="s">
        <v>332</v>
      </c>
      <c r="B5355" t="s">
        <v>351</v>
      </c>
      <c r="C5355">
        <v>3</v>
      </c>
      <c r="D5355" t="s">
        <v>505</v>
      </c>
      <c r="E5355">
        <v>4</v>
      </c>
      <c r="F5355">
        <v>31</v>
      </c>
      <c r="G5355">
        <v>36</v>
      </c>
      <c r="H5355">
        <v>39</v>
      </c>
      <c r="I5355">
        <v>22</v>
      </c>
      <c r="J5355">
        <v>27</v>
      </c>
      <c r="K5355">
        <v>30</v>
      </c>
      <c r="L5355">
        <v>0</v>
      </c>
      <c r="M5355" s="1">
        <v>65.111000000000004</v>
      </c>
      <c r="N5355" s="1">
        <v>126.06100000000001</v>
      </c>
    </row>
    <row r="5356" spans="1:14" ht="15" customHeight="1" x14ac:dyDescent="0.2">
      <c r="A5356" t="s">
        <v>332</v>
      </c>
      <c r="B5356" t="s">
        <v>504</v>
      </c>
      <c r="C5356">
        <v>3</v>
      </c>
      <c r="D5356" t="s">
        <v>505</v>
      </c>
      <c r="E5356">
        <v>4</v>
      </c>
      <c r="F5356">
        <v>31</v>
      </c>
      <c r="G5356">
        <v>36</v>
      </c>
      <c r="H5356">
        <v>39</v>
      </c>
      <c r="I5356">
        <v>22</v>
      </c>
      <c r="J5356">
        <v>27</v>
      </c>
      <c r="K5356">
        <v>30</v>
      </c>
      <c r="L5356">
        <v>0</v>
      </c>
      <c r="M5356" s="1">
        <v>65.111999999999995</v>
      </c>
      <c r="N5356" s="1">
        <v>127.057</v>
      </c>
    </row>
    <row r="5357" spans="1:14" ht="15" customHeight="1" x14ac:dyDescent="0.2">
      <c r="A5357" t="s">
        <v>332</v>
      </c>
      <c r="B5357" t="s">
        <v>355</v>
      </c>
      <c r="C5357">
        <v>3</v>
      </c>
      <c r="D5357" t="s">
        <v>335</v>
      </c>
      <c r="E5357">
        <v>1</v>
      </c>
      <c r="F5357">
        <v>15</v>
      </c>
      <c r="G5357">
        <v>30</v>
      </c>
      <c r="H5357">
        <v>32</v>
      </c>
      <c r="I5357">
        <v>14</v>
      </c>
      <c r="J5357">
        <v>29</v>
      </c>
      <c r="K5357">
        <v>31</v>
      </c>
      <c r="L5357">
        <v>0</v>
      </c>
      <c r="M5357" s="1">
        <v>65.113</v>
      </c>
      <c r="N5357" s="1">
        <v>128.05000000000001</v>
      </c>
    </row>
    <row r="5358" spans="1:14" ht="15" customHeight="1" x14ac:dyDescent="0.2">
      <c r="A5358" t="s">
        <v>336</v>
      </c>
      <c r="B5358" t="s">
        <v>341</v>
      </c>
      <c r="C5358">
        <v>3</v>
      </c>
      <c r="D5358" t="s">
        <v>2444</v>
      </c>
      <c r="E5358">
        <v>3</v>
      </c>
      <c r="F5358">
        <v>26</v>
      </c>
      <c r="G5358">
        <v>34</v>
      </c>
      <c r="H5358">
        <v>36</v>
      </c>
      <c r="I5358">
        <v>22</v>
      </c>
      <c r="J5358">
        <v>30</v>
      </c>
      <c r="K5358">
        <v>32</v>
      </c>
      <c r="L5358">
        <v>0</v>
      </c>
      <c r="M5358" s="1">
        <v>66.061000000000007</v>
      </c>
      <c r="N5358" s="1">
        <v>67.05</v>
      </c>
    </row>
    <row r="5359" spans="1:14" ht="15" customHeight="1" x14ac:dyDescent="0.2">
      <c r="A5359" t="s">
        <v>336</v>
      </c>
      <c r="B5359" t="s">
        <v>201</v>
      </c>
      <c r="C5359">
        <v>3</v>
      </c>
      <c r="D5359" t="s">
        <v>1166</v>
      </c>
      <c r="E5359">
        <v>4</v>
      </c>
      <c r="F5359">
        <v>29</v>
      </c>
      <c r="G5359">
        <v>34</v>
      </c>
      <c r="H5359">
        <v>37</v>
      </c>
      <c r="I5359">
        <v>23</v>
      </c>
      <c r="J5359">
        <v>28</v>
      </c>
      <c r="K5359">
        <v>31</v>
      </c>
      <c r="L5359">
        <v>0</v>
      </c>
      <c r="M5359" s="1">
        <v>66.061999999999998</v>
      </c>
      <c r="N5359" s="1">
        <v>68.061999999999998</v>
      </c>
    </row>
    <row r="5360" spans="1:14" ht="15" customHeight="1" x14ac:dyDescent="0.2">
      <c r="A5360" t="s">
        <v>336</v>
      </c>
      <c r="B5360" t="s">
        <v>352</v>
      </c>
      <c r="C5360">
        <v>3</v>
      </c>
      <c r="D5360" t="s">
        <v>2932</v>
      </c>
      <c r="E5360">
        <v>4</v>
      </c>
      <c r="F5360">
        <v>33</v>
      </c>
      <c r="G5360">
        <v>38</v>
      </c>
      <c r="H5360">
        <v>41</v>
      </c>
      <c r="I5360">
        <v>19</v>
      </c>
      <c r="J5360">
        <v>24</v>
      </c>
      <c r="K5360">
        <v>27</v>
      </c>
      <c r="L5360">
        <v>0</v>
      </c>
      <c r="M5360" s="1">
        <v>66.063000000000002</v>
      </c>
      <c r="N5360" s="1">
        <v>69.057000000000002</v>
      </c>
    </row>
    <row r="5361" spans="1:14" ht="15" customHeight="1" x14ac:dyDescent="0.2">
      <c r="A5361" t="s">
        <v>336</v>
      </c>
      <c r="B5361" t="s">
        <v>356</v>
      </c>
      <c r="C5361">
        <v>3</v>
      </c>
      <c r="D5361" t="s">
        <v>2879</v>
      </c>
      <c r="E5361">
        <v>4</v>
      </c>
      <c r="F5361">
        <v>27</v>
      </c>
      <c r="G5361">
        <v>32</v>
      </c>
      <c r="H5361">
        <v>35</v>
      </c>
      <c r="I5361">
        <v>27</v>
      </c>
      <c r="J5361">
        <v>32</v>
      </c>
      <c r="K5361">
        <v>35</v>
      </c>
      <c r="L5361">
        <v>0</v>
      </c>
      <c r="M5361" s="1">
        <v>66.063999999999993</v>
      </c>
      <c r="N5361" s="1">
        <v>70.063999999999993</v>
      </c>
    </row>
    <row r="5362" spans="1:14" ht="15" customHeight="1" x14ac:dyDescent="0.2">
      <c r="A5362" t="s">
        <v>336</v>
      </c>
      <c r="B5362" t="s">
        <v>359</v>
      </c>
      <c r="C5362">
        <v>3</v>
      </c>
      <c r="D5362" t="s">
        <v>1938</v>
      </c>
      <c r="E5362">
        <v>3</v>
      </c>
      <c r="F5362">
        <v>28</v>
      </c>
      <c r="G5362">
        <v>36</v>
      </c>
      <c r="H5362">
        <v>38</v>
      </c>
      <c r="I5362">
        <v>20</v>
      </c>
      <c r="J5362">
        <v>28</v>
      </c>
      <c r="K5362">
        <v>30</v>
      </c>
      <c r="L5362">
        <v>0</v>
      </c>
      <c r="M5362" s="1">
        <v>66.064999999999998</v>
      </c>
      <c r="N5362" s="1">
        <v>71.052999999999997</v>
      </c>
    </row>
    <row r="5363" spans="1:14" ht="15" customHeight="1" x14ac:dyDescent="0.2">
      <c r="A5363" t="s">
        <v>336</v>
      </c>
      <c r="B5363" t="s">
        <v>367</v>
      </c>
      <c r="C5363">
        <v>3</v>
      </c>
      <c r="D5363" t="s">
        <v>2769</v>
      </c>
      <c r="E5363">
        <v>3</v>
      </c>
      <c r="F5363">
        <v>26</v>
      </c>
      <c r="G5363">
        <v>34</v>
      </c>
      <c r="H5363">
        <v>36</v>
      </c>
      <c r="I5363">
        <v>23</v>
      </c>
      <c r="J5363">
        <v>31</v>
      </c>
      <c r="K5363">
        <v>33</v>
      </c>
      <c r="L5363">
        <v>0</v>
      </c>
      <c r="M5363" s="1">
        <v>66.066000000000003</v>
      </c>
      <c r="N5363" s="1">
        <v>73.063000000000002</v>
      </c>
    </row>
    <row r="5364" spans="1:14" ht="15" customHeight="1" x14ac:dyDescent="0.2">
      <c r="A5364" t="s">
        <v>336</v>
      </c>
      <c r="B5364" t="s">
        <v>371</v>
      </c>
      <c r="C5364">
        <v>3</v>
      </c>
      <c r="D5364" t="s">
        <v>101</v>
      </c>
      <c r="E5364">
        <v>4</v>
      </c>
      <c r="F5364">
        <v>28</v>
      </c>
      <c r="G5364">
        <v>33</v>
      </c>
      <c r="H5364">
        <v>36</v>
      </c>
      <c r="I5364">
        <v>26</v>
      </c>
      <c r="J5364">
        <v>31</v>
      </c>
      <c r="K5364">
        <v>34</v>
      </c>
      <c r="L5364">
        <v>0</v>
      </c>
      <c r="M5364" s="1">
        <v>66.066999999999993</v>
      </c>
      <c r="N5364" s="1">
        <v>74.057000000000002</v>
      </c>
    </row>
    <row r="5365" spans="1:14" ht="15" customHeight="1" x14ac:dyDescent="0.2">
      <c r="A5365" t="s">
        <v>336</v>
      </c>
      <c r="B5365" t="s">
        <v>378</v>
      </c>
      <c r="C5365">
        <v>3</v>
      </c>
      <c r="D5365" t="s">
        <v>2006</v>
      </c>
      <c r="E5365">
        <v>3</v>
      </c>
      <c r="F5365">
        <v>33</v>
      </c>
      <c r="G5365">
        <v>41</v>
      </c>
      <c r="H5365">
        <v>43</v>
      </c>
      <c r="I5365">
        <v>16</v>
      </c>
      <c r="J5365">
        <v>24</v>
      </c>
      <c r="K5365">
        <v>26</v>
      </c>
      <c r="L5365">
        <v>0</v>
      </c>
      <c r="M5365" s="1">
        <v>66.067999999999998</v>
      </c>
      <c r="N5365" s="1">
        <v>75.052999999999997</v>
      </c>
    </row>
    <row r="5366" spans="1:14" ht="15" customHeight="1" x14ac:dyDescent="0.2">
      <c r="A5366" t="s">
        <v>336</v>
      </c>
      <c r="B5366" t="s">
        <v>381</v>
      </c>
      <c r="C5366">
        <v>3</v>
      </c>
      <c r="D5366" t="s">
        <v>1166</v>
      </c>
      <c r="E5366">
        <v>4</v>
      </c>
      <c r="F5366">
        <v>29</v>
      </c>
      <c r="G5366">
        <v>34</v>
      </c>
      <c r="H5366">
        <v>37</v>
      </c>
      <c r="I5366">
        <v>23</v>
      </c>
      <c r="J5366">
        <v>28</v>
      </c>
      <c r="K5366">
        <v>31</v>
      </c>
      <c r="L5366">
        <v>0</v>
      </c>
      <c r="M5366" s="1">
        <v>66.069000000000003</v>
      </c>
      <c r="N5366" s="1">
        <v>76.052000000000007</v>
      </c>
    </row>
    <row r="5367" spans="1:14" ht="15" customHeight="1" x14ac:dyDescent="0.2">
      <c r="A5367" t="s">
        <v>336</v>
      </c>
      <c r="B5367" t="s">
        <v>207</v>
      </c>
      <c r="C5367">
        <v>3</v>
      </c>
      <c r="D5367" t="s">
        <v>83</v>
      </c>
      <c r="E5367">
        <v>4</v>
      </c>
      <c r="F5367">
        <v>34</v>
      </c>
      <c r="G5367">
        <v>39</v>
      </c>
      <c r="H5367">
        <v>42</v>
      </c>
      <c r="I5367">
        <v>17</v>
      </c>
      <c r="J5367">
        <v>22</v>
      </c>
      <c r="K5367">
        <v>25</v>
      </c>
      <c r="L5367">
        <v>0</v>
      </c>
      <c r="M5367" s="1">
        <v>66.069999999999993</v>
      </c>
      <c r="N5367" s="1">
        <v>77.051000000000002</v>
      </c>
    </row>
    <row r="5368" spans="1:14" ht="15" customHeight="1" x14ac:dyDescent="0.2">
      <c r="A5368" t="s">
        <v>336</v>
      </c>
      <c r="B5368" t="s">
        <v>386</v>
      </c>
      <c r="C5368">
        <v>3</v>
      </c>
      <c r="D5368" t="s">
        <v>2932</v>
      </c>
      <c r="E5368">
        <v>4</v>
      </c>
      <c r="F5368">
        <v>33</v>
      </c>
      <c r="G5368">
        <v>38</v>
      </c>
      <c r="H5368">
        <v>41</v>
      </c>
      <c r="I5368">
        <v>19</v>
      </c>
      <c r="J5368">
        <v>24</v>
      </c>
      <c r="K5368">
        <v>27</v>
      </c>
      <c r="L5368">
        <v>0</v>
      </c>
      <c r="M5368" s="1">
        <v>66.070999999999998</v>
      </c>
      <c r="N5368" s="1">
        <v>78.057000000000002</v>
      </c>
    </row>
    <row r="5369" spans="1:14" ht="15" customHeight="1" x14ac:dyDescent="0.2">
      <c r="A5369" t="s">
        <v>336</v>
      </c>
      <c r="B5369" t="s">
        <v>212</v>
      </c>
      <c r="C5369">
        <v>3</v>
      </c>
      <c r="D5369" t="s">
        <v>1949</v>
      </c>
      <c r="E5369">
        <v>4</v>
      </c>
      <c r="F5369">
        <v>32</v>
      </c>
      <c r="G5369">
        <v>37</v>
      </c>
      <c r="H5369">
        <v>40</v>
      </c>
      <c r="I5369">
        <v>22</v>
      </c>
      <c r="J5369">
        <v>27</v>
      </c>
      <c r="K5369">
        <v>30</v>
      </c>
      <c r="L5369">
        <v>0</v>
      </c>
      <c r="M5369" s="1">
        <v>66.072000000000003</v>
      </c>
      <c r="N5369" s="1">
        <v>79.055999999999997</v>
      </c>
    </row>
    <row r="5370" spans="1:14" ht="15" customHeight="1" x14ac:dyDescent="0.2">
      <c r="A5370" t="s">
        <v>336</v>
      </c>
      <c r="B5370" t="s">
        <v>395</v>
      </c>
      <c r="C5370">
        <v>3</v>
      </c>
      <c r="D5370" t="s">
        <v>1239</v>
      </c>
      <c r="E5370">
        <v>3</v>
      </c>
      <c r="F5370">
        <v>33</v>
      </c>
      <c r="G5370">
        <v>41</v>
      </c>
      <c r="H5370">
        <v>43</v>
      </c>
      <c r="I5370">
        <v>17</v>
      </c>
      <c r="J5370">
        <v>25</v>
      </c>
      <c r="K5370">
        <v>27</v>
      </c>
      <c r="L5370">
        <v>0</v>
      </c>
      <c r="M5370" s="1">
        <v>66.072999999999993</v>
      </c>
      <c r="N5370" s="1">
        <v>80.058000000000007</v>
      </c>
    </row>
    <row r="5371" spans="1:14" ht="15" customHeight="1" x14ac:dyDescent="0.2">
      <c r="A5371" t="s">
        <v>336</v>
      </c>
      <c r="B5371" t="s">
        <v>225</v>
      </c>
      <c r="C5371">
        <v>3</v>
      </c>
      <c r="D5371" t="s">
        <v>846</v>
      </c>
      <c r="E5371">
        <v>4</v>
      </c>
      <c r="F5371">
        <v>32</v>
      </c>
      <c r="G5371">
        <v>37</v>
      </c>
      <c r="H5371">
        <v>40</v>
      </c>
      <c r="I5371">
        <v>23</v>
      </c>
      <c r="J5371">
        <v>28</v>
      </c>
      <c r="K5371">
        <v>31</v>
      </c>
      <c r="L5371">
        <v>0</v>
      </c>
      <c r="M5371" s="1">
        <v>66.073999999999998</v>
      </c>
      <c r="N5371" s="1">
        <v>82.05</v>
      </c>
    </row>
    <row r="5372" spans="1:14" ht="15" customHeight="1" x14ac:dyDescent="0.2">
      <c r="A5372" t="s">
        <v>336</v>
      </c>
      <c r="B5372" t="s">
        <v>402</v>
      </c>
      <c r="C5372">
        <v>3</v>
      </c>
      <c r="D5372" t="s">
        <v>2629</v>
      </c>
      <c r="E5372">
        <v>3</v>
      </c>
      <c r="F5372">
        <v>29</v>
      </c>
      <c r="G5372">
        <v>37</v>
      </c>
      <c r="H5372">
        <v>39</v>
      </c>
      <c r="I5372">
        <v>20</v>
      </c>
      <c r="J5372">
        <v>28</v>
      </c>
      <c r="K5372">
        <v>30</v>
      </c>
      <c r="L5372">
        <v>0</v>
      </c>
      <c r="M5372" s="1">
        <v>66.075000000000003</v>
      </c>
      <c r="N5372" s="1">
        <v>83.058999999999997</v>
      </c>
    </row>
    <row r="5373" spans="1:14" ht="15" customHeight="1" x14ac:dyDescent="0.2">
      <c r="A5373" t="s">
        <v>336</v>
      </c>
      <c r="B5373" t="s">
        <v>405</v>
      </c>
      <c r="C5373">
        <v>3</v>
      </c>
      <c r="D5373" t="s">
        <v>1949</v>
      </c>
      <c r="E5373">
        <v>4</v>
      </c>
      <c r="F5373">
        <v>32</v>
      </c>
      <c r="G5373">
        <v>37</v>
      </c>
      <c r="H5373">
        <v>40</v>
      </c>
      <c r="I5373">
        <v>22</v>
      </c>
      <c r="J5373">
        <v>27</v>
      </c>
      <c r="K5373">
        <v>30</v>
      </c>
      <c r="L5373">
        <v>0</v>
      </c>
      <c r="M5373" s="1">
        <v>66.075999999999993</v>
      </c>
      <c r="N5373" s="1">
        <v>84.055999999999997</v>
      </c>
    </row>
    <row r="5374" spans="1:14" ht="15" customHeight="1" x14ac:dyDescent="0.2">
      <c r="A5374" t="s">
        <v>336</v>
      </c>
      <c r="B5374" t="s">
        <v>408</v>
      </c>
      <c r="C5374">
        <v>3</v>
      </c>
      <c r="D5374" t="s">
        <v>2069</v>
      </c>
      <c r="E5374">
        <v>4</v>
      </c>
      <c r="F5374">
        <v>29</v>
      </c>
      <c r="G5374">
        <v>34</v>
      </c>
      <c r="H5374">
        <v>37</v>
      </c>
      <c r="I5374">
        <v>25</v>
      </c>
      <c r="J5374">
        <v>30</v>
      </c>
      <c r="K5374">
        <v>33</v>
      </c>
      <c r="L5374">
        <v>0</v>
      </c>
      <c r="M5374" s="1">
        <v>66.076999999999998</v>
      </c>
      <c r="N5374" s="1">
        <v>85.057000000000002</v>
      </c>
    </row>
    <row r="5375" spans="1:14" ht="15" customHeight="1" x14ac:dyDescent="0.2">
      <c r="A5375" t="s">
        <v>336</v>
      </c>
      <c r="B5375" t="s">
        <v>411</v>
      </c>
      <c r="C5375">
        <v>3</v>
      </c>
      <c r="D5375" t="s">
        <v>2312</v>
      </c>
      <c r="E5375">
        <v>4</v>
      </c>
      <c r="F5375">
        <v>31</v>
      </c>
      <c r="G5375">
        <v>36</v>
      </c>
      <c r="H5375">
        <v>39</v>
      </c>
      <c r="I5375">
        <v>22</v>
      </c>
      <c r="J5375">
        <v>27</v>
      </c>
      <c r="K5375">
        <v>30</v>
      </c>
      <c r="L5375">
        <v>0</v>
      </c>
      <c r="M5375" s="1">
        <v>66.078000000000003</v>
      </c>
      <c r="N5375" s="1">
        <v>86.054000000000002</v>
      </c>
    </row>
    <row r="5376" spans="1:14" ht="15" customHeight="1" x14ac:dyDescent="0.2">
      <c r="A5376" t="s">
        <v>336</v>
      </c>
      <c r="B5376" t="s">
        <v>414</v>
      </c>
      <c r="C5376">
        <v>3</v>
      </c>
      <c r="D5376" t="s">
        <v>1326</v>
      </c>
      <c r="E5376">
        <v>3</v>
      </c>
      <c r="F5376">
        <v>27</v>
      </c>
      <c r="G5376">
        <v>35</v>
      </c>
      <c r="H5376">
        <v>37</v>
      </c>
      <c r="I5376">
        <v>23</v>
      </c>
      <c r="J5376">
        <v>31</v>
      </c>
      <c r="K5376">
        <v>33</v>
      </c>
      <c r="L5376">
        <v>0</v>
      </c>
      <c r="M5376" s="1">
        <v>66.078999999999994</v>
      </c>
      <c r="N5376" s="1">
        <v>87.057000000000002</v>
      </c>
    </row>
    <row r="5377" spans="1:14" ht="15" customHeight="1" x14ac:dyDescent="0.2">
      <c r="A5377" t="s">
        <v>336</v>
      </c>
      <c r="B5377" t="s">
        <v>416</v>
      </c>
      <c r="C5377">
        <v>3</v>
      </c>
      <c r="D5377" t="s">
        <v>421</v>
      </c>
      <c r="E5377">
        <v>3</v>
      </c>
      <c r="F5377">
        <v>22</v>
      </c>
      <c r="G5377">
        <v>30</v>
      </c>
      <c r="H5377">
        <v>32</v>
      </c>
      <c r="I5377">
        <v>28</v>
      </c>
      <c r="J5377">
        <v>36</v>
      </c>
      <c r="K5377">
        <v>38</v>
      </c>
      <c r="L5377">
        <v>0</v>
      </c>
      <c r="M5377" s="1">
        <v>66.08</v>
      </c>
      <c r="N5377" s="1">
        <v>88.061999999999998</v>
      </c>
    </row>
    <row r="5378" spans="1:14" ht="15" customHeight="1" x14ac:dyDescent="0.2">
      <c r="A5378" t="s">
        <v>336</v>
      </c>
      <c r="B5378" t="s">
        <v>230</v>
      </c>
      <c r="C5378">
        <v>3</v>
      </c>
      <c r="D5378" t="s">
        <v>2069</v>
      </c>
      <c r="E5378">
        <v>4</v>
      </c>
      <c r="F5378">
        <v>29</v>
      </c>
      <c r="G5378">
        <v>34</v>
      </c>
      <c r="H5378">
        <v>37</v>
      </c>
      <c r="I5378">
        <v>25</v>
      </c>
      <c r="J5378">
        <v>30</v>
      </c>
      <c r="K5378">
        <v>33</v>
      </c>
      <c r="L5378">
        <v>0</v>
      </c>
      <c r="M5378" s="1">
        <v>66.081000000000003</v>
      </c>
      <c r="N5378" s="1">
        <v>89.061000000000007</v>
      </c>
    </row>
    <row r="5379" spans="1:14" ht="15" customHeight="1" x14ac:dyDescent="0.2">
      <c r="A5379" t="s">
        <v>336</v>
      </c>
      <c r="B5379" t="s">
        <v>236</v>
      </c>
      <c r="C5379">
        <v>3</v>
      </c>
      <c r="D5379" t="s">
        <v>1965</v>
      </c>
      <c r="E5379">
        <v>4</v>
      </c>
      <c r="F5379">
        <v>32</v>
      </c>
      <c r="G5379">
        <v>37</v>
      </c>
      <c r="H5379">
        <v>40</v>
      </c>
      <c r="I5379">
        <v>23</v>
      </c>
      <c r="J5379">
        <v>28</v>
      </c>
      <c r="K5379">
        <v>31</v>
      </c>
      <c r="L5379">
        <v>0</v>
      </c>
      <c r="M5379" s="1">
        <v>66.081999999999994</v>
      </c>
      <c r="N5379" s="1">
        <v>90.058999999999997</v>
      </c>
    </row>
    <row r="5380" spans="1:14" ht="15" customHeight="1" x14ac:dyDescent="0.2">
      <c r="A5380" t="s">
        <v>336</v>
      </c>
      <c r="B5380" t="s">
        <v>425</v>
      </c>
      <c r="C5380">
        <v>3</v>
      </c>
      <c r="D5380" t="s">
        <v>2957</v>
      </c>
      <c r="E5380">
        <v>3</v>
      </c>
      <c r="F5380">
        <v>24</v>
      </c>
      <c r="G5380">
        <v>32</v>
      </c>
      <c r="H5380">
        <v>34</v>
      </c>
      <c r="I5380">
        <v>24</v>
      </c>
      <c r="J5380">
        <v>32</v>
      </c>
      <c r="K5380">
        <v>34</v>
      </c>
      <c r="L5380">
        <v>0</v>
      </c>
      <c r="M5380" s="1">
        <v>66.082999999999998</v>
      </c>
      <c r="N5380" s="1">
        <v>91.061999999999998</v>
      </c>
    </row>
    <row r="5381" spans="1:14" ht="15" customHeight="1" x14ac:dyDescent="0.2">
      <c r="A5381" t="s">
        <v>336</v>
      </c>
      <c r="B5381" t="s">
        <v>668</v>
      </c>
      <c r="C5381">
        <v>3</v>
      </c>
      <c r="D5381" t="s">
        <v>2879</v>
      </c>
      <c r="E5381">
        <v>4</v>
      </c>
      <c r="F5381">
        <v>27</v>
      </c>
      <c r="G5381">
        <v>32</v>
      </c>
      <c r="H5381">
        <v>35</v>
      </c>
      <c r="I5381">
        <v>27</v>
      </c>
      <c r="J5381">
        <v>32</v>
      </c>
      <c r="K5381">
        <v>35</v>
      </c>
      <c r="L5381">
        <v>0</v>
      </c>
      <c r="M5381" s="1">
        <v>66.084000000000003</v>
      </c>
      <c r="N5381" s="1">
        <v>92.058999999999997</v>
      </c>
    </row>
    <row r="5382" spans="1:14" ht="15" customHeight="1" x14ac:dyDescent="0.2">
      <c r="A5382" t="s">
        <v>336</v>
      </c>
      <c r="B5382" t="s">
        <v>429</v>
      </c>
      <c r="C5382">
        <v>3</v>
      </c>
      <c r="D5382" t="s">
        <v>2257</v>
      </c>
      <c r="E5382">
        <v>3</v>
      </c>
      <c r="F5382">
        <v>28</v>
      </c>
      <c r="G5382">
        <v>36</v>
      </c>
      <c r="H5382">
        <v>38</v>
      </c>
      <c r="I5382">
        <v>19</v>
      </c>
      <c r="J5382">
        <v>27</v>
      </c>
      <c r="K5382">
        <v>29</v>
      </c>
      <c r="L5382">
        <v>0</v>
      </c>
      <c r="M5382" s="1">
        <v>66.084999999999994</v>
      </c>
      <c r="N5382" s="1">
        <v>93.058999999999997</v>
      </c>
    </row>
    <row r="5383" spans="1:14" ht="15" customHeight="1" x14ac:dyDescent="0.2">
      <c r="A5383" t="s">
        <v>336</v>
      </c>
      <c r="B5383" t="s">
        <v>241</v>
      </c>
      <c r="C5383">
        <v>3</v>
      </c>
      <c r="D5383" t="s">
        <v>382</v>
      </c>
      <c r="E5383">
        <v>4</v>
      </c>
      <c r="F5383">
        <v>32</v>
      </c>
      <c r="G5383">
        <v>37</v>
      </c>
      <c r="H5383">
        <v>40</v>
      </c>
      <c r="I5383">
        <v>22</v>
      </c>
      <c r="J5383">
        <v>27</v>
      </c>
      <c r="K5383">
        <v>30</v>
      </c>
      <c r="L5383">
        <v>0</v>
      </c>
      <c r="M5383" s="1">
        <v>66.085999999999999</v>
      </c>
      <c r="N5383" s="1">
        <v>94.054000000000002</v>
      </c>
    </row>
    <row r="5384" spans="1:14" ht="15" customHeight="1" x14ac:dyDescent="0.2">
      <c r="A5384" t="s">
        <v>336</v>
      </c>
      <c r="B5384" t="s">
        <v>246</v>
      </c>
      <c r="C5384">
        <v>3</v>
      </c>
      <c r="D5384" t="s">
        <v>2932</v>
      </c>
      <c r="E5384">
        <v>4</v>
      </c>
      <c r="F5384">
        <v>33</v>
      </c>
      <c r="G5384">
        <v>38</v>
      </c>
      <c r="H5384">
        <v>41</v>
      </c>
      <c r="I5384">
        <v>19</v>
      </c>
      <c r="J5384">
        <v>24</v>
      </c>
      <c r="K5384">
        <v>27</v>
      </c>
      <c r="L5384">
        <v>0</v>
      </c>
      <c r="M5384" s="1">
        <v>66.087000000000003</v>
      </c>
      <c r="N5384" s="1">
        <v>95.061999999999998</v>
      </c>
    </row>
    <row r="5385" spans="1:14" ht="15" customHeight="1" x14ac:dyDescent="0.2">
      <c r="A5385" t="s">
        <v>336</v>
      </c>
      <c r="B5385" t="s">
        <v>436</v>
      </c>
      <c r="C5385">
        <v>3</v>
      </c>
      <c r="D5385" t="s">
        <v>2600</v>
      </c>
      <c r="E5385">
        <v>3</v>
      </c>
      <c r="F5385">
        <v>27</v>
      </c>
      <c r="G5385">
        <v>35</v>
      </c>
      <c r="H5385">
        <v>37</v>
      </c>
      <c r="I5385">
        <v>18</v>
      </c>
      <c r="J5385">
        <v>26</v>
      </c>
      <c r="K5385">
        <v>28</v>
      </c>
      <c r="L5385">
        <v>0</v>
      </c>
      <c r="M5385" s="1">
        <v>66.087999999999994</v>
      </c>
      <c r="N5385" s="1">
        <v>96.058000000000007</v>
      </c>
    </row>
    <row r="5386" spans="1:14" ht="15" customHeight="1" x14ac:dyDescent="0.2">
      <c r="A5386" t="s">
        <v>336</v>
      </c>
      <c r="B5386" t="s">
        <v>258</v>
      </c>
      <c r="C5386">
        <v>3</v>
      </c>
      <c r="D5386" t="s">
        <v>2257</v>
      </c>
      <c r="E5386">
        <v>3</v>
      </c>
      <c r="F5386">
        <v>28</v>
      </c>
      <c r="G5386">
        <v>36</v>
      </c>
      <c r="H5386">
        <v>38</v>
      </c>
      <c r="I5386">
        <v>19</v>
      </c>
      <c r="J5386">
        <v>27</v>
      </c>
      <c r="K5386">
        <v>29</v>
      </c>
      <c r="L5386">
        <v>0</v>
      </c>
      <c r="M5386" s="1">
        <v>66.088999999999999</v>
      </c>
      <c r="N5386" s="1">
        <v>98.063999999999993</v>
      </c>
    </row>
    <row r="5387" spans="1:14" ht="15" customHeight="1" x14ac:dyDescent="0.2">
      <c r="A5387" t="s">
        <v>336</v>
      </c>
      <c r="B5387" t="s">
        <v>263</v>
      </c>
      <c r="C5387">
        <v>3</v>
      </c>
      <c r="D5387" t="s">
        <v>2932</v>
      </c>
      <c r="E5387">
        <v>4</v>
      </c>
      <c r="F5387">
        <v>33</v>
      </c>
      <c r="G5387">
        <v>38</v>
      </c>
      <c r="H5387">
        <v>41</v>
      </c>
      <c r="I5387">
        <v>19</v>
      </c>
      <c r="J5387">
        <v>24</v>
      </c>
      <c r="K5387">
        <v>27</v>
      </c>
      <c r="L5387">
        <v>0</v>
      </c>
      <c r="M5387" s="1">
        <v>66.09</v>
      </c>
      <c r="N5387" s="1">
        <v>99.054000000000002</v>
      </c>
    </row>
    <row r="5388" spans="1:14" ht="15" customHeight="1" x14ac:dyDescent="0.2">
      <c r="A5388" t="s">
        <v>336</v>
      </c>
      <c r="B5388" t="s">
        <v>269</v>
      </c>
      <c r="C5388">
        <v>3</v>
      </c>
      <c r="D5388" t="s">
        <v>1698</v>
      </c>
      <c r="E5388">
        <v>4</v>
      </c>
      <c r="F5388">
        <v>29</v>
      </c>
      <c r="G5388">
        <v>34</v>
      </c>
      <c r="H5388">
        <v>37</v>
      </c>
      <c r="I5388">
        <v>23</v>
      </c>
      <c r="J5388">
        <v>28</v>
      </c>
      <c r="K5388">
        <v>31</v>
      </c>
      <c r="L5388">
        <v>0</v>
      </c>
      <c r="M5388" s="1">
        <v>66.090999999999994</v>
      </c>
      <c r="N5388" s="1">
        <v>100.063</v>
      </c>
    </row>
    <row r="5389" spans="1:14" ht="15" customHeight="1" x14ac:dyDescent="0.2">
      <c r="A5389" t="s">
        <v>336</v>
      </c>
      <c r="B5389" t="s">
        <v>279</v>
      </c>
      <c r="C5389">
        <v>3</v>
      </c>
      <c r="D5389" t="s">
        <v>2053</v>
      </c>
      <c r="E5389">
        <v>3</v>
      </c>
      <c r="F5389">
        <v>27</v>
      </c>
      <c r="G5389">
        <v>35</v>
      </c>
      <c r="H5389">
        <v>37</v>
      </c>
      <c r="I5389">
        <v>22</v>
      </c>
      <c r="J5389">
        <v>30</v>
      </c>
      <c r="K5389">
        <v>32</v>
      </c>
      <c r="L5389">
        <v>0</v>
      </c>
      <c r="M5389" s="1">
        <v>66.091999999999999</v>
      </c>
      <c r="N5389" s="1">
        <v>101.056</v>
      </c>
    </row>
    <row r="5390" spans="1:14" ht="15" customHeight="1" x14ac:dyDescent="0.2">
      <c r="A5390" t="s">
        <v>336</v>
      </c>
      <c r="B5390" t="s">
        <v>274</v>
      </c>
      <c r="C5390">
        <v>3</v>
      </c>
      <c r="D5390" t="s">
        <v>2827</v>
      </c>
      <c r="E5390">
        <v>3</v>
      </c>
      <c r="F5390">
        <v>28</v>
      </c>
      <c r="G5390">
        <v>36</v>
      </c>
      <c r="H5390">
        <v>38</v>
      </c>
      <c r="I5390">
        <v>18</v>
      </c>
      <c r="J5390">
        <v>26</v>
      </c>
      <c r="K5390">
        <v>28</v>
      </c>
      <c r="L5390">
        <v>0</v>
      </c>
      <c r="M5390" s="1">
        <v>66.093000000000004</v>
      </c>
      <c r="N5390" s="1">
        <v>102.06100000000001</v>
      </c>
    </row>
    <row r="5391" spans="1:14" ht="15" customHeight="1" x14ac:dyDescent="0.2">
      <c r="A5391" t="s">
        <v>336</v>
      </c>
      <c r="B5391" t="s">
        <v>290</v>
      </c>
      <c r="C5391">
        <v>3</v>
      </c>
      <c r="D5391" t="s">
        <v>2257</v>
      </c>
      <c r="E5391">
        <v>3</v>
      </c>
      <c r="F5391">
        <v>28</v>
      </c>
      <c r="G5391">
        <v>36</v>
      </c>
      <c r="H5391">
        <v>38</v>
      </c>
      <c r="I5391">
        <v>19</v>
      </c>
      <c r="J5391">
        <v>27</v>
      </c>
      <c r="K5391">
        <v>29</v>
      </c>
      <c r="L5391">
        <v>0</v>
      </c>
      <c r="M5391" s="1">
        <v>66.093999999999994</v>
      </c>
      <c r="N5391" s="1">
        <v>104.053</v>
      </c>
    </row>
    <row r="5392" spans="1:14" ht="15" customHeight="1" x14ac:dyDescent="0.2">
      <c r="A5392" t="s">
        <v>336</v>
      </c>
      <c r="B5392" t="s">
        <v>294</v>
      </c>
      <c r="C5392">
        <v>3</v>
      </c>
      <c r="D5392" t="s">
        <v>2062</v>
      </c>
      <c r="E5392">
        <v>4</v>
      </c>
      <c r="F5392">
        <v>29</v>
      </c>
      <c r="G5392">
        <v>34</v>
      </c>
      <c r="H5392">
        <v>37</v>
      </c>
      <c r="I5392">
        <v>25</v>
      </c>
      <c r="J5392">
        <v>30</v>
      </c>
      <c r="K5392">
        <v>33</v>
      </c>
      <c r="L5392">
        <v>0</v>
      </c>
      <c r="M5392" s="1">
        <v>66.094999999999999</v>
      </c>
      <c r="N5392" s="1">
        <v>105.054</v>
      </c>
    </row>
    <row r="5393" spans="1:14" ht="15" customHeight="1" x14ac:dyDescent="0.2">
      <c r="A5393" t="s">
        <v>336</v>
      </c>
      <c r="B5393" t="s">
        <v>298</v>
      </c>
      <c r="C5393">
        <v>3</v>
      </c>
      <c r="D5393" t="s">
        <v>628</v>
      </c>
      <c r="E5393">
        <v>4</v>
      </c>
      <c r="F5393">
        <v>30</v>
      </c>
      <c r="G5393">
        <v>35</v>
      </c>
      <c r="H5393">
        <v>38</v>
      </c>
      <c r="I5393">
        <v>24</v>
      </c>
      <c r="J5393">
        <v>29</v>
      </c>
      <c r="K5393">
        <v>32</v>
      </c>
      <c r="L5393">
        <v>0</v>
      </c>
      <c r="M5393" s="1">
        <v>66.096000000000004</v>
      </c>
      <c r="N5393" s="1">
        <v>106.051</v>
      </c>
    </row>
    <row r="5394" spans="1:14" ht="15" customHeight="1" x14ac:dyDescent="0.2">
      <c r="A5394" t="s">
        <v>336</v>
      </c>
      <c r="B5394" t="s">
        <v>302</v>
      </c>
      <c r="C5394">
        <v>3</v>
      </c>
      <c r="D5394" t="s">
        <v>2444</v>
      </c>
      <c r="E5394">
        <v>3</v>
      </c>
      <c r="F5394">
        <v>26</v>
      </c>
      <c r="G5394">
        <v>34</v>
      </c>
      <c r="H5394">
        <v>36</v>
      </c>
      <c r="I5394">
        <v>22</v>
      </c>
      <c r="J5394">
        <v>30</v>
      </c>
      <c r="K5394">
        <v>32</v>
      </c>
      <c r="L5394">
        <v>0</v>
      </c>
      <c r="M5394" s="1">
        <v>66.096999999999994</v>
      </c>
      <c r="N5394" s="1">
        <v>107.048</v>
      </c>
    </row>
    <row r="5395" spans="1:14" ht="15" customHeight="1" x14ac:dyDescent="0.2">
      <c r="A5395" t="s">
        <v>336</v>
      </c>
      <c r="B5395" t="s">
        <v>699</v>
      </c>
      <c r="C5395">
        <v>3</v>
      </c>
      <c r="D5395" t="s">
        <v>657</v>
      </c>
      <c r="E5395">
        <v>4</v>
      </c>
      <c r="F5395">
        <v>23</v>
      </c>
      <c r="G5395">
        <v>28</v>
      </c>
      <c r="H5395">
        <v>31</v>
      </c>
      <c r="I5395">
        <v>29</v>
      </c>
      <c r="J5395">
        <v>34</v>
      </c>
      <c r="K5395">
        <v>37</v>
      </c>
      <c r="L5395">
        <v>0</v>
      </c>
      <c r="M5395" s="1">
        <v>66.097999999999999</v>
      </c>
      <c r="N5395" s="1">
        <v>109.048</v>
      </c>
    </row>
    <row r="5396" spans="1:14" ht="15" customHeight="1" x14ac:dyDescent="0.2">
      <c r="A5396" t="s">
        <v>336</v>
      </c>
      <c r="B5396" t="s">
        <v>703</v>
      </c>
      <c r="C5396">
        <v>3</v>
      </c>
      <c r="D5396" t="s">
        <v>2600</v>
      </c>
      <c r="E5396">
        <v>3</v>
      </c>
      <c r="F5396">
        <v>27</v>
      </c>
      <c r="G5396">
        <v>35</v>
      </c>
      <c r="H5396">
        <v>37</v>
      </c>
      <c r="I5396">
        <v>18</v>
      </c>
      <c r="J5396">
        <v>26</v>
      </c>
      <c r="K5396">
        <v>28</v>
      </c>
      <c r="L5396">
        <v>0</v>
      </c>
      <c r="M5396" s="1">
        <v>66.099000000000004</v>
      </c>
      <c r="N5396" s="1">
        <v>111.056</v>
      </c>
    </row>
    <row r="5397" spans="1:14" ht="15" customHeight="1" x14ac:dyDescent="0.2">
      <c r="A5397" t="s">
        <v>336</v>
      </c>
      <c r="B5397" t="s">
        <v>470</v>
      </c>
      <c r="C5397">
        <v>3</v>
      </c>
      <c r="D5397" t="s">
        <v>1284</v>
      </c>
      <c r="E5397">
        <v>4</v>
      </c>
      <c r="F5397">
        <v>33</v>
      </c>
      <c r="G5397">
        <v>38</v>
      </c>
      <c r="H5397">
        <v>41</v>
      </c>
      <c r="I5397">
        <v>18</v>
      </c>
      <c r="J5397">
        <v>23</v>
      </c>
      <c r="K5397">
        <v>26</v>
      </c>
      <c r="L5397">
        <v>0</v>
      </c>
      <c r="M5397" s="1">
        <v>66.099999999999994</v>
      </c>
      <c r="N5397" s="1">
        <v>112.05800000000001</v>
      </c>
    </row>
    <row r="5398" spans="1:14" ht="15" customHeight="1" x14ac:dyDescent="0.2">
      <c r="A5398" t="s">
        <v>336</v>
      </c>
      <c r="B5398" t="s">
        <v>53</v>
      </c>
      <c r="C5398">
        <v>3</v>
      </c>
      <c r="D5398" t="s">
        <v>666</v>
      </c>
      <c r="E5398">
        <v>3</v>
      </c>
      <c r="F5398">
        <v>15</v>
      </c>
      <c r="G5398">
        <v>23</v>
      </c>
      <c r="H5398">
        <v>25</v>
      </c>
      <c r="I5398">
        <v>31</v>
      </c>
      <c r="J5398">
        <v>39</v>
      </c>
      <c r="K5398">
        <v>41</v>
      </c>
      <c r="L5398">
        <v>0</v>
      </c>
      <c r="M5398" s="1">
        <v>66.100999999999999</v>
      </c>
      <c r="N5398" s="1">
        <v>113.04600000000001</v>
      </c>
    </row>
    <row r="5399" spans="1:14" ht="15" customHeight="1" x14ac:dyDescent="0.2">
      <c r="A5399" t="s">
        <v>336</v>
      </c>
      <c r="B5399" t="s">
        <v>476</v>
      </c>
      <c r="C5399">
        <v>3</v>
      </c>
      <c r="D5399" t="s">
        <v>846</v>
      </c>
      <c r="E5399">
        <v>4</v>
      </c>
      <c r="F5399">
        <v>32</v>
      </c>
      <c r="G5399">
        <v>37</v>
      </c>
      <c r="H5399">
        <v>40</v>
      </c>
      <c r="I5399">
        <v>23</v>
      </c>
      <c r="J5399">
        <v>28</v>
      </c>
      <c r="K5399">
        <v>31</v>
      </c>
      <c r="L5399">
        <v>0</v>
      </c>
      <c r="M5399" s="1">
        <v>66.102000000000004</v>
      </c>
      <c r="N5399" s="1">
        <v>114.056</v>
      </c>
    </row>
    <row r="5400" spans="1:14" ht="15" customHeight="1" x14ac:dyDescent="0.2">
      <c r="A5400" t="s">
        <v>336</v>
      </c>
      <c r="B5400" t="s">
        <v>315</v>
      </c>
      <c r="C5400">
        <v>3</v>
      </c>
      <c r="D5400" t="s">
        <v>1965</v>
      </c>
      <c r="E5400">
        <v>4</v>
      </c>
      <c r="F5400">
        <v>32</v>
      </c>
      <c r="G5400">
        <v>37</v>
      </c>
      <c r="H5400">
        <v>40</v>
      </c>
      <c r="I5400">
        <v>23</v>
      </c>
      <c r="J5400">
        <v>28</v>
      </c>
      <c r="K5400">
        <v>31</v>
      </c>
      <c r="L5400">
        <v>0</v>
      </c>
      <c r="M5400" s="1">
        <v>66.102999999999994</v>
      </c>
      <c r="N5400" s="1">
        <v>115.062</v>
      </c>
    </row>
    <row r="5401" spans="1:14" ht="15" customHeight="1" x14ac:dyDescent="0.2">
      <c r="A5401" t="s">
        <v>336</v>
      </c>
      <c r="B5401" t="s">
        <v>321</v>
      </c>
      <c r="C5401">
        <v>3</v>
      </c>
      <c r="D5401" t="s">
        <v>961</v>
      </c>
      <c r="E5401">
        <v>2</v>
      </c>
      <c r="F5401">
        <v>22</v>
      </c>
      <c r="G5401">
        <v>35</v>
      </c>
      <c r="H5401">
        <v>37</v>
      </c>
      <c r="I5401">
        <v>16</v>
      </c>
      <c r="J5401">
        <v>29</v>
      </c>
      <c r="K5401">
        <v>31</v>
      </c>
      <c r="L5401">
        <v>0</v>
      </c>
      <c r="M5401" s="1">
        <v>66.103999999999999</v>
      </c>
      <c r="N5401" s="1">
        <v>116.05800000000001</v>
      </c>
    </row>
    <row r="5402" spans="1:14" ht="15" customHeight="1" x14ac:dyDescent="0.2">
      <c r="A5402" t="s">
        <v>336</v>
      </c>
      <c r="B5402" t="s">
        <v>483</v>
      </c>
      <c r="C5402">
        <v>3</v>
      </c>
      <c r="D5402" t="s">
        <v>412</v>
      </c>
      <c r="E5402">
        <v>4</v>
      </c>
      <c r="F5402">
        <v>26</v>
      </c>
      <c r="G5402">
        <v>31</v>
      </c>
      <c r="H5402">
        <v>34</v>
      </c>
      <c r="I5402">
        <v>25</v>
      </c>
      <c r="J5402">
        <v>30</v>
      </c>
      <c r="K5402">
        <v>33</v>
      </c>
      <c r="L5402">
        <v>0</v>
      </c>
      <c r="M5402" s="1">
        <v>66.105000000000004</v>
      </c>
      <c r="N5402" s="1">
        <v>117.062</v>
      </c>
    </row>
    <row r="5403" spans="1:14" ht="15" customHeight="1" x14ac:dyDescent="0.2">
      <c r="A5403" t="s">
        <v>336</v>
      </c>
      <c r="B5403" t="s">
        <v>326</v>
      </c>
      <c r="C5403">
        <v>3</v>
      </c>
      <c r="D5403" t="s">
        <v>1830</v>
      </c>
      <c r="E5403">
        <v>4</v>
      </c>
      <c r="F5403">
        <v>28</v>
      </c>
      <c r="G5403">
        <v>33</v>
      </c>
      <c r="H5403">
        <v>36</v>
      </c>
      <c r="I5403">
        <v>25</v>
      </c>
      <c r="J5403">
        <v>30</v>
      </c>
      <c r="K5403">
        <v>33</v>
      </c>
      <c r="L5403">
        <v>0</v>
      </c>
      <c r="M5403" s="1">
        <v>66.105999999999995</v>
      </c>
      <c r="N5403" s="1">
        <v>118.063</v>
      </c>
    </row>
    <row r="5404" spans="1:14" ht="15" customHeight="1" x14ac:dyDescent="0.2">
      <c r="A5404" t="s">
        <v>336</v>
      </c>
      <c r="B5404" t="s">
        <v>331</v>
      </c>
      <c r="C5404">
        <v>3</v>
      </c>
      <c r="D5404" t="s">
        <v>2444</v>
      </c>
      <c r="E5404">
        <v>3</v>
      </c>
      <c r="F5404">
        <v>26</v>
      </c>
      <c r="G5404">
        <v>34</v>
      </c>
      <c r="H5404">
        <v>36</v>
      </c>
      <c r="I5404">
        <v>22</v>
      </c>
      <c r="J5404">
        <v>30</v>
      </c>
      <c r="K5404">
        <v>32</v>
      </c>
      <c r="L5404">
        <v>0</v>
      </c>
      <c r="M5404" s="1">
        <v>66.106999999999999</v>
      </c>
      <c r="N5404" s="1">
        <v>119.04300000000001</v>
      </c>
    </row>
    <row r="5405" spans="1:14" ht="15" customHeight="1" x14ac:dyDescent="0.2">
      <c r="A5405" t="s">
        <v>336</v>
      </c>
      <c r="B5405" t="s">
        <v>488</v>
      </c>
      <c r="C5405">
        <v>3</v>
      </c>
      <c r="D5405" t="s">
        <v>1938</v>
      </c>
      <c r="E5405">
        <v>3</v>
      </c>
      <c r="F5405">
        <v>28</v>
      </c>
      <c r="G5405">
        <v>36</v>
      </c>
      <c r="H5405">
        <v>38</v>
      </c>
      <c r="I5405">
        <v>20</v>
      </c>
      <c r="J5405">
        <v>28</v>
      </c>
      <c r="K5405">
        <v>30</v>
      </c>
      <c r="L5405">
        <v>0</v>
      </c>
      <c r="M5405" s="1">
        <v>66.108000000000004</v>
      </c>
      <c r="N5405" s="1">
        <v>120.05500000000001</v>
      </c>
    </row>
    <row r="5406" spans="1:14" ht="15" customHeight="1" x14ac:dyDescent="0.2">
      <c r="A5406" t="s">
        <v>336</v>
      </c>
      <c r="B5406" t="s">
        <v>492</v>
      </c>
      <c r="C5406">
        <v>3</v>
      </c>
      <c r="D5406" t="s">
        <v>83</v>
      </c>
      <c r="E5406">
        <v>4</v>
      </c>
      <c r="F5406">
        <v>34</v>
      </c>
      <c r="G5406">
        <v>39</v>
      </c>
      <c r="H5406">
        <v>42</v>
      </c>
      <c r="I5406">
        <v>17</v>
      </c>
      <c r="J5406">
        <v>22</v>
      </c>
      <c r="K5406">
        <v>25</v>
      </c>
      <c r="L5406">
        <v>0</v>
      </c>
      <c r="M5406" s="1">
        <v>66.108999999999995</v>
      </c>
      <c r="N5406" s="1">
        <v>121.065</v>
      </c>
    </row>
    <row r="5407" spans="1:14" ht="15" customHeight="1" x14ac:dyDescent="0.2">
      <c r="A5407" t="s">
        <v>336</v>
      </c>
      <c r="B5407" t="s">
        <v>335</v>
      </c>
      <c r="C5407">
        <v>3</v>
      </c>
      <c r="D5407" t="s">
        <v>2089</v>
      </c>
      <c r="E5407">
        <v>3</v>
      </c>
      <c r="F5407">
        <v>28</v>
      </c>
      <c r="G5407">
        <v>36</v>
      </c>
      <c r="H5407">
        <v>38</v>
      </c>
      <c r="I5407">
        <v>21</v>
      </c>
      <c r="J5407">
        <v>29</v>
      </c>
      <c r="K5407">
        <v>31</v>
      </c>
      <c r="L5407">
        <v>0</v>
      </c>
      <c r="M5407" s="1">
        <v>66.11</v>
      </c>
      <c r="N5407" s="1">
        <v>122.04600000000001</v>
      </c>
    </row>
    <row r="5408" spans="1:14" ht="15" customHeight="1" x14ac:dyDescent="0.2">
      <c r="A5408" t="s">
        <v>336</v>
      </c>
      <c r="B5408" t="s">
        <v>340</v>
      </c>
      <c r="C5408">
        <v>3</v>
      </c>
      <c r="D5408" t="s">
        <v>527</v>
      </c>
      <c r="E5408">
        <v>3</v>
      </c>
      <c r="F5408">
        <v>27</v>
      </c>
      <c r="G5408">
        <v>35</v>
      </c>
      <c r="H5408">
        <v>37</v>
      </c>
      <c r="I5408">
        <v>22</v>
      </c>
      <c r="J5408">
        <v>30</v>
      </c>
      <c r="K5408">
        <v>32</v>
      </c>
      <c r="L5408">
        <v>0</v>
      </c>
      <c r="M5408" s="1">
        <v>66.111000000000004</v>
      </c>
      <c r="N5408" s="1">
        <v>123.05800000000001</v>
      </c>
    </row>
    <row r="5409" spans="1:14" ht="15" customHeight="1" x14ac:dyDescent="0.2">
      <c r="A5409" t="s">
        <v>336</v>
      </c>
      <c r="B5409" t="s">
        <v>346</v>
      </c>
      <c r="C5409">
        <v>3</v>
      </c>
      <c r="D5409" t="s">
        <v>666</v>
      </c>
      <c r="E5409">
        <v>3</v>
      </c>
      <c r="F5409">
        <v>15</v>
      </c>
      <c r="G5409">
        <v>23</v>
      </c>
      <c r="H5409">
        <v>25</v>
      </c>
      <c r="I5409">
        <v>31</v>
      </c>
      <c r="J5409">
        <v>39</v>
      </c>
      <c r="K5409">
        <v>41</v>
      </c>
      <c r="L5409">
        <v>0</v>
      </c>
      <c r="M5409" s="1">
        <v>66.111999999999995</v>
      </c>
      <c r="N5409" s="1">
        <v>124.059</v>
      </c>
    </row>
    <row r="5410" spans="1:14" ht="15" customHeight="1" x14ac:dyDescent="0.2">
      <c r="A5410" t="s">
        <v>336</v>
      </c>
      <c r="B5410" t="s">
        <v>498</v>
      </c>
      <c r="C5410">
        <v>3</v>
      </c>
      <c r="D5410" t="s">
        <v>2137</v>
      </c>
      <c r="E5410">
        <v>4</v>
      </c>
      <c r="F5410">
        <v>27</v>
      </c>
      <c r="G5410">
        <v>32</v>
      </c>
      <c r="H5410">
        <v>35</v>
      </c>
      <c r="I5410">
        <v>24</v>
      </c>
      <c r="J5410">
        <v>29</v>
      </c>
      <c r="K5410">
        <v>32</v>
      </c>
      <c r="L5410">
        <v>0</v>
      </c>
      <c r="M5410" s="1">
        <v>66.113</v>
      </c>
      <c r="N5410" s="1">
        <v>125.062</v>
      </c>
    </row>
    <row r="5411" spans="1:14" ht="15" customHeight="1" x14ac:dyDescent="0.2">
      <c r="A5411" t="s">
        <v>336</v>
      </c>
      <c r="B5411" t="s">
        <v>355</v>
      </c>
      <c r="C5411">
        <v>3</v>
      </c>
      <c r="D5411" t="s">
        <v>2089</v>
      </c>
      <c r="E5411">
        <v>3</v>
      </c>
      <c r="F5411">
        <v>28</v>
      </c>
      <c r="G5411">
        <v>36</v>
      </c>
      <c r="H5411">
        <v>38</v>
      </c>
      <c r="I5411">
        <v>21</v>
      </c>
      <c r="J5411">
        <v>29</v>
      </c>
      <c r="K5411">
        <v>31</v>
      </c>
      <c r="L5411">
        <v>0</v>
      </c>
      <c r="M5411" s="1">
        <v>66.114000000000004</v>
      </c>
      <c r="N5411" s="1">
        <v>128.05099999999999</v>
      </c>
    </row>
    <row r="5412" spans="1:14" ht="15" customHeight="1" x14ac:dyDescent="0.2">
      <c r="A5412" t="s">
        <v>341</v>
      </c>
      <c r="B5412" t="s">
        <v>201</v>
      </c>
      <c r="C5412">
        <v>3</v>
      </c>
      <c r="D5412" t="s">
        <v>1238</v>
      </c>
      <c r="E5412">
        <v>4</v>
      </c>
      <c r="F5412">
        <v>29</v>
      </c>
      <c r="G5412">
        <v>34</v>
      </c>
      <c r="H5412">
        <v>37</v>
      </c>
      <c r="I5412">
        <v>26</v>
      </c>
      <c r="J5412">
        <v>31</v>
      </c>
      <c r="K5412">
        <v>34</v>
      </c>
      <c r="L5412">
        <v>0</v>
      </c>
      <c r="M5412" s="1">
        <v>67.051000000000002</v>
      </c>
      <c r="N5412" s="1">
        <v>68.063000000000002</v>
      </c>
    </row>
    <row r="5413" spans="1:14" ht="15" customHeight="1" x14ac:dyDescent="0.2">
      <c r="A5413" t="s">
        <v>341</v>
      </c>
      <c r="B5413" t="s">
        <v>352</v>
      </c>
      <c r="C5413">
        <v>3</v>
      </c>
      <c r="D5413" t="s">
        <v>1470</v>
      </c>
      <c r="E5413">
        <v>4</v>
      </c>
      <c r="F5413">
        <v>27</v>
      </c>
      <c r="G5413">
        <v>32</v>
      </c>
      <c r="H5413">
        <v>35</v>
      </c>
      <c r="I5413">
        <v>25</v>
      </c>
      <c r="J5413">
        <v>30</v>
      </c>
      <c r="K5413">
        <v>33</v>
      </c>
      <c r="L5413">
        <v>0</v>
      </c>
      <c r="M5413" s="1">
        <v>67.052000000000007</v>
      </c>
      <c r="N5413" s="1">
        <v>69.058000000000007</v>
      </c>
    </row>
    <row r="5414" spans="1:14" ht="15" customHeight="1" x14ac:dyDescent="0.2">
      <c r="A5414" t="s">
        <v>341</v>
      </c>
      <c r="B5414" t="s">
        <v>356</v>
      </c>
      <c r="C5414">
        <v>3</v>
      </c>
      <c r="D5414" t="s">
        <v>2761</v>
      </c>
      <c r="E5414">
        <v>4</v>
      </c>
      <c r="F5414">
        <v>27</v>
      </c>
      <c r="G5414">
        <v>32</v>
      </c>
      <c r="H5414">
        <v>35</v>
      </c>
      <c r="I5414">
        <v>25</v>
      </c>
      <c r="J5414">
        <v>30</v>
      </c>
      <c r="K5414">
        <v>33</v>
      </c>
      <c r="L5414">
        <v>0</v>
      </c>
      <c r="M5414" s="1">
        <v>67.052999999999997</v>
      </c>
      <c r="N5414" s="1">
        <v>70.064999999999998</v>
      </c>
    </row>
    <row r="5415" spans="1:14" ht="15" customHeight="1" x14ac:dyDescent="0.2">
      <c r="A5415" t="s">
        <v>341</v>
      </c>
      <c r="B5415" t="s">
        <v>359</v>
      </c>
      <c r="C5415">
        <v>3</v>
      </c>
      <c r="D5415" t="s">
        <v>944</v>
      </c>
      <c r="E5415">
        <v>4</v>
      </c>
      <c r="F5415">
        <v>30</v>
      </c>
      <c r="G5415">
        <v>35</v>
      </c>
      <c r="H5415">
        <v>38</v>
      </c>
      <c r="I5415">
        <v>22</v>
      </c>
      <c r="J5415">
        <v>27</v>
      </c>
      <c r="K5415">
        <v>30</v>
      </c>
      <c r="L5415">
        <v>0</v>
      </c>
      <c r="M5415" s="1">
        <v>67.054000000000002</v>
      </c>
      <c r="N5415" s="1">
        <v>71.054000000000002</v>
      </c>
    </row>
    <row r="5416" spans="1:14" ht="15" customHeight="1" x14ac:dyDescent="0.2">
      <c r="A5416" t="s">
        <v>341</v>
      </c>
      <c r="B5416" t="s">
        <v>363</v>
      </c>
      <c r="C5416">
        <v>3</v>
      </c>
      <c r="D5416" t="s">
        <v>2692</v>
      </c>
      <c r="E5416">
        <v>4</v>
      </c>
      <c r="F5416">
        <v>32</v>
      </c>
      <c r="G5416">
        <v>37</v>
      </c>
      <c r="H5416">
        <v>40</v>
      </c>
      <c r="I5416">
        <v>22</v>
      </c>
      <c r="J5416">
        <v>27</v>
      </c>
      <c r="K5416">
        <v>30</v>
      </c>
      <c r="L5416">
        <v>0</v>
      </c>
      <c r="M5416" s="1">
        <v>67.055000000000007</v>
      </c>
      <c r="N5416" s="1">
        <v>72.055000000000007</v>
      </c>
    </row>
    <row r="5417" spans="1:14" ht="15" customHeight="1" x14ac:dyDescent="0.2">
      <c r="A5417" t="s">
        <v>341</v>
      </c>
      <c r="B5417" t="s">
        <v>367</v>
      </c>
      <c r="C5417">
        <v>3</v>
      </c>
      <c r="D5417" t="s">
        <v>1981</v>
      </c>
      <c r="E5417">
        <v>4</v>
      </c>
      <c r="F5417">
        <v>33</v>
      </c>
      <c r="G5417">
        <v>38</v>
      </c>
      <c r="H5417">
        <v>41</v>
      </c>
      <c r="I5417">
        <v>21</v>
      </c>
      <c r="J5417">
        <v>26</v>
      </c>
      <c r="K5417">
        <v>29</v>
      </c>
      <c r="L5417">
        <v>0</v>
      </c>
      <c r="M5417" s="1">
        <v>67.055999999999997</v>
      </c>
      <c r="N5417" s="1">
        <v>73.063999999999993</v>
      </c>
    </row>
    <row r="5418" spans="1:14" ht="15" customHeight="1" x14ac:dyDescent="0.2">
      <c r="A5418" t="s">
        <v>341</v>
      </c>
      <c r="B5418" t="s">
        <v>371</v>
      </c>
      <c r="C5418">
        <v>3</v>
      </c>
      <c r="D5418" t="s">
        <v>101</v>
      </c>
      <c r="E5418">
        <v>4</v>
      </c>
      <c r="F5418">
        <v>28</v>
      </c>
      <c r="G5418">
        <v>33</v>
      </c>
      <c r="H5418">
        <v>36</v>
      </c>
      <c r="I5418">
        <v>26</v>
      </c>
      <c r="J5418">
        <v>31</v>
      </c>
      <c r="K5418">
        <v>34</v>
      </c>
      <c r="L5418">
        <v>0</v>
      </c>
      <c r="M5418" s="1">
        <v>67.057000000000002</v>
      </c>
      <c r="N5418" s="1">
        <v>74.058000000000007</v>
      </c>
    </row>
    <row r="5419" spans="1:14" ht="15" customHeight="1" x14ac:dyDescent="0.2">
      <c r="A5419" t="s">
        <v>341</v>
      </c>
      <c r="B5419" t="s">
        <v>378</v>
      </c>
      <c r="C5419">
        <v>3</v>
      </c>
      <c r="D5419" t="s">
        <v>1843</v>
      </c>
      <c r="E5419">
        <v>4</v>
      </c>
      <c r="F5419">
        <v>22</v>
      </c>
      <c r="G5419">
        <v>27</v>
      </c>
      <c r="H5419">
        <v>30</v>
      </c>
      <c r="I5419">
        <v>31</v>
      </c>
      <c r="J5419">
        <v>36</v>
      </c>
      <c r="K5419">
        <v>39</v>
      </c>
      <c r="L5419">
        <v>0</v>
      </c>
      <c r="M5419" s="1">
        <v>67.058000000000007</v>
      </c>
      <c r="N5419" s="1">
        <v>75.054000000000002</v>
      </c>
    </row>
    <row r="5420" spans="1:14" ht="15" customHeight="1" x14ac:dyDescent="0.2">
      <c r="A5420" t="s">
        <v>341</v>
      </c>
      <c r="B5420" t="s">
        <v>212</v>
      </c>
      <c r="C5420">
        <v>3</v>
      </c>
      <c r="D5420" t="s">
        <v>520</v>
      </c>
      <c r="E5420">
        <v>3</v>
      </c>
      <c r="F5420">
        <v>24</v>
      </c>
      <c r="G5420">
        <v>32</v>
      </c>
      <c r="H5420">
        <v>34</v>
      </c>
      <c r="I5420">
        <v>23</v>
      </c>
      <c r="J5420">
        <v>31</v>
      </c>
      <c r="K5420">
        <v>33</v>
      </c>
      <c r="L5420">
        <v>0</v>
      </c>
      <c r="M5420" s="1">
        <v>67.058999999999997</v>
      </c>
      <c r="N5420" s="1">
        <v>79.057000000000002</v>
      </c>
    </row>
    <row r="5421" spans="1:14" ht="15" customHeight="1" x14ac:dyDescent="0.2">
      <c r="A5421" t="s">
        <v>341</v>
      </c>
      <c r="B5421" t="s">
        <v>395</v>
      </c>
      <c r="C5421">
        <v>3</v>
      </c>
      <c r="D5421" t="s">
        <v>323</v>
      </c>
      <c r="E5421">
        <v>3</v>
      </c>
      <c r="F5421">
        <v>15</v>
      </c>
      <c r="G5421">
        <v>23</v>
      </c>
      <c r="H5421">
        <v>25</v>
      </c>
      <c r="I5421">
        <v>30</v>
      </c>
      <c r="J5421">
        <v>38</v>
      </c>
      <c r="K5421">
        <v>40</v>
      </c>
      <c r="L5421">
        <v>0</v>
      </c>
      <c r="M5421" s="1">
        <v>67.06</v>
      </c>
      <c r="N5421" s="1">
        <v>80.058999999999997</v>
      </c>
    </row>
    <row r="5422" spans="1:14" ht="15" customHeight="1" x14ac:dyDescent="0.2">
      <c r="A5422" t="s">
        <v>341</v>
      </c>
      <c r="B5422" t="s">
        <v>218</v>
      </c>
      <c r="C5422">
        <v>3</v>
      </c>
      <c r="D5422" t="s">
        <v>1238</v>
      </c>
      <c r="E5422">
        <v>4</v>
      </c>
      <c r="F5422">
        <v>29</v>
      </c>
      <c r="G5422">
        <v>34</v>
      </c>
      <c r="H5422">
        <v>37</v>
      </c>
      <c r="I5422">
        <v>26</v>
      </c>
      <c r="J5422">
        <v>31</v>
      </c>
      <c r="K5422">
        <v>34</v>
      </c>
      <c r="L5422">
        <v>0</v>
      </c>
      <c r="M5422" s="1">
        <v>67.061000000000007</v>
      </c>
      <c r="N5422" s="1">
        <v>81.046000000000006</v>
      </c>
    </row>
    <row r="5423" spans="1:14" ht="15" customHeight="1" x14ac:dyDescent="0.2">
      <c r="A5423" t="s">
        <v>341</v>
      </c>
      <c r="B5423" t="s">
        <v>225</v>
      </c>
      <c r="C5423">
        <v>3</v>
      </c>
      <c r="D5423" t="s">
        <v>738</v>
      </c>
      <c r="E5423">
        <v>3</v>
      </c>
      <c r="F5423">
        <v>24</v>
      </c>
      <c r="G5423">
        <v>32</v>
      </c>
      <c r="H5423">
        <v>34</v>
      </c>
      <c r="I5423">
        <v>22</v>
      </c>
      <c r="J5423">
        <v>30</v>
      </c>
      <c r="K5423">
        <v>32</v>
      </c>
      <c r="L5423">
        <v>0</v>
      </c>
      <c r="M5423" s="1">
        <v>67.061999999999998</v>
      </c>
      <c r="N5423" s="1">
        <v>82.051000000000002</v>
      </c>
    </row>
    <row r="5424" spans="1:14" ht="15" customHeight="1" x14ac:dyDescent="0.2">
      <c r="A5424" t="s">
        <v>341</v>
      </c>
      <c r="B5424" t="s">
        <v>402</v>
      </c>
      <c r="C5424">
        <v>3</v>
      </c>
      <c r="D5424" t="s">
        <v>925</v>
      </c>
      <c r="E5424">
        <v>3</v>
      </c>
      <c r="F5424">
        <v>30</v>
      </c>
      <c r="G5424">
        <v>38</v>
      </c>
      <c r="H5424">
        <v>40</v>
      </c>
      <c r="I5424">
        <v>19</v>
      </c>
      <c r="J5424">
        <v>27</v>
      </c>
      <c r="K5424">
        <v>29</v>
      </c>
      <c r="L5424">
        <v>0</v>
      </c>
      <c r="M5424" s="1">
        <v>67.063000000000002</v>
      </c>
      <c r="N5424" s="1">
        <v>83.06</v>
      </c>
    </row>
    <row r="5425" spans="1:14" ht="15" customHeight="1" x14ac:dyDescent="0.2">
      <c r="A5425" t="s">
        <v>341</v>
      </c>
      <c r="B5425" t="s">
        <v>408</v>
      </c>
      <c r="C5425">
        <v>3</v>
      </c>
      <c r="D5425" t="s">
        <v>1913</v>
      </c>
      <c r="E5425">
        <v>4</v>
      </c>
      <c r="F5425">
        <v>25</v>
      </c>
      <c r="G5425">
        <v>30</v>
      </c>
      <c r="H5425">
        <v>33</v>
      </c>
      <c r="I5425">
        <v>28</v>
      </c>
      <c r="J5425">
        <v>33</v>
      </c>
      <c r="K5425">
        <v>36</v>
      </c>
      <c r="L5425">
        <v>0</v>
      </c>
      <c r="M5425" s="1">
        <v>67.063999999999993</v>
      </c>
      <c r="N5425" s="1">
        <v>85.058000000000007</v>
      </c>
    </row>
    <row r="5426" spans="1:14" ht="15" customHeight="1" x14ac:dyDescent="0.2">
      <c r="A5426" t="s">
        <v>341</v>
      </c>
      <c r="B5426" t="s">
        <v>411</v>
      </c>
      <c r="C5426">
        <v>3</v>
      </c>
      <c r="D5426" t="s">
        <v>2355</v>
      </c>
      <c r="E5426">
        <v>4</v>
      </c>
      <c r="F5426">
        <v>32</v>
      </c>
      <c r="G5426">
        <v>37</v>
      </c>
      <c r="H5426">
        <v>40</v>
      </c>
      <c r="I5426">
        <v>23</v>
      </c>
      <c r="J5426">
        <v>28</v>
      </c>
      <c r="K5426">
        <v>31</v>
      </c>
      <c r="L5426">
        <v>0</v>
      </c>
      <c r="M5426" s="1">
        <v>67.064999999999998</v>
      </c>
      <c r="N5426" s="1">
        <v>86.055000000000007</v>
      </c>
    </row>
    <row r="5427" spans="1:14" ht="15" customHeight="1" x14ac:dyDescent="0.2">
      <c r="A5427" t="s">
        <v>341</v>
      </c>
      <c r="B5427" t="s">
        <v>416</v>
      </c>
      <c r="C5427">
        <v>3</v>
      </c>
      <c r="D5427" t="s">
        <v>1981</v>
      </c>
      <c r="E5427">
        <v>4</v>
      </c>
      <c r="F5427">
        <v>33</v>
      </c>
      <c r="G5427">
        <v>38</v>
      </c>
      <c r="H5427">
        <v>41</v>
      </c>
      <c r="I5427">
        <v>21</v>
      </c>
      <c r="J5427">
        <v>26</v>
      </c>
      <c r="K5427">
        <v>29</v>
      </c>
      <c r="L5427">
        <v>0</v>
      </c>
      <c r="M5427" s="1">
        <v>67.066000000000003</v>
      </c>
      <c r="N5427" s="1">
        <v>88.063000000000002</v>
      </c>
    </row>
    <row r="5428" spans="1:14" ht="15" customHeight="1" x14ac:dyDescent="0.2">
      <c r="A5428" t="s">
        <v>341</v>
      </c>
      <c r="B5428" t="s">
        <v>230</v>
      </c>
      <c r="C5428">
        <v>3</v>
      </c>
      <c r="D5428" t="s">
        <v>342</v>
      </c>
      <c r="E5428">
        <v>4</v>
      </c>
      <c r="F5428">
        <v>22</v>
      </c>
      <c r="G5428">
        <v>27</v>
      </c>
      <c r="H5428">
        <v>30</v>
      </c>
      <c r="I5428">
        <v>29</v>
      </c>
      <c r="J5428">
        <v>34</v>
      </c>
      <c r="K5428">
        <v>37</v>
      </c>
      <c r="L5428">
        <v>0</v>
      </c>
      <c r="M5428" s="1">
        <v>67.066999999999993</v>
      </c>
      <c r="N5428" s="1">
        <v>89.061999999999998</v>
      </c>
    </row>
    <row r="5429" spans="1:14" ht="15" customHeight="1" x14ac:dyDescent="0.2">
      <c r="A5429" t="s">
        <v>341</v>
      </c>
      <c r="B5429" t="s">
        <v>236</v>
      </c>
      <c r="C5429">
        <v>3</v>
      </c>
      <c r="D5429" t="s">
        <v>1976</v>
      </c>
      <c r="E5429">
        <v>3</v>
      </c>
      <c r="F5429">
        <v>29</v>
      </c>
      <c r="G5429">
        <v>37</v>
      </c>
      <c r="H5429">
        <v>39</v>
      </c>
      <c r="I5429">
        <v>21</v>
      </c>
      <c r="J5429">
        <v>29</v>
      </c>
      <c r="K5429">
        <v>31</v>
      </c>
      <c r="L5429">
        <v>0</v>
      </c>
      <c r="M5429" s="1">
        <v>67.067999999999998</v>
      </c>
      <c r="N5429" s="1">
        <v>90.06</v>
      </c>
    </row>
    <row r="5430" spans="1:14" ht="15" customHeight="1" x14ac:dyDescent="0.2">
      <c r="A5430" t="s">
        <v>341</v>
      </c>
      <c r="B5430" t="s">
        <v>425</v>
      </c>
      <c r="C5430">
        <v>3</v>
      </c>
      <c r="D5430" t="s">
        <v>1494</v>
      </c>
      <c r="E5430">
        <v>3</v>
      </c>
      <c r="F5430">
        <v>22</v>
      </c>
      <c r="G5430">
        <v>30</v>
      </c>
      <c r="H5430">
        <v>32</v>
      </c>
      <c r="I5430">
        <v>27</v>
      </c>
      <c r="J5430">
        <v>35</v>
      </c>
      <c r="K5430">
        <v>37</v>
      </c>
      <c r="L5430">
        <v>0</v>
      </c>
      <c r="M5430" s="1">
        <v>67.069000000000003</v>
      </c>
      <c r="N5430" s="1">
        <v>91.063000000000002</v>
      </c>
    </row>
    <row r="5431" spans="1:14" ht="15" customHeight="1" x14ac:dyDescent="0.2">
      <c r="A5431" t="s">
        <v>341</v>
      </c>
      <c r="B5431" t="s">
        <v>668</v>
      </c>
      <c r="C5431">
        <v>3</v>
      </c>
      <c r="D5431" t="s">
        <v>474</v>
      </c>
      <c r="E5431">
        <v>4</v>
      </c>
      <c r="F5431">
        <v>30</v>
      </c>
      <c r="G5431">
        <v>35</v>
      </c>
      <c r="H5431">
        <v>38</v>
      </c>
      <c r="I5431">
        <v>22</v>
      </c>
      <c r="J5431">
        <v>27</v>
      </c>
      <c r="K5431">
        <v>30</v>
      </c>
      <c r="L5431">
        <v>0</v>
      </c>
      <c r="M5431" s="1">
        <v>67.069999999999993</v>
      </c>
      <c r="N5431" s="1">
        <v>92.06</v>
      </c>
    </row>
    <row r="5432" spans="1:14" ht="15" customHeight="1" x14ac:dyDescent="0.2">
      <c r="A5432" t="s">
        <v>341</v>
      </c>
      <c r="B5432" t="s">
        <v>429</v>
      </c>
      <c r="C5432">
        <v>3</v>
      </c>
      <c r="D5432" t="s">
        <v>2791</v>
      </c>
      <c r="E5432">
        <v>3</v>
      </c>
      <c r="F5432">
        <v>28</v>
      </c>
      <c r="G5432">
        <v>36</v>
      </c>
      <c r="H5432">
        <v>38</v>
      </c>
      <c r="I5432">
        <v>20</v>
      </c>
      <c r="J5432">
        <v>28</v>
      </c>
      <c r="K5432">
        <v>30</v>
      </c>
      <c r="L5432">
        <v>0</v>
      </c>
      <c r="M5432" s="1">
        <v>67.070999999999998</v>
      </c>
      <c r="N5432" s="1">
        <v>93.06</v>
      </c>
    </row>
    <row r="5433" spans="1:14" ht="15" customHeight="1" x14ac:dyDescent="0.2">
      <c r="A5433" t="s">
        <v>341</v>
      </c>
      <c r="B5433" t="s">
        <v>246</v>
      </c>
      <c r="C5433">
        <v>3</v>
      </c>
      <c r="D5433" t="s">
        <v>1470</v>
      </c>
      <c r="E5433">
        <v>4</v>
      </c>
      <c r="F5433">
        <v>27</v>
      </c>
      <c r="G5433">
        <v>32</v>
      </c>
      <c r="H5433">
        <v>35</v>
      </c>
      <c r="I5433">
        <v>25</v>
      </c>
      <c r="J5433">
        <v>30</v>
      </c>
      <c r="K5433">
        <v>33</v>
      </c>
      <c r="L5433">
        <v>0</v>
      </c>
      <c r="M5433" s="1">
        <v>67.072000000000003</v>
      </c>
      <c r="N5433" s="1">
        <v>95.063000000000002</v>
      </c>
    </row>
    <row r="5434" spans="1:14" ht="15" customHeight="1" x14ac:dyDescent="0.2">
      <c r="A5434" t="s">
        <v>341</v>
      </c>
      <c r="B5434" t="s">
        <v>436</v>
      </c>
      <c r="C5434">
        <v>3</v>
      </c>
      <c r="D5434" t="s">
        <v>1470</v>
      </c>
      <c r="E5434">
        <v>4</v>
      </c>
      <c r="F5434">
        <v>27</v>
      </c>
      <c r="G5434">
        <v>32</v>
      </c>
      <c r="H5434">
        <v>35</v>
      </c>
      <c r="I5434">
        <v>25</v>
      </c>
      <c r="J5434">
        <v>30</v>
      </c>
      <c r="K5434">
        <v>33</v>
      </c>
      <c r="L5434">
        <v>0</v>
      </c>
      <c r="M5434" s="1">
        <v>67.072999999999993</v>
      </c>
      <c r="N5434" s="1">
        <v>96.058999999999997</v>
      </c>
    </row>
    <row r="5435" spans="1:14" ht="15" customHeight="1" x14ac:dyDescent="0.2">
      <c r="A5435" t="s">
        <v>341</v>
      </c>
      <c r="B5435" t="s">
        <v>258</v>
      </c>
      <c r="C5435">
        <v>3</v>
      </c>
      <c r="D5435" t="s">
        <v>1470</v>
      </c>
      <c r="E5435">
        <v>4</v>
      </c>
      <c r="F5435">
        <v>27</v>
      </c>
      <c r="G5435">
        <v>32</v>
      </c>
      <c r="H5435">
        <v>35</v>
      </c>
      <c r="I5435">
        <v>25</v>
      </c>
      <c r="J5435">
        <v>30</v>
      </c>
      <c r="K5435">
        <v>33</v>
      </c>
      <c r="L5435">
        <v>0</v>
      </c>
      <c r="M5435" s="1">
        <v>67.073999999999998</v>
      </c>
      <c r="N5435" s="1">
        <v>98.064999999999998</v>
      </c>
    </row>
    <row r="5436" spans="1:14" ht="15" customHeight="1" x14ac:dyDescent="0.2">
      <c r="A5436" t="s">
        <v>341</v>
      </c>
      <c r="B5436" t="s">
        <v>263</v>
      </c>
      <c r="C5436">
        <v>3</v>
      </c>
      <c r="D5436" t="s">
        <v>1470</v>
      </c>
      <c r="E5436">
        <v>4</v>
      </c>
      <c r="F5436">
        <v>27</v>
      </c>
      <c r="G5436">
        <v>32</v>
      </c>
      <c r="H5436">
        <v>35</v>
      </c>
      <c r="I5436">
        <v>25</v>
      </c>
      <c r="J5436">
        <v>30</v>
      </c>
      <c r="K5436">
        <v>33</v>
      </c>
      <c r="L5436">
        <v>0</v>
      </c>
      <c r="M5436" s="1">
        <v>67.075000000000003</v>
      </c>
      <c r="N5436" s="1">
        <v>99.055000000000007</v>
      </c>
    </row>
    <row r="5437" spans="1:14" ht="15" customHeight="1" x14ac:dyDescent="0.2">
      <c r="A5437" t="s">
        <v>341</v>
      </c>
      <c r="B5437" t="s">
        <v>269</v>
      </c>
      <c r="C5437">
        <v>3</v>
      </c>
      <c r="D5437" t="s">
        <v>471</v>
      </c>
      <c r="E5437">
        <v>4</v>
      </c>
      <c r="F5437">
        <v>28</v>
      </c>
      <c r="G5437">
        <v>33</v>
      </c>
      <c r="H5437">
        <v>36</v>
      </c>
      <c r="I5437">
        <v>23</v>
      </c>
      <c r="J5437">
        <v>28</v>
      </c>
      <c r="K5437">
        <v>31</v>
      </c>
      <c r="L5437">
        <v>0</v>
      </c>
      <c r="M5437" s="1">
        <v>67.075999999999993</v>
      </c>
      <c r="N5437" s="1">
        <v>100.06399999999999</v>
      </c>
    </row>
    <row r="5438" spans="1:14" ht="15" customHeight="1" x14ac:dyDescent="0.2">
      <c r="A5438" t="s">
        <v>341</v>
      </c>
      <c r="B5438" t="s">
        <v>274</v>
      </c>
      <c r="C5438">
        <v>3</v>
      </c>
      <c r="D5438" t="s">
        <v>2444</v>
      </c>
      <c r="E5438">
        <v>3</v>
      </c>
      <c r="F5438">
        <v>26</v>
      </c>
      <c r="G5438">
        <v>34</v>
      </c>
      <c r="H5438">
        <v>36</v>
      </c>
      <c r="I5438">
        <v>22</v>
      </c>
      <c r="J5438">
        <v>30</v>
      </c>
      <c r="K5438">
        <v>32</v>
      </c>
      <c r="L5438">
        <v>0</v>
      </c>
      <c r="M5438" s="1">
        <v>67.076999999999998</v>
      </c>
      <c r="N5438" s="1">
        <v>102.062</v>
      </c>
    </row>
    <row r="5439" spans="1:14" ht="15" customHeight="1" x14ac:dyDescent="0.2">
      <c r="A5439" t="s">
        <v>341</v>
      </c>
      <c r="B5439" t="s">
        <v>285</v>
      </c>
      <c r="C5439">
        <v>3</v>
      </c>
      <c r="D5439" t="s">
        <v>2656</v>
      </c>
      <c r="E5439">
        <v>4</v>
      </c>
      <c r="F5439">
        <v>28</v>
      </c>
      <c r="G5439">
        <v>33</v>
      </c>
      <c r="H5439">
        <v>36</v>
      </c>
      <c r="I5439">
        <v>27</v>
      </c>
      <c r="J5439">
        <v>32</v>
      </c>
      <c r="K5439">
        <v>35</v>
      </c>
      <c r="L5439">
        <v>0</v>
      </c>
      <c r="M5439" s="1">
        <v>67.078000000000003</v>
      </c>
      <c r="N5439" s="1">
        <v>103.06100000000001</v>
      </c>
    </row>
    <row r="5440" spans="1:14" ht="15" customHeight="1" x14ac:dyDescent="0.2">
      <c r="A5440" t="s">
        <v>341</v>
      </c>
      <c r="B5440" t="s">
        <v>290</v>
      </c>
      <c r="C5440">
        <v>3</v>
      </c>
      <c r="D5440" t="s">
        <v>1981</v>
      </c>
      <c r="E5440">
        <v>4</v>
      </c>
      <c r="F5440">
        <v>33</v>
      </c>
      <c r="G5440">
        <v>38</v>
      </c>
      <c r="H5440">
        <v>41</v>
      </c>
      <c r="I5440">
        <v>21</v>
      </c>
      <c r="J5440">
        <v>26</v>
      </c>
      <c r="K5440">
        <v>29</v>
      </c>
      <c r="L5440">
        <v>0</v>
      </c>
      <c r="M5440" s="1">
        <v>67.078999999999994</v>
      </c>
      <c r="N5440" s="1">
        <v>104.054</v>
      </c>
    </row>
    <row r="5441" spans="1:14" ht="15" customHeight="1" x14ac:dyDescent="0.2">
      <c r="A5441" t="s">
        <v>341</v>
      </c>
      <c r="B5441" t="s">
        <v>294</v>
      </c>
      <c r="C5441">
        <v>3</v>
      </c>
      <c r="D5441" t="s">
        <v>944</v>
      </c>
      <c r="E5441">
        <v>4</v>
      </c>
      <c r="F5441">
        <v>30</v>
      </c>
      <c r="G5441">
        <v>35</v>
      </c>
      <c r="H5441">
        <v>38</v>
      </c>
      <c r="I5441">
        <v>22</v>
      </c>
      <c r="J5441">
        <v>27</v>
      </c>
      <c r="K5441">
        <v>30</v>
      </c>
      <c r="L5441">
        <v>0</v>
      </c>
      <c r="M5441" s="1">
        <v>67.08</v>
      </c>
      <c r="N5441" s="1">
        <v>105.05500000000001</v>
      </c>
    </row>
    <row r="5442" spans="1:14" ht="15" customHeight="1" x14ac:dyDescent="0.2">
      <c r="A5442" t="s">
        <v>341</v>
      </c>
      <c r="B5442" t="s">
        <v>298</v>
      </c>
      <c r="C5442">
        <v>3</v>
      </c>
      <c r="D5442" t="s">
        <v>2355</v>
      </c>
      <c r="E5442">
        <v>4</v>
      </c>
      <c r="F5442">
        <v>32</v>
      </c>
      <c r="G5442">
        <v>37</v>
      </c>
      <c r="H5442">
        <v>40</v>
      </c>
      <c r="I5442">
        <v>23</v>
      </c>
      <c r="J5442">
        <v>28</v>
      </c>
      <c r="K5442">
        <v>31</v>
      </c>
      <c r="L5442">
        <v>0</v>
      </c>
      <c r="M5442" s="1">
        <v>67.081000000000003</v>
      </c>
      <c r="N5442" s="1">
        <v>106.05200000000001</v>
      </c>
    </row>
    <row r="5443" spans="1:14" ht="15" customHeight="1" x14ac:dyDescent="0.2">
      <c r="A5443" t="s">
        <v>341</v>
      </c>
      <c r="B5443" t="s">
        <v>302</v>
      </c>
      <c r="C5443">
        <v>3</v>
      </c>
      <c r="D5443" t="s">
        <v>2444</v>
      </c>
      <c r="E5443">
        <v>3</v>
      </c>
      <c r="F5443">
        <v>26</v>
      </c>
      <c r="G5443">
        <v>34</v>
      </c>
      <c r="H5443">
        <v>36</v>
      </c>
      <c r="I5443">
        <v>22</v>
      </c>
      <c r="J5443">
        <v>30</v>
      </c>
      <c r="K5443">
        <v>32</v>
      </c>
      <c r="L5443">
        <v>0</v>
      </c>
      <c r="M5443" s="1">
        <v>67.081999999999994</v>
      </c>
      <c r="N5443" s="1">
        <v>107.04900000000001</v>
      </c>
    </row>
    <row r="5444" spans="1:14" ht="15" customHeight="1" x14ac:dyDescent="0.2">
      <c r="A5444" t="s">
        <v>341</v>
      </c>
      <c r="B5444" t="s">
        <v>124</v>
      </c>
      <c r="C5444">
        <v>3</v>
      </c>
      <c r="D5444" t="s">
        <v>944</v>
      </c>
      <c r="E5444">
        <v>4</v>
      </c>
      <c r="F5444">
        <v>30</v>
      </c>
      <c r="G5444">
        <v>35</v>
      </c>
      <c r="H5444">
        <v>38</v>
      </c>
      <c r="I5444">
        <v>22</v>
      </c>
      <c r="J5444">
        <v>27</v>
      </c>
      <c r="K5444">
        <v>30</v>
      </c>
      <c r="L5444">
        <v>0</v>
      </c>
      <c r="M5444" s="1">
        <v>67.082999999999998</v>
      </c>
      <c r="N5444" s="1">
        <v>110.05500000000001</v>
      </c>
    </row>
    <row r="5445" spans="1:14" ht="15" customHeight="1" x14ac:dyDescent="0.2">
      <c r="A5445" t="s">
        <v>341</v>
      </c>
      <c r="B5445" t="s">
        <v>703</v>
      </c>
      <c r="C5445">
        <v>3</v>
      </c>
      <c r="D5445" t="s">
        <v>738</v>
      </c>
      <c r="E5445">
        <v>3</v>
      </c>
      <c r="F5445">
        <v>24</v>
      </c>
      <c r="G5445">
        <v>32</v>
      </c>
      <c r="H5445">
        <v>34</v>
      </c>
      <c r="I5445">
        <v>22</v>
      </c>
      <c r="J5445">
        <v>30</v>
      </c>
      <c r="K5445">
        <v>32</v>
      </c>
      <c r="L5445">
        <v>0</v>
      </c>
      <c r="M5445" s="1">
        <v>67.084000000000003</v>
      </c>
      <c r="N5445" s="1">
        <v>111.057</v>
      </c>
    </row>
    <row r="5446" spans="1:14" ht="15" customHeight="1" x14ac:dyDescent="0.2">
      <c r="A5446" t="s">
        <v>341</v>
      </c>
      <c r="B5446" t="s">
        <v>470</v>
      </c>
      <c r="C5446">
        <v>3</v>
      </c>
      <c r="D5446" t="s">
        <v>2444</v>
      </c>
      <c r="E5446">
        <v>3</v>
      </c>
      <c r="F5446">
        <v>26</v>
      </c>
      <c r="G5446">
        <v>34</v>
      </c>
      <c r="H5446">
        <v>36</v>
      </c>
      <c r="I5446">
        <v>22</v>
      </c>
      <c r="J5446">
        <v>30</v>
      </c>
      <c r="K5446">
        <v>32</v>
      </c>
      <c r="L5446">
        <v>0</v>
      </c>
      <c r="M5446" s="1">
        <v>67.084999999999994</v>
      </c>
      <c r="N5446" s="1">
        <v>112.059</v>
      </c>
    </row>
    <row r="5447" spans="1:14" ht="15" customHeight="1" x14ac:dyDescent="0.2">
      <c r="A5447" t="s">
        <v>341</v>
      </c>
      <c r="B5447" t="s">
        <v>53</v>
      </c>
      <c r="C5447">
        <v>3</v>
      </c>
      <c r="D5447" t="s">
        <v>101</v>
      </c>
      <c r="E5447">
        <v>4</v>
      </c>
      <c r="F5447">
        <v>28</v>
      </c>
      <c r="G5447">
        <v>33</v>
      </c>
      <c r="H5447">
        <v>36</v>
      </c>
      <c r="I5447">
        <v>26</v>
      </c>
      <c r="J5447">
        <v>31</v>
      </c>
      <c r="K5447">
        <v>34</v>
      </c>
      <c r="L5447">
        <v>0</v>
      </c>
      <c r="M5447" s="1">
        <v>67.085999999999999</v>
      </c>
      <c r="N5447" s="1">
        <v>113.047</v>
      </c>
    </row>
    <row r="5448" spans="1:14" ht="15" customHeight="1" x14ac:dyDescent="0.2">
      <c r="A5448" t="s">
        <v>341</v>
      </c>
      <c r="B5448" t="s">
        <v>476</v>
      </c>
      <c r="C5448">
        <v>3</v>
      </c>
      <c r="D5448" t="s">
        <v>298</v>
      </c>
      <c r="E5448">
        <v>1</v>
      </c>
      <c r="F5448">
        <v>12</v>
      </c>
      <c r="G5448">
        <v>27</v>
      </c>
      <c r="H5448">
        <v>29</v>
      </c>
      <c r="I5448">
        <v>16</v>
      </c>
      <c r="J5448">
        <v>31</v>
      </c>
      <c r="K5448">
        <v>33</v>
      </c>
      <c r="L5448">
        <v>0</v>
      </c>
      <c r="M5448" s="1">
        <v>67.087000000000003</v>
      </c>
      <c r="N5448" s="1">
        <v>114.057</v>
      </c>
    </row>
    <row r="5449" spans="1:14" ht="15" customHeight="1" x14ac:dyDescent="0.2">
      <c r="A5449" t="s">
        <v>341</v>
      </c>
      <c r="B5449" t="s">
        <v>315</v>
      </c>
      <c r="C5449">
        <v>3</v>
      </c>
      <c r="D5449" t="s">
        <v>1976</v>
      </c>
      <c r="E5449">
        <v>3</v>
      </c>
      <c r="F5449">
        <v>29</v>
      </c>
      <c r="G5449">
        <v>37</v>
      </c>
      <c r="H5449">
        <v>39</v>
      </c>
      <c r="I5449">
        <v>21</v>
      </c>
      <c r="J5449">
        <v>29</v>
      </c>
      <c r="K5449">
        <v>31</v>
      </c>
      <c r="L5449">
        <v>0</v>
      </c>
      <c r="M5449" s="1">
        <v>67.087999999999994</v>
      </c>
      <c r="N5449" s="1">
        <v>115.063</v>
      </c>
    </row>
    <row r="5450" spans="1:14" ht="15" customHeight="1" x14ac:dyDescent="0.2">
      <c r="A5450" t="s">
        <v>341</v>
      </c>
      <c r="B5450" t="s">
        <v>321</v>
      </c>
      <c r="C5450">
        <v>3</v>
      </c>
      <c r="D5450" t="s">
        <v>342</v>
      </c>
      <c r="E5450">
        <v>4</v>
      </c>
      <c r="F5450">
        <v>22</v>
      </c>
      <c r="G5450">
        <v>27</v>
      </c>
      <c r="H5450">
        <v>30</v>
      </c>
      <c r="I5450">
        <v>29</v>
      </c>
      <c r="J5450">
        <v>34</v>
      </c>
      <c r="K5450">
        <v>37</v>
      </c>
      <c r="L5450">
        <v>0</v>
      </c>
      <c r="M5450" s="1">
        <v>67.088999999999999</v>
      </c>
      <c r="N5450" s="1">
        <v>116.059</v>
      </c>
    </row>
    <row r="5451" spans="1:14" ht="15" customHeight="1" x14ac:dyDescent="0.2">
      <c r="A5451" t="s">
        <v>341</v>
      </c>
      <c r="B5451" t="s">
        <v>483</v>
      </c>
      <c r="C5451">
        <v>3</v>
      </c>
      <c r="D5451" t="s">
        <v>342</v>
      </c>
      <c r="E5451">
        <v>4</v>
      </c>
      <c r="F5451">
        <v>22</v>
      </c>
      <c r="G5451">
        <v>27</v>
      </c>
      <c r="H5451">
        <v>30</v>
      </c>
      <c r="I5451">
        <v>29</v>
      </c>
      <c r="J5451">
        <v>34</v>
      </c>
      <c r="K5451">
        <v>37</v>
      </c>
      <c r="L5451">
        <v>0</v>
      </c>
      <c r="M5451" s="1">
        <v>67.09</v>
      </c>
      <c r="N5451" s="1">
        <v>117.063</v>
      </c>
    </row>
    <row r="5452" spans="1:14" ht="15" customHeight="1" x14ac:dyDescent="0.2">
      <c r="A5452" t="s">
        <v>341</v>
      </c>
      <c r="B5452" t="s">
        <v>326</v>
      </c>
      <c r="C5452">
        <v>3</v>
      </c>
      <c r="D5452" t="s">
        <v>2444</v>
      </c>
      <c r="E5452">
        <v>3</v>
      </c>
      <c r="F5452">
        <v>26</v>
      </c>
      <c r="G5452">
        <v>34</v>
      </c>
      <c r="H5452">
        <v>36</v>
      </c>
      <c r="I5452">
        <v>22</v>
      </c>
      <c r="J5452">
        <v>30</v>
      </c>
      <c r="K5452">
        <v>32</v>
      </c>
      <c r="L5452">
        <v>0</v>
      </c>
      <c r="M5452" s="1">
        <v>67.090999999999994</v>
      </c>
      <c r="N5452" s="1">
        <v>118.06399999999999</v>
      </c>
    </row>
    <row r="5453" spans="1:14" ht="15" customHeight="1" x14ac:dyDescent="0.2">
      <c r="A5453" t="s">
        <v>341</v>
      </c>
      <c r="B5453" t="s">
        <v>331</v>
      </c>
      <c r="C5453">
        <v>3</v>
      </c>
      <c r="D5453" t="s">
        <v>2444</v>
      </c>
      <c r="E5453">
        <v>3</v>
      </c>
      <c r="F5453">
        <v>26</v>
      </c>
      <c r="G5453">
        <v>34</v>
      </c>
      <c r="H5453">
        <v>36</v>
      </c>
      <c r="I5453">
        <v>22</v>
      </c>
      <c r="J5453">
        <v>30</v>
      </c>
      <c r="K5453">
        <v>32</v>
      </c>
      <c r="L5453">
        <v>0</v>
      </c>
      <c r="M5453" s="1">
        <v>67.091999999999999</v>
      </c>
      <c r="N5453" s="1">
        <v>119.044</v>
      </c>
    </row>
    <row r="5454" spans="1:14" ht="15" customHeight="1" x14ac:dyDescent="0.2">
      <c r="A5454" t="s">
        <v>341</v>
      </c>
      <c r="B5454" t="s">
        <v>488</v>
      </c>
      <c r="C5454">
        <v>3</v>
      </c>
      <c r="D5454" t="s">
        <v>1981</v>
      </c>
      <c r="E5454">
        <v>4</v>
      </c>
      <c r="F5454">
        <v>33</v>
      </c>
      <c r="G5454">
        <v>38</v>
      </c>
      <c r="H5454">
        <v>41</v>
      </c>
      <c r="I5454">
        <v>21</v>
      </c>
      <c r="J5454">
        <v>26</v>
      </c>
      <c r="K5454">
        <v>29</v>
      </c>
      <c r="L5454">
        <v>0</v>
      </c>
      <c r="M5454" s="1">
        <v>67.093000000000004</v>
      </c>
      <c r="N5454" s="1">
        <v>120.056</v>
      </c>
    </row>
    <row r="5455" spans="1:14" ht="15" customHeight="1" x14ac:dyDescent="0.2">
      <c r="A5455" t="s">
        <v>341</v>
      </c>
      <c r="B5455" t="s">
        <v>492</v>
      </c>
      <c r="C5455">
        <v>3</v>
      </c>
      <c r="D5455" t="s">
        <v>1981</v>
      </c>
      <c r="E5455">
        <v>4</v>
      </c>
      <c r="F5455">
        <v>33</v>
      </c>
      <c r="G5455">
        <v>38</v>
      </c>
      <c r="H5455">
        <v>41</v>
      </c>
      <c r="I5455">
        <v>21</v>
      </c>
      <c r="J5455">
        <v>26</v>
      </c>
      <c r="K5455">
        <v>29</v>
      </c>
      <c r="L5455">
        <v>0</v>
      </c>
      <c r="M5455" s="1">
        <v>67.093999999999994</v>
      </c>
      <c r="N5455" s="1">
        <v>121.066</v>
      </c>
    </row>
    <row r="5456" spans="1:14" ht="15" customHeight="1" x14ac:dyDescent="0.2">
      <c r="A5456" t="s">
        <v>341</v>
      </c>
      <c r="B5456" t="s">
        <v>335</v>
      </c>
      <c r="C5456">
        <v>3</v>
      </c>
      <c r="D5456" t="s">
        <v>1470</v>
      </c>
      <c r="E5456">
        <v>4</v>
      </c>
      <c r="F5456">
        <v>27</v>
      </c>
      <c r="G5456">
        <v>32</v>
      </c>
      <c r="H5456">
        <v>35</v>
      </c>
      <c r="I5456">
        <v>25</v>
      </c>
      <c r="J5456">
        <v>30</v>
      </c>
      <c r="K5456">
        <v>33</v>
      </c>
      <c r="L5456">
        <v>0</v>
      </c>
      <c r="M5456" s="1">
        <v>67.094999999999999</v>
      </c>
      <c r="N5456" s="1">
        <v>122.047</v>
      </c>
    </row>
    <row r="5457" spans="1:14" ht="15" customHeight="1" x14ac:dyDescent="0.2">
      <c r="A5457" t="s">
        <v>341</v>
      </c>
      <c r="B5457" t="s">
        <v>340</v>
      </c>
      <c r="C5457">
        <v>3</v>
      </c>
      <c r="D5457" t="s">
        <v>627</v>
      </c>
      <c r="E5457">
        <v>3</v>
      </c>
      <c r="F5457">
        <v>28</v>
      </c>
      <c r="G5457">
        <v>36</v>
      </c>
      <c r="H5457">
        <v>38</v>
      </c>
      <c r="I5457">
        <v>19</v>
      </c>
      <c r="J5457">
        <v>27</v>
      </c>
      <c r="K5457">
        <v>29</v>
      </c>
      <c r="L5457">
        <v>0</v>
      </c>
      <c r="M5457" s="1">
        <v>67.096000000000004</v>
      </c>
      <c r="N5457" s="1">
        <v>123.059</v>
      </c>
    </row>
    <row r="5458" spans="1:14" ht="15" customHeight="1" x14ac:dyDescent="0.2">
      <c r="A5458" t="s">
        <v>341</v>
      </c>
      <c r="B5458" t="s">
        <v>346</v>
      </c>
      <c r="C5458">
        <v>3</v>
      </c>
      <c r="D5458" t="s">
        <v>627</v>
      </c>
      <c r="E5458">
        <v>3</v>
      </c>
      <c r="F5458">
        <v>28</v>
      </c>
      <c r="G5458">
        <v>36</v>
      </c>
      <c r="H5458">
        <v>38</v>
      </c>
      <c r="I5458">
        <v>19</v>
      </c>
      <c r="J5458">
        <v>27</v>
      </c>
      <c r="K5458">
        <v>29</v>
      </c>
      <c r="L5458">
        <v>0</v>
      </c>
      <c r="M5458" s="1">
        <v>67.096999999999994</v>
      </c>
      <c r="N5458" s="1">
        <v>124.06</v>
      </c>
    </row>
    <row r="5459" spans="1:14" ht="15" customHeight="1" x14ac:dyDescent="0.2">
      <c r="A5459" t="s">
        <v>341</v>
      </c>
      <c r="B5459" t="s">
        <v>498</v>
      </c>
      <c r="C5459">
        <v>3</v>
      </c>
      <c r="D5459" t="s">
        <v>928</v>
      </c>
      <c r="E5459">
        <v>3</v>
      </c>
      <c r="F5459">
        <v>25</v>
      </c>
      <c r="G5459">
        <v>33</v>
      </c>
      <c r="H5459">
        <v>35</v>
      </c>
      <c r="I5459">
        <v>25</v>
      </c>
      <c r="J5459">
        <v>33</v>
      </c>
      <c r="K5459">
        <v>35</v>
      </c>
      <c r="L5459">
        <v>0</v>
      </c>
      <c r="M5459" s="1">
        <v>67.097999999999999</v>
      </c>
      <c r="N5459" s="1">
        <v>125.063</v>
      </c>
    </row>
    <row r="5460" spans="1:14" ht="15" customHeight="1" x14ac:dyDescent="0.2">
      <c r="A5460" t="s">
        <v>341</v>
      </c>
      <c r="B5460" t="s">
        <v>351</v>
      </c>
      <c r="C5460">
        <v>3</v>
      </c>
      <c r="D5460" t="s">
        <v>1494</v>
      </c>
      <c r="E5460">
        <v>3</v>
      </c>
      <c r="F5460">
        <v>22</v>
      </c>
      <c r="G5460">
        <v>30</v>
      </c>
      <c r="H5460">
        <v>32</v>
      </c>
      <c r="I5460">
        <v>27</v>
      </c>
      <c r="J5460">
        <v>35</v>
      </c>
      <c r="K5460">
        <v>37</v>
      </c>
      <c r="L5460">
        <v>0</v>
      </c>
      <c r="M5460" s="1">
        <v>67.099000000000004</v>
      </c>
      <c r="N5460" s="1">
        <v>126.062</v>
      </c>
    </row>
    <row r="5461" spans="1:14" ht="15" customHeight="1" x14ac:dyDescent="0.2">
      <c r="A5461" t="s">
        <v>341</v>
      </c>
      <c r="B5461" t="s">
        <v>355</v>
      </c>
      <c r="C5461">
        <v>3</v>
      </c>
      <c r="D5461" t="s">
        <v>1470</v>
      </c>
      <c r="E5461">
        <v>4</v>
      </c>
      <c r="F5461">
        <v>27</v>
      </c>
      <c r="G5461">
        <v>32</v>
      </c>
      <c r="H5461">
        <v>35</v>
      </c>
      <c r="I5461">
        <v>25</v>
      </c>
      <c r="J5461">
        <v>30</v>
      </c>
      <c r="K5461">
        <v>33</v>
      </c>
      <c r="L5461">
        <v>0</v>
      </c>
      <c r="M5461" s="1">
        <v>67.099999999999994</v>
      </c>
      <c r="N5461" s="1">
        <v>128.05199999999999</v>
      </c>
    </row>
    <row r="5462" spans="1:14" ht="15" customHeight="1" x14ac:dyDescent="0.2">
      <c r="A5462" t="s">
        <v>201</v>
      </c>
      <c r="B5462" t="s">
        <v>352</v>
      </c>
      <c r="C5462">
        <v>3</v>
      </c>
      <c r="D5462" t="s">
        <v>603</v>
      </c>
      <c r="E5462">
        <v>4</v>
      </c>
      <c r="F5462">
        <v>29</v>
      </c>
      <c r="G5462">
        <v>34</v>
      </c>
      <c r="H5462">
        <v>37</v>
      </c>
      <c r="I5462">
        <v>24</v>
      </c>
      <c r="J5462">
        <v>29</v>
      </c>
      <c r="K5462">
        <v>32</v>
      </c>
      <c r="L5462">
        <v>0</v>
      </c>
      <c r="M5462" s="1">
        <v>68.063999999999993</v>
      </c>
      <c r="N5462" s="1">
        <v>69.058999999999997</v>
      </c>
    </row>
    <row r="5463" spans="1:14" ht="15" customHeight="1" x14ac:dyDescent="0.2">
      <c r="A5463" t="s">
        <v>201</v>
      </c>
      <c r="B5463" t="s">
        <v>356</v>
      </c>
      <c r="C5463">
        <v>3</v>
      </c>
      <c r="D5463" t="s">
        <v>1062</v>
      </c>
      <c r="E5463">
        <v>3</v>
      </c>
      <c r="F5463">
        <v>27</v>
      </c>
      <c r="G5463">
        <v>35</v>
      </c>
      <c r="H5463">
        <v>37</v>
      </c>
      <c r="I5463">
        <v>22</v>
      </c>
      <c r="J5463">
        <v>30</v>
      </c>
      <c r="K5463">
        <v>32</v>
      </c>
      <c r="L5463">
        <v>0</v>
      </c>
      <c r="M5463" s="1">
        <v>68.064999999999998</v>
      </c>
      <c r="N5463" s="1">
        <v>70.066000000000003</v>
      </c>
    </row>
    <row r="5464" spans="1:14" ht="15" customHeight="1" x14ac:dyDescent="0.2">
      <c r="A5464" t="s">
        <v>201</v>
      </c>
      <c r="B5464" t="s">
        <v>359</v>
      </c>
      <c r="C5464">
        <v>3</v>
      </c>
      <c r="D5464" t="s">
        <v>1952</v>
      </c>
      <c r="E5464">
        <v>4</v>
      </c>
      <c r="F5464">
        <v>30</v>
      </c>
      <c r="G5464">
        <v>35</v>
      </c>
      <c r="H5464">
        <v>38</v>
      </c>
      <c r="I5464">
        <v>22</v>
      </c>
      <c r="J5464">
        <v>27</v>
      </c>
      <c r="K5464">
        <v>30</v>
      </c>
      <c r="L5464">
        <v>0</v>
      </c>
      <c r="M5464" s="1">
        <v>68.066000000000003</v>
      </c>
      <c r="N5464" s="1">
        <v>71.055000000000007</v>
      </c>
    </row>
    <row r="5465" spans="1:14" ht="15" customHeight="1" x14ac:dyDescent="0.2">
      <c r="A5465" t="s">
        <v>201</v>
      </c>
      <c r="B5465" t="s">
        <v>363</v>
      </c>
      <c r="C5465">
        <v>3</v>
      </c>
      <c r="D5465" t="s">
        <v>976</v>
      </c>
      <c r="E5465">
        <v>3</v>
      </c>
      <c r="F5465">
        <v>24</v>
      </c>
      <c r="G5465">
        <v>32</v>
      </c>
      <c r="H5465">
        <v>34</v>
      </c>
      <c r="I5465">
        <v>22</v>
      </c>
      <c r="J5465">
        <v>30</v>
      </c>
      <c r="K5465">
        <v>32</v>
      </c>
      <c r="L5465">
        <v>0</v>
      </c>
      <c r="M5465" s="1">
        <v>68.066999999999993</v>
      </c>
      <c r="N5465" s="1">
        <v>72.055999999999997</v>
      </c>
    </row>
    <row r="5466" spans="1:14" ht="15" customHeight="1" x14ac:dyDescent="0.2">
      <c r="A5466" t="s">
        <v>201</v>
      </c>
      <c r="B5466" t="s">
        <v>367</v>
      </c>
      <c r="C5466">
        <v>3</v>
      </c>
      <c r="D5466" t="s">
        <v>942</v>
      </c>
      <c r="E5466">
        <v>4</v>
      </c>
      <c r="F5466">
        <v>30</v>
      </c>
      <c r="G5466">
        <v>35</v>
      </c>
      <c r="H5466">
        <v>38</v>
      </c>
      <c r="I5466">
        <v>25</v>
      </c>
      <c r="J5466">
        <v>30</v>
      </c>
      <c r="K5466">
        <v>33</v>
      </c>
      <c r="L5466">
        <v>0</v>
      </c>
      <c r="M5466" s="1">
        <v>68.067999999999998</v>
      </c>
      <c r="N5466" s="1">
        <v>73.064999999999998</v>
      </c>
    </row>
    <row r="5467" spans="1:14" ht="15" customHeight="1" x14ac:dyDescent="0.2">
      <c r="A5467" t="s">
        <v>201</v>
      </c>
      <c r="B5467" t="s">
        <v>371</v>
      </c>
      <c r="C5467">
        <v>3</v>
      </c>
      <c r="D5467" t="s">
        <v>3007</v>
      </c>
      <c r="E5467">
        <v>4</v>
      </c>
      <c r="F5467">
        <v>29</v>
      </c>
      <c r="G5467">
        <v>34</v>
      </c>
      <c r="H5467">
        <v>37</v>
      </c>
      <c r="I5467">
        <v>22</v>
      </c>
      <c r="J5467">
        <v>27</v>
      </c>
      <c r="K5467">
        <v>30</v>
      </c>
      <c r="L5467">
        <v>0</v>
      </c>
      <c r="M5467" s="1">
        <v>68.069000000000003</v>
      </c>
      <c r="N5467" s="1">
        <v>74.058999999999997</v>
      </c>
    </row>
    <row r="5468" spans="1:14" ht="15" customHeight="1" x14ac:dyDescent="0.2">
      <c r="A5468" t="s">
        <v>201</v>
      </c>
      <c r="B5468" t="s">
        <v>378</v>
      </c>
      <c r="C5468">
        <v>3</v>
      </c>
      <c r="D5468" t="s">
        <v>2666</v>
      </c>
      <c r="E5468">
        <v>4</v>
      </c>
      <c r="F5468">
        <v>27</v>
      </c>
      <c r="G5468">
        <v>32</v>
      </c>
      <c r="H5468">
        <v>35</v>
      </c>
      <c r="I5468">
        <v>27</v>
      </c>
      <c r="J5468">
        <v>32</v>
      </c>
      <c r="K5468">
        <v>35</v>
      </c>
      <c r="L5468">
        <v>0</v>
      </c>
      <c r="M5468" s="1">
        <v>68.069999999999993</v>
      </c>
      <c r="N5468" s="1">
        <v>75.055000000000007</v>
      </c>
    </row>
    <row r="5469" spans="1:14" ht="15" customHeight="1" x14ac:dyDescent="0.2">
      <c r="A5469" t="s">
        <v>201</v>
      </c>
      <c r="B5469" t="s">
        <v>381</v>
      </c>
      <c r="C5469">
        <v>3</v>
      </c>
      <c r="D5469" t="s">
        <v>2325</v>
      </c>
      <c r="E5469">
        <v>4</v>
      </c>
      <c r="F5469">
        <v>28</v>
      </c>
      <c r="G5469">
        <v>33</v>
      </c>
      <c r="H5469">
        <v>36</v>
      </c>
      <c r="I5469">
        <v>25</v>
      </c>
      <c r="J5469">
        <v>30</v>
      </c>
      <c r="K5469">
        <v>33</v>
      </c>
      <c r="L5469">
        <v>0</v>
      </c>
      <c r="M5469" s="1">
        <v>68.070999999999998</v>
      </c>
      <c r="N5469" s="1">
        <v>76.052999999999997</v>
      </c>
    </row>
    <row r="5470" spans="1:14" ht="15" customHeight="1" x14ac:dyDescent="0.2">
      <c r="A5470" t="s">
        <v>201</v>
      </c>
      <c r="B5470" t="s">
        <v>207</v>
      </c>
      <c r="C5470">
        <v>3</v>
      </c>
      <c r="D5470" t="s">
        <v>1023</v>
      </c>
      <c r="E5470">
        <v>4</v>
      </c>
      <c r="F5470">
        <v>32</v>
      </c>
      <c r="G5470">
        <v>37</v>
      </c>
      <c r="H5470">
        <v>40</v>
      </c>
      <c r="I5470">
        <v>22</v>
      </c>
      <c r="J5470">
        <v>27</v>
      </c>
      <c r="K5470">
        <v>30</v>
      </c>
      <c r="L5470">
        <v>0</v>
      </c>
      <c r="M5470" s="1">
        <v>68.072000000000003</v>
      </c>
      <c r="N5470" s="1">
        <v>77.052000000000007</v>
      </c>
    </row>
    <row r="5471" spans="1:14" ht="15" customHeight="1" x14ac:dyDescent="0.2">
      <c r="A5471" t="s">
        <v>201</v>
      </c>
      <c r="B5471" t="s">
        <v>386</v>
      </c>
      <c r="C5471">
        <v>3</v>
      </c>
      <c r="D5471" t="s">
        <v>2696</v>
      </c>
      <c r="E5471">
        <v>3</v>
      </c>
      <c r="F5471">
        <v>27</v>
      </c>
      <c r="G5471">
        <v>35</v>
      </c>
      <c r="H5471">
        <v>37</v>
      </c>
      <c r="I5471">
        <v>21</v>
      </c>
      <c r="J5471">
        <v>29</v>
      </c>
      <c r="K5471">
        <v>31</v>
      </c>
      <c r="L5471">
        <v>0</v>
      </c>
      <c r="M5471" s="1">
        <v>68.072999999999993</v>
      </c>
      <c r="N5471" s="1">
        <v>78.058000000000007</v>
      </c>
    </row>
    <row r="5472" spans="1:14" ht="15" customHeight="1" x14ac:dyDescent="0.2">
      <c r="A5472" t="s">
        <v>201</v>
      </c>
      <c r="B5472" t="s">
        <v>212</v>
      </c>
      <c r="C5472">
        <v>3</v>
      </c>
      <c r="D5472" t="s">
        <v>1922</v>
      </c>
      <c r="E5472">
        <v>3</v>
      </c>
      <c r="F5472">
        <v>31</v>
      </c>
      <c r="G5472">
        <v>39</v>
      </c>
      <c r="H5472">
        <v>41</v>
      </c>
      <c r="I5472">
        <v>17</v>
      </c>
      <c r="J5472">
        <v>25</v>
      </c>
      <c r="K5472">
        <v>27</v>
      </c>
      <c r="L5472">
        <v>0</v>
      </c>
      <c r="M5472" s="1">
        <v>68.073999999999998</v>
      </c>
      <c r="N5472" s="1">
        <v>79.058000000000007</v>
      </c>
    </row>
    <row r="5473" spans="1:14" ht="15" customHeight="1" x14ac:dyDescent="0.2">
      <c r="A5473" t="s">
        <v>201</v>
      </c>
      <c r="B5473" t="s">
        <v>395</v>
      </c>
      <c r="C5473">
        <v>3</v>
      </c>
      <c r="D5473" t="s">
        <v>2871</v>
      </c>
      <c r="E5473">
        <v>3</v>
      </c>
      <c r="F5473">
        <v>28</v>
      </c>
      <c r="G5473">
        <v>36</v>
      </c>
      <c r="H5473">
        <v>38</v>
      </c>
      <c r="I5473">
        <v>22</v>
      </c>
      <c r="J5473">
        <v>30</v>
      </c>
      <c r="K5473">
        <v>32</v>
      </c>
      <c r="L5473">
        <v>0</v>
      </c>
      <c r="M5473" s="1">
        <v>68.075000000000003</v>
      </c>
      <c r="N5473" s="1">
        <v>80.06</v>
      </c>
    </row>
    <row r="5474" spans="1:14" ht="15" customHeight="1" x14ac:dyDescent="0.2">
      <c r="A5474" t="s">
        <v>201</v>
      </c>
      <c r="B5474" t="s">
        <v>218</v>
      </c>
      <c r="C5474">
        <v>3</v>
      </c>
      <c r="D5474" t="s">
        <v>1455</v>
      </c>
      <c r="E5474">
        <v>3</v>
      </c>
      <c r="F5474">
        <v>25</v>
      </c>
      <c r="G5474">
        <v>33</v>
      </c>
      <c r="H5474">
        <v>35</v>
      </c>
      <c r="I5474">
        <v>22</v>
      </c>
      <c r="J5474">
        <v>30</v>
      </c>
      <c r="K5474">
        <v>32</v>
      </c>
      <c r="L5474">
        <v>0</v>
      </c>
      <c r="M5474" s="1">
        <v>68.075999999999993</v>
      </c>
      <c r="N5474" s="1">
        <v>81.046999999999997</v>
      </c>
    </row>
    <row r="5475" spans="1:14" ht="15" customHeight="1" x14ac:dyDescent="0.2">
      <c r="A5475" t="s">
        <v>201</v>
      </c>
      <c r="B5475" t="s">
        <v>225</v>
      </c>
      <c r="C5475">
        <v>3</v>
      </c>
      <c r="D5475" t="s">
        <v>844</v>
      </c>
      <c r="E5475">
        <v>2</v>
      </c>
      <c r="F5475">
        <v>22</v>
      </c>
      <c r="G5475">
        <v>35</v>
      </c>
      <c r="H5475">
        <v>37</v>
      </c>
      <c r="I5475">
        <v>15</v>
      </c>
      <c r="J5475">
        <v>28</v>
      </c>
      <c r="K5475">
        <v>30</v>
      </c>
      <c r="L5475">
        <v>0</v>
      </c>
      <c r="M5475" s="1">
        <v>68.076999999999998</v>
      </c>
      <c r="N5475" s="1">
        <v>82.052000000000007</v>
      </c>
    </row>
    <row r="5476" spans="1:14" ht="15" customHeight="1" x14ac:dyDescent="0.2">
      <c r="A5476" t="s">
        <v>201</v>
      </c>
      <c r="B5476" t="s">
        <v>402</v>
      </c>
      <c r="C5476">
        <v>3</v>
      </c>
      <c r="D5476" t="s">
        <v>2046</v>
      </c>
      <c r="E5476">
        <v>3</v>
      </c>
      <c r="F5476">
        <v>23</v>
      </c>
      <c r="G5476">
        <v>31</v>
      </c>
      <c r="H5476">
        <v>33</v>
      </c>
      <c r="I5476">
        <v>25</v>
      </c>
      <c r="J5476">
        <v>33</v>
      </c>
      <c r="K5476">
        <v>35</v>
      </c>
      <c r="L5476">
        <v>0</v>
      </c>
      <c r="M5476" s="1">
        <v>68.078000000000003</v>
      </c>
      <c r="N5476" s="1">
        <v>83.061000000000007</v>
      </c>
    </row>
    <row r="5477" spans="1:14" ht="15" customHeight="1" x14ac:dyDescent="0.2">
      <c r="A5477" t="s">
        <v>201</v>
      </c>
      <c r="B5477" t="s">
        <v>405</v>
      </c>
      <c r="C5477">
        <v>3</v>
      </c>
      <c r="D5477" t="s">
        <v>479</v>
      </c>
      <c r="E5477">
        <v>4</v>
      </c>
      <c r="F5477">
        <v>32</v>
      </c>
      <c r="G5477">
        <v>37</v>
      </c>
      <c r="H5477">
        <v>40</v>
      </c>
      <c r="I5477">
        <v>21</v>
      </c>
      <c r="J5477">
        <v>26</v>
      </c>
      <c r="K5477">
        <v>29</v>
      </c>
      <c r="L5477">
        <v>0</v>
      </c>
      <c r="M5477" s="1">
        <v>68.078999999999994</v>
      </c>
      <c r="N5477" s="1">
        <v>84.057000000000002</v>
      </c>
    </row>
    <row r="5478" spans="1:14" ht="15" customHeight="1" x14ac:dyDescent="0.2">
      <c r="A5478" t="s">
        <v>201</v>
      </c>
      <c r="B5478" t="s">
        <v>408</v>
      </c>
      <c r="C5478">
        <v>3</v>
      </c>
      <c r="D5478" t="s">
        <v>1715</v>
      </c>
      <c r="E5478">
        <v>4</v>
      </c>
      <c r="F5478">
        <v>30</v>
      </c>
      <c r="G5478">
        <v>35</v>
      </c>
      <c r="H5478">
        <v>38</v>
      </c>
      <c r="I5478">
        <v>25</v>
      </c>
      <c r="J5478">
        <v>30</v>
      </c>
      <c r="K5478">
        <v>33</v>
      </c>
      <c r="L5478">
        <v>0</v>
      </c>
      <c r="M5478" s="1">
        <v>68.08</v>
      </c>
      <c r="N5478" s="1">
        <v>85.058999999999997</v>
      </c>
    </row>
    <row r="5479" spans="1:14" ht="15" customHeight="1" x14ac:dyDescent="0.2">
      <c r="A5479" t="s">
        <v>201</v>
      </c>
      <c r="B5479" t="s">
        <v>411</v>
      </c>
      <c r="C5479">
        <v>3</v>
      </c>
      <c r="D5479" t="s">
        <v>807</v>
      </c>
      <c r="E5479">
        <v>3</v>
      </c>
      <c r="F5479">
        <v>24</v>
      </c>
      <c r="G5479">
        <v>32</v>
      </c>
      <c r="H5479">
        <v>34</v>
      </c>
      <c r="I5479">
        <v>24</v>
      </c>
      <c r="J5479">
        <v>32</v>
      </c>
      <c r="K5479">
        <v>34</v>
      </c>
      <c r="L5479">
        <v>0</v>
      </c>
      <c r="M5479" s="1">
        <v>68.081000000000003</v>
      </c>
      <c r="N5479" s="1">
        <v>86.055999999999997</v>
      </c>
    </row>
    <row r="5480" spans="1:14" ht="15" customHeight="1" x14ac:dyDescent="0.2">
      <c r="A5480" t="s">
        <v>201</v>
      </c>
      <c r="B5480" t="s">
        <v>414</v>
      </c>
      <c r="C5480">
        <v>3</v>
      </c>
      <c r="D5480" t="s">
        <v>89</v>
      </c>
      <c r="E5480">
        <v>3</v>
      </c>
      <c r="F5480">
        <v>23</v>
      </c>
      <c r="G5480">
        <v>31</v>
      </c>
      <c r="H5480">
        <v>33</v>
      </c>
      <c r="I5480">
        <v>23</v>
      </c>
      <c r="J5480">
        <v>31</v>
      </c>
      <c r="K5480">
        <v>33</v>
      </c>
      <c r="L5480">
        <v>0</v>
      </c>
      <c r="M5480" s="1">
        <v>68.081999999999994</v>
      </c>
      <c r="N5480" s="1">
        <v>87.058000000000007</v>
      </c>
    </row>
    <row r="5481" spans="1:14" ht="15" customHeight="1" x14ac:dyDescent="0.2">
      <c r="A5481" t="s">
        <v>201</v>
      </c>
      <c r="B5481" t="s">
        <v>416</v>
      </c>
      <c r="C5481">
        <v>3</v>
      </c>
      <c r="D5481" t="s">
        <v>1746</v>
      </c>
      <c r="E5481">
        <v>3</v>
      </c>
      <c r="F5481">
        <v>23</v>
      </c>
      <c r="G5481">
        <v>31</v>
      </c>
      <c r="H5481">
        <v>33</v>
      </c>
      <c r="I5481">
        <v>23</v>
      </c>
      <c r="J5481">
        <v>31</v>
      </c>
      <c r="K5481">
        <v>33</v>
      </c>
      <c r="L5481">
        <v>0</v>
      </c>
      <c r="M5481" s="1">
        <v>68.082999999999998</v>
      </c>
      <c r="N5481" s="1">
        <v>88.063999999999993</v>
      </c>
    </row>
    <row r="5482" spans="1:14" ht="15" customHeight="1" x14ac:dyDescent="0.2">
      <c r="A5482" t="s">
        <v>201</v>
      </c>
      <c r="B5482" t="s">
        <v>230</v>
      </c>
      <c r="C5482">
        <v>3</v>
      </c>
      <c r="D5482" t="s">
        <v>3007</v>
      </c>
      <c r="E5482">
        <v>4</v>
      </c>
      <c r="F5482">
        <v>29</v>
      </c>
      <c r="G5482">
        <v>34</v>
      </c>
      <c r="H5482">
        <v>37</v>
      </c>
      <c r="I5482">
        <v>22</v>
      </c>
      <c r="J5482">
        <v>27</v>
      </c>
      <c r="K5482">
        <v>30</v>
      </c>
      <c r="L5482">
        <v>0</v>
      </c>
      <c r="M5482" s="1">
        <v>68.084000000000003</v>
      </c>
      <c r="N5482" s="1">
        <v>89.063000000000002</v>
      </c>
    </row>
    <row r="5483" spans="1:14" ht="15" customHeight="1" x14ac:dyDescent="0.2">
      <c r="A5483" t="s">
        <v>201</v>
      </c>
      <c r="B5483" t="s">
        <v>236</v>
      </c>
      <c r="C5483">
        <v>3</v>
      </c>
      <c r="D5483" t="s">
        <v>1337</v>
      </c>
      <c r="E5483">
        <v>4</v>
      </c>
      <c r="F5483">
        <v>23</v>
      </c>
      <c r="G5483">
        <v>28</v>
      </c>
      <c r="H5483">
        <v>31</v>
      </c>
      <c r="I5483">
        <v>29</v>
      </c>
      <c r="J5483">
        <v>34</v>
      </c>
      <c r="K5483">
        <v>37</v>
      </c>
      <c r="L5483">
        <v>0</v>
      </c>
      <c r="M5483" s="1">
        <v>68.084999999999994</v>
      </c>
      <c r="N5483" s="1">
        <v>90.061000000000007</v>
      </c>
    </row>
    <row r="5484" spans="1:14" ht="15" customHeight="1" x14ac:dyDescent="0.2">
      <c r="A5484" t="s">
        <v>201</v>
      </c>
      <c r="B5484" t="s">
        <v>425</v>
      </c>
      <c r="C5484">
        <v>3</v>
      </c>
      <c r="D5484" t="s">
        <v>1692</v>
      </c>
      <c r="E5484">
        <v>4</v>
      </c>
      <c r="F5484">
        <v>31</v>
      </c>
      <c r="G5484">
        <v>36</v>
      </c>
      <c r="H5484">
        <v>39</v>
      </c>
      <c r="I5484">
        <v>23</v>
      </c>
      <c r="J5484">
        <v>28</v>
      </c>
      <c r="K5484">
        <v>31</v>
      </c>
      <c r="L5484">
        <v>0</v>
      </c>
      <c r="M5484" s="1">
        <v>68.085999999999999</v>
      </c>
      <c r="N5484" s="1">
        <v>91.063999999999993</v>
      </c>
    </row>
    <row r="5485" spans="1:14" ht="15" customHeight="1" x14ac:dyDescent="0.2">
      <c r="A5485" t="s">
        <v>201</v>
      </c>
      <c r="B5485" t="s">
        <v>668</v>
      </c>
      <c r="C5485">
        <v>3</v>
      </c>
      <c r="D5485" t="s">
        <v>1675</v>
      </c>
      <c r="E5485">
        <v>4</v>
      </c>
      <c r="F5485">
        <v>28</v>
      </c>
      <c r="G5485">
        <v>33</v>
      </c>
      <c r="H5485">
        <v>36</v>
      </c>
      <c r="I5485">
        <v>25</v>
      </c>
      <c r="J5485">
        <v>30</v>
      </c>
      <c r="K5485">
        <v>33</v>
      </c>
      <c r="L5485">
        <v>0</v>
      </c>
      <c r="M5485" s="1">
        <v>68.087000000000003</v>
      </c>
      <c r="N5485" s="1">
        <v>92.061000000000007</v>
      </c>
    </row>
    <row r="5486" spans="1:14" ht="15" customHeight="1" x14ac:dyDescent="0.2">
      <c r="A5486" t="s">
        <v>201</v>
      </c>
      <c r="B5486" t="s">
        <v>429</v>
      </c>
      <c r="C5486">
        <v>3</v>
      </c>
      <c r="D5486" t="s">
        <v>2325</v>
      </c>
      <c r="E5486">
        <v>4</v>
      </c>
      <c r="F5486">
        <v>28</v>
      </c>
      <c r="G5486">
        <v>33</v>
      </c>
      <c r="H5486">
        <v>36</v>
      </c>
      <c r="I5486">
        <v>25</v>
      </c>
      <c r="J5486">
        <v>30</v>
      </c>
      <c r="K5486">
        <v>33</v>
      </c>
      <c r="L5486">
        <v>0</v>
      </c>
      <c r="M5486" s="1">
        <v>68.087999999999994</v>
      </c>
      <c r="N5486" s="1">
        <v>93.061000000000007</v>
      </c>
    </row>
    <row r="5487" spans="1:14" ht="15" customHeight="1" x14ac:dyDescent="0.2">
      <c r="A5487" t="s">
        <v>201</v>
      </c>
      <c r="B5487" t="s">
        <v>241</v>
      </c>
      <c r="C5487">
        <v>3</v>
      </c>
      <c r="D5487" t="s">
        <v>1920</v>
      </c>
      <c r="E5487">
        <v>2</v>
      </c>
      <c r="F5487">
        <v>19</v>
      </c>
      <c r="G5487">
        <v>32</v>
      </c>
      <c r="H5487">
        <v>34</v>
      </c>
      <c r="I5487">
        <v>16</v>
      </c>
      <c r="J5487">
        <v>29</v>
      </c>
      <c r="K5487">
        <v>31</v>
      </c>
      <c r="L5487">
        <v>0</v>
      </c>
      <c r="M5487" s="1">
        <v>68.088999999999999</v>
      </c>
      <c r="N5487" s="1">
        <v>94.055000000000007</v>
      </c>
    </row>
    <row r="5488" spans="1:14" ht="15" customHeight="1" x14ac:dyDescent="0.2">
      <c r="A5488" t="s">
        <v>201</v>
      </c>
      <c r="B5488" t="s">
        <v>246</v>
      </c>
      <c r="C5488">
        <v>3</v>
      </c>
      <c r="D5488" t="s">
        <v>3007</v>
      </c>
      <c r="E5488">
        <v>4</v>
      </c>
      <c r="F5488">
        <v>29</v>
      </c>
      <c r="G5488">
        <v>34</v>
      </c>
      <c r="H5488">
        <v>37</v>
      </c>
      <c r="I5488">
        <v>22</v>
      </c>
      <c r="J5488">
        <v>27</v>
      </c>
      <c r="K5488">
        <v>30</v>
      </c>
      <c r="L5488">
        <v>0</v>
      </c>
      <c r="M5488" s="1">
        <v>68.09</v>
      </c>
      <c r="N5488" s="1">
        <v>95.063999999999993</v>
      </c>
    </row>
    <row r="5489" spans="1:14" ht="15" customHeight="1" x14ac:dyDescent="0.2">
      <c r="A5489" t="s">
        <v>201</v>
      </c>
      <c r="B5489" t="s">
        <v>436</v>
      </c>
      <c r="C5489">
        <v>3</v>
      </c>
      <c r="D5489" t="s">
        <v>2998</v>
      </c>
      <c r="E5489">
        <v>4</v>
      </c>
      <c r="F5489">
        <v>32</v>
      </c>
      <c r="G5489">
        <v>37</v>
      </c>
      <c r="H5489">
        <v>40</v>
      </c>
      <c r="I5489">
        <v>18</v>
      </c>
      <c r="J5489">
        <v>23</v>
      </c>
      <c r="K5489">
        <v>26</v>
      </c>
      <c r="L5489">
        <v>0</v>
      </c>
      <c r="M5489" s="1">
        <v>68.090999999999994</v>
      </c>
      <c r="N5489" s="1">
        <v>96.06</v>
      </c>
    </row>
    <row r="5490" spans="1:14" ht="15" customHeight="1" x14ac:dyDescent="0.2">
      <c r="A5490" t="s">
        <v>201</v>
      </c>
      <c r="B5490" t="s">
        <v>250</v>
      </c>
      <c r="C5490">
        <v>3</v>
      </c>
      <c r="D5490" t="s">
        <v>2998</v>
      </c>
      <c r="E5490">
        <v>4</v>
      </c>
      <c r="F5490">
        <v>32</v>
      </c>
      <c r="G5490">
        <v>37</v>
      </c>
      <c r="H5490">
        <v>40</v>
      </c>
      <c r="I5490">
        <v>18</v>
      </c>
      <c r="J5490">
        <v>23</v>
      </c>
      <c r="K5490">
        <v>26</v>
      </c>
      <c r="L5490">
        <v>0</v>
      </c>
      <c r="M5490" s="1">
        <v>68.091999999999999</v>
      </c>
      <c r="N5490" s="1">
        <v>97.058999999999997</v>
      </c>
    </row>
    <row r="5491" spans="1:14" ht="15" customHeight="1" x14ac:dyDescent="0.2">
      <c r="A5491" t="s">
        <v>201</v>
      </c>
      <c r="B5491" t="s">
        <v>258</v>
      </c>
      <c r="C5491">
        <v>3</v>
      </c>
      <c r="D5491" t="s">
        <v>2810</v>
      </c>
      <c r="E5491">
        <v>4</v>
      </c>
      <c r="F5491">
        <v>28</v>
      </c>
      <c r="G5491">
        <v>33</v>
      </c>
      <c r="H5491">
        <v>36</v>
      </c>
      <c r="I5491">
        <v>23</v>
      </c>
      <c r="J5491">
        <v>28</v>
      </c>
      <c r="K5491">
        <v>31</v>
      </c>
      <c r="L5491">
        <v>0</v>
      </c>
      <c r="M5491" s="1">
        <v>68.093000000000004</v>
      </c>
      <c r="N5491" s="1">
        <v>98.066000000000003</v>
      </c>
    </row>
    <row r="5492" spans="1:14" ht="15" customHeight="1" x14ac:dyDescent="0.2">
      <c r="A5492" t="s">
        <v>201</v>
      </c>
      <c r="B5492" t="s">
        <v>263</v>
      </c>
      <c r="C5492">
        <v>3</v>
      </c>
      <c r="D5492" t="s">
        <v>198</v>
      </c>
      <c r="E5492">
        <v>4</v>
      </c>
      <c r="F5492">
        <v>34</v>
      </c>
      <c r="G5492">
        <v>39</v>
      </c>
      <c r="H5492">
        <v>42</v>
      </c>
      <c r="I5492">
        <v>20</v>
      </c>
      <c r="J5492">
        <v>25</v>
      </c>
      <c r="K5492">
        <v>28</v>
      </c>
      <c r="L5492">
        <v>0</v>
      </c>
      <c r="M5492" s="1">
        <v>68.093999999999994</v>
      </c>
      <c r="N5492" s="1">
        <v>99.055999999999997</v>
      </c>
    </row>
    <row r="5493" spans="1:14" ht="15" customHeight="1" x14ac:dyDescent="0.2">
      <c r="A5493" t="s">
        <v>201</v>
      </c>
      <c r="B5493" t="s">
        <v>269</v>
      </c>
      <c r="C5493">
        <v>3</v>
      </c>
      <c r="D5493" t="s">
        <v>1557</v>
      </c>
      <c r="E5493">
        <v>3</v>
      </c>
      <c r="F5493">
        <v>22</v>
      </c>
      <c r="G5493">
        <v>30</v>
      </c>
      <c r="H5493">
        <v>32</v>
      </c>
      <c r="I5493">
        <v>23</v>
      </c>
      <c r="J5493">
        <v>31</v>
      </c>
      <c r="K5493">
        <v>33</v>
      </c>
      <c r="L5493">
        <v>0</v>
      </c>
      <c r="M5493" s="1">
        <v>68.094999999999999</v>
      </c>
      <c r="N5493" s="1">
        <v>100.065</v>
      </c>
    </row>
    <row r="5494" spans="1:14" ht="15" customHeight="1" x14ac:dyDescent="0.2">
      <c r="A5494" t="s">
        <v>201</v>
      </c>
      <c r="B5494" t="s">
        <v>279</v>
      </c>
      <c r="C5494">
        <v>3</v>
      </c>
      <c r="D5494" t="s">
        <v>875</v>
      </c>
      <c r="E5494">
        <v>4</v>
      </c>
      <c r="F5494">
        <v>30</v>
      </c>
      <c r="G5494">
        <v>35</v>
      </c>
      <c r="H5494">
        <v>38</v>
      </c>
      <c r="I5494">
        <v>24</v>
      </c>
      <c r="J5494">
        <v>29</v>
      </c>
      <c r="K5494">
        <v>32</v>
      </c>
      <c r="L5494">
        <v>0</v>
      </c>
      <c r="M5494" s="1">
        <v>68.096000000000004</v>
      </c>
      <c r="N5494" s="1">
        <v>101.057</v>
      </c>
    </row>
    <row r="5495" spans="1:14" ht="15" customHeight="1" x14ac:dyDescent="0.2">
      <c r="A5495" t="s">
        <v>201</v>
      </c>
      <c r="B5495" t="s">
        <v>274</v>
      </c>
      <c r="C5495">
        <v>3</v>
      </c>
      <c r="D5495" t="s">
        <v>1989</v>
      </c>
      <c r="E5495">
        <v>4</v>
      </c>
      <c r="F5495">
        <v>34</v>
      </c>
      <c r="G5495">
        <v>39</v>
      </c>
      <c r="H5495">
        <v>42</v>
      </c>
      <c r="I5495">
        <v>19</v>
      </c>
      <c r="J5495">
        <v>24</v>
      </c>
      <c r="K5495">
        <v>27</v>
      </c>
      <c r="L5495">
        <v>0</v>
      </c>
      <c r="M5495" s="1">
        <v>68.096999999999994</v>
      </c>
      <c r="N5495" s="1">
        <v>102.063</v>
      </c>
    </row>
    <row r="5496" spans="1:14" ht="15" customHeight="1" x14ac:dyDescent="0.2">
      <c r="A5496" t="s">
        <v>201</v>
      </c>
      <c r="B5496" t="s">
        <v>285</v>
      </c>
      <c r="C5496">
        <v>3</v>
      </c>
      <c r="D5496" t="s">
        <v>1418</v>
      </c>
      <c r="E5496">
        <v>4</v>
      </c>
      <c r="F5496">
        <v>29</v>
      </c>
      <c r="G5496">
        <v>34</v>
      </c>
      <c r="H5496">
        <v>37</v>
      </c>
      <c r="I5496">
        <v>25</v>
      </c>
      <c r="J5496">
        <v>30</v>
      </c>
      <c r="K5496">
        <v>33</v>
      </c>
      <c r="L5496">
        <v>0</v>
      </c>
      <c r="M5496" s="1">
        <v>68.097999999999999</v>
      </c>
      <c r="N5496" s="1">
        <v>103.062</v>
      </c>
    </row>
    <row r="5497" spans="1:14" ht="15" customHeight="1" x14ac:dyDescent="0.2">
      <c r="A5497" t="s">
        <v>201</v>
      </c>
      <c r="B5497" t="s">
        <v>298</v>
      </c>
      <c r="C5497">
        <v>3</v>
      </c>
      <c r="D5497" t="s">
        <v>1366</v>
      </c>
      <c r="E5497">
        <v>1</v>
      </c>
      <c r="F5497">
        <v>17</v>
      </c>
      <c r="G5497">
        <v>32</v>
      </c>
      <c r="H5497">
        <v>34</v>
      </c>
      <c r="I5497">
        <v>14</v>
      </c>
      <c r="J5497">
        <v>29</v>
      </c>
      <c r="K5497">
        <v>31</v>
      </c>
      <c r="L5497">
        <v>0</v>
      </c>
      <c r="M5497" s="1">
        <v>68.099000000000004</v>
      </c>
      <c r="N5497" s="1">
        <v>106.053</v>
      </c>
    </row>
    <row r="5498" spans="1:14" ht="15" customHeight="1" x14ac:dyDescent="0.2">
      <c r="A5498" t="s">
        <v>201</v>
      </c>
      <c r="B5498" t="s">
        <v>464</v>
      </c>
      <c r="C5498">
        <v>3</v>
      </c>
      <c r="D5498" t="s">
        <v>2134</v>
      </c>
      <c r="E5498">
        <v>4</v>
      </c>
      <c r="F5498">
        <v>29</v>
      </c>
      <c r="G5498">
        <v>34</v>
      </c>
      <c r="H5498">
        <v>37</v>
      </c>
      <c r="I5498">
        <v>25</v>
      </c>
      <c r="J5498">
        <v>30</v>
      </c>
      <c r="K5498">
        <v>33</v>
      </c>
      <c r="L5498">
        <v>0</v>
      </c>
      <c r="M5498" s="1">
        <v>68.099999999999994</v>
      </c>
      <c r="N5498" s="1">
        <v>108.057</v>
      </c>
    </row>
    <row r="5499" spans="1:14" ht="15" customHeight="1" x14ac:dyDescent="0.2">
      <c r="A5499" t="s">
        <v>201</v>
      </c>
      <c r="B5499" t="s">
        <v>699</v>
      </c>
      <c r="C5499">
        <v>3</v>
      </c>
      <c r="D5499" t="s">
        <v>2266</v>
      </c>
      <c r="E5499">
        <v>4</v>
      </c>
      <c r="F5499">
        <v>29</v>
      </c>
      <c r="G5499">
        <v>34</v>
      </c>
      <c r="H5499">
        <v>37</v>
      </c>
      <c r="I5499">
        <v>25</v>
      </c>
      <c r="J5499">
        <v>30</v>
      </c>
      <c r="K5499">
        <v>33</v>
      </c>
      <c r="L5499">
        <v>0</v>
      </c>
      <c r="M5499" s="1">
        <v>68.100999999999999</v>
      </c>
      <c r="N5499" s="1">
        <v>109.04900000000001</v>
      </c>
    </row>
    <row r="5500" spans="1:14" ht="15" customHeight="1" x14ac:dyDescent="0.2">
      <c r="A5500" t="s">
        <v>201</v>
      </c>
      <c r="B5500" t="s">
        <v>124</v>
      </c>
      <c r="C5500">
        <v>3</v>
      </c>
      <c r="D5500" t="s">
        <v>2046</v>
      </c>
      <c r="E5500">
        <v>3</v>
      </c>
      <c r="F5500">
        <v>23</v>
      </c>
      <c r="G5500">
        <v>31</v>
      </c>
      <c r="H5500">
        <v>33</v>
      </c>
      <c r="I5500">
        <v>25</v>
      </c>
      <c r="J5500">
        <v>33</v>
      </c>
      <c r="K5500">
        <v>35</v>
      </c>
      <c r="L5500">
        <v>0</v>
      </c>
      <c r="M5500" s="1">
        <v>68.102000000000004</v>
      </c>
      <c r="N5500" s="1">
        <v>110.056</v>
      </c>
    </row>
    <row r="5501" spans="1:14" ht="15" customHeight="1" x14ac:dyDescent="0.2">
      <c r="A5501" t="s">
        <v>201</v>
      </c>
      <c r="B5501" t="s">
        <v>703</v>
      </c>
      <c r="C5501">
        <v>3</v>
      </c>
      <c r="D5501" t="s">
        <v>2685</v>
      </c>
      <c r="E5501">
        <v>4</v>
      </c>
      <c r="F5501">
        <v>31</v>
      </c>
      <c r="G5501">
        <v>36</v>
      </c>
      <c r="H5501">
        <v>39</v>
      </c>
      <c r="I5501">
        <v>24</v>
      </c>
      <c r="J5501">
        <v>29</v>
      </c>
      <c r="K5501">
        <v>32</v>
      </c>
      <c r="L5501">
        <v>0</v>
      </c>
      <c r="M5501" s="1">
        <v>68.102999999999994</v>
      </c>
      <c r="N5501" s="1">
        <v>111.05800000000001</v>
      </c>
    </row>
    <row r="5502" spans="1:14" ht="15" customHeight="1" x14ac:dyDescent="0.2">
      <c r="A5502" t="s">
        <v>201</v>
      </c>
      <c r="B5502" t="s">
        <v>470</v>
      </c>
      <c r="C5502">
        <v>3</v>
      </c>
      <c r="D5502" t="s">
        <v>776</v>
      </c>
      <c r="E5502">
        <v>4</v>
      </c>
      <c r="F5502">
        <v>28</v>
      </c>
      <c r="G5502">
        <v>33</v>
      </c>
      <c r="H5502">
        <v>36</v>
      </c>
      <c r="I5502">
        <v>26</v>
      </c>
      <c r="J5502">
        <v>31</v>
      </c>
      <c r="K5502">
        <v>34</v>
      </c>
      <c r="L5502">
        <v>0</v>
      </c>
      <c r="M5502" s="1">
        <v>68.103999999999999</v>
      </c>
      <c r="N5502" s="1">
        <v>112.06</v>
      </c>
    </row>
    <row r="5503" spans="1:14" ht="15" customHeight="1" x14ac:dyDescent="0.2">
      <c r="A5503" t="s">
        <v>201</v>
      </c>
      <c r="B5503" t="s">
        <v>476</v>
      </c>
      <c r="C5503">
        <v>3</v>
      </c>
      <c r="D5503" t="s">
        <v>1991</v>
      </c>
      <c r="E5503">
        <v>3</v>
      </c>
      <c r="F5503">
        <v>27</v>
      </c>
      <c r="G5503">
        <v>35</v>
      </c>
      <c r="H5503">
        <v>37</v>
      </c>
      <c r="I5503">
        <v>21</v>
      </c>
      <c r="J5503">
        <v>29</v>
      </c>
      <c r="K5503">
        <v>31</v>
      </c>
      <c r="L5503">
        <v>0</v>
      </c>
      <c r="M5503" s="1">
        <v>68.105000000000004</v>
      </c>
      <c r="N5503" s="1">
        <v>114.05800000000001</v>
      </c>
    </row>
    <row r="5504" spans="1:14" ht="15" customHeight="1" x14ac:dyDescent="0.2">
      <c r="A5504" t="s">
        <v>201</v>
      </c>
      <c r="B5504" t="s">
        <v>321</v>
      </c>
      <c r="C5504">
        <v>3</v>
      </c>
      <c r="D5504" t="s">
        <v>2892</v>
      </c>
      <c r="E5504">
        <v>3</v>
      </c>
      <c r="F5504">
        <v>27</v>
      </c>
      <c r="G5504">
        <v>35</v>
      </c>
      <c r="H5504">
        <v>37</v>
      </c>
      <c r="I5504">
        <v>21</v>
      </c>
      <c r="J5504">
        <v>29</v>
      </c>
      <c r="K5504">
        <v>31</v>
      </c>
      <c r="L5504">
        <v>0</v>
      </c>
      <c r="M5504" s="1">
        <v>68.105999999999995</v>
      </c>
      <c r="N5504" s="1">
        <v>116.06</v>
      </c>
    </row>
    <row r="5505" spans="1:14" ht="15" customHeight="1" x14ac:dyDescent="0.2">
      <c r="A5505" t="s">
        <v>201</v>
      </c>
      <c r="B5505" t="s">
        <v>483</v>
      </c>
      <c r="C5505">
        <v>3</v>
      </c>
      <c r="D5505" t="s">
        <v>864</v>
      </c>
      <c r="E5505">
        <v>3</v>
      </c>
      <c r="F5505">
        <v>25</v>
      </c>
      <c r="G5505">
        <v>33</v>
      </c>
      <c r="H5505">
        <v>35</v>
      </c>
      <c r="I5505">
        <v>21</v>
      </c>
      <c r="J5505">
        <v>29</v>
      </c>
      <c r="K5505">
        <v>31</v>
      </c>
      <c r="L5505">
        <v>0</v>
      </c>
      <c r="M5505" s="1">
        <v>68.106999999999999</v>
      </c>
      <c r="N5505" s="1">
        <v>117.06399999999999</v>
      </c>
    </row>
    <row r="5506" spans="1:14" ht="15" customHeight="1" x14ac:dyDescent="0.2">
      <c r="A5506" t="s">
        <v>201</v>
      </c>
      <c r="B5506" t="s">
        <v>326</v>
      </c>
      <c r="C5506">
        <v>3</v>
      </c>
      <c r="D5506" t="s">
        <v>1796</v>
      </c>
      <c r="E5506">
        <v>3</v>
      </c>
      <c r="F5506">
        <v>22</v>
      </c>
      <c r="G5506">
        <v>30</v>
      </c>
      <c r="H5506">
        <v>32</v>
      </c>
      <c r="I5506">
        <v>25</v>
      </c>
      <c r="J5506">
        <v>33</v>
      </c>
      <c r="K5506">
        <v>35</v>
      </c>
      <c r="L5506">
        <v>0</v>
      </c>
      <c r="M5506" s="1">
        <v>68.108000000000004</v>
      </c>
      <c r="N5506" s="1">
        <v>118.065</v>
      </c>
    </row>
    <row r="5507" spans="1:14" ht="15" customHeight="1" x14ac:dyDescent="0.2">
      <c r="A5507" t="s">
        <v>201</v>
      </c>
      <c r="B5507" t="s">
        <v>331</v>
      </c>
      <c r="C5507">
        <v>3</v>
      </c>
      <c r="D5507" t="s">
        <v>1828</v>
      </c>
      <c r="E5507">
        <v>2</v>
      </c>
      <c r="F5507">
        <v>18</v>
      </c>
      <c r="G5507">
        <v>31</v>
      </c>
      <c r="H5507">
        <v>33</v>
      </c>
      <c r="I5507">
        <v>19</v>
      </c>
      <c r="J5507">
        <v>32</v>
      </c>
      <c r="K5507">
        <v>34</v>
      </c>
      <c r="L5507">
        <v>0</v>
      </c>
      <c r="M5507" s="1">
        <v>68.108999999999995</v>
      </c>
      <c r="N5507" s="1">
        <v>119.045</v>
      </c>
    </row>
    <row r="5508" spans="1:14" ht="15" customHeight="1" x14ac:dyDescent="0.2">
      <c r="A5508" t="s">
        <v>201</v>
      </c>
      <c r="B5508" t="s">
        <v>488</v>
      </c>
      <c r="C5508">
        <v>3</v>
      </c>
      <c r="D5508" t="s">
        <v>489</v>
      </c>
      <c r="E5508">
        <v>4</v>
      </c>
      <c r="F5508">
        <v>31</v>
      </c>
      <c r="G5508">
        <v>36</v>
      </c>
      <c r="H5508">
        <v>39</v>
      </c>
      <c r="I5508">
        <v>23</v>
      </c>
      <c r="J5508">
        <v>28</v>
      </c>
      <c r="K5508">
        <v>31</v>
      </c>
      <c r="L5508">
        <v>0</v>
      </c>
      <c r="M5508" s="1">
        <v>68.11</v>
      </c>
      <c r="N5508" s="1">
        <v>120.057</v>
      </c>
    </row>
    <row r="5509" spans="1:14" ht="15" customHeight="1" x14ac:dyDescent="0.2">
      <c r="A5509" t="s">
        <v>201</v>
      </c>
      <c r="B5509" t="s">
        <v>492</v>
      </c>
      <c r="C5509">
        <v>3</v>
      </c>
      <c r="D5509" t="s">
        <v>1989</v>
      </c>
      <c r="E5509">
        <v>4</v>
      </c>
      <c r="F5509">
        <v>34</v>
      </c>
      <c r="G5509">
        <v>39</v>
      </c>
      <c r="H5509">
        <v>42</v>
      </c>
      <c r="I5509">
        <v>19</v>
      </c>
      <c r="J5509">
        <v>24</v>
      </c>
      <c r="K5509">
        <v>27</v>
      </c>
      <c r="L5509">
        <v>0</v>
      </c>
      <c r="M5509" s="1">
        <v>68.111000000000004</v>
      </c>
      <c r="N5509" s="1">
        <v>121.06699999999999</v>
      </c>
    </row>
    <row r="5510" spans="1:14" ht="15" customHeight="1" x14ac:dyDescent="0.2">
      <c r="A5510" t="s">
        <v>201</v>
      </c>
      <c r="B5510" t="s">
        <v>335</v>
      </c>
      <c r="C5510">
        <v>3</v>
      </c>
      <c r="D5510" t="s">
        <v>1695</v>
      </c>
      <c r="E5510">
        <v>3</v>
      </c>
      <c r="F5510">
        <v>30</v>
      </c>
      <c r="G5510">
        <v>38</v>
      </c>
      <c r="H5510">
        <v>40</v>
      </c>
      <c r="I5510">
        <v>20</v>
      </c>
      <c r="J5510">
        <v>28</v>
      </c>
      <c r="K5510">
        <v>30</v>
      </c>
      <c r="L5510">
        <v>0</v>
      </c>
      <c r="M5510" s="1">
        <v>68.111999999999995</v>
      </c>
      <c r="N5510" s="1">
        <v>122.048</v>
      </c>
    </row>
    <row r="5511" spans="1:14" ht="15" customHeight="1" x14ac:dyDescent="0.2">
      <c r="A5511" t="s">
        <v>201</v>
      </c>
      <c r="B5511" t="s">
        <v>340</v>
      </c>
      <c r="C5511">
        <v>3</v>
      </c>
      <c r="D5511" t="s">
        <v>2998</v>
      </c>
      <c r="E5511">
        <v>4</v>
      </c>
      <c r="F5511">
        <v>32</v>
      </c>
      <c r="G5511">
        <v>37</v>
      </c>
      <c r="H5511">
        <v>40</v>
      </c>
      <c r="I5511">
        <v>18</v>
      </c>
      <c r="J5511">
        <v>23</v>
      </c>
      <c r="K5511">
        <v>26</v>
      </c>
      <c r="L5511">
        <v>0</v>
      </c>
      <c r="M5511" s="1">
        <v>68.113</v>
      </c>
      <c r="N5511" s="1">
        <v>123.06</v>
      </c>
    </row>
    <row r="5512" spans="1:14" ht="15" customHeight="1" x14ac:dyDescent="0.2">
      <c r="A5512" t="s">
        <v>201</v>
      </c>
      <c r="B5512" t="s">
        <v>346</v>
      </c>
      <c r="C5512">
        <v>3</v>
      </c>
      <c r="D5512" t="s">
        <v>2153</v>
      </c>
      <c r="E5512">
        <v>4</v>
      </c>
      <c r="F5512">
        <v>27</v>
      </c>
      <c r="G5512">
        <v>32</v>
      </c>
      <c r="H5512">
        <v>35</v>
      </c>
      <c r="I5512">
        <v>23</v>
      </c>
      <c r="J5512">
        <v>28</v>
      </c>
      <c r="K5512">
        <v>31</v>
      </c>
      <c r="L5512">
        <v>0</v>
      </c>
      <c r="M5512" s="1">
        <v>68.114000000000004</v>
      </c>
      <c r="N5512" s="1">
        <v>124.06100000000001</v>
      </c>
    </row>
    <row r="5513" spans="1:14" ht="15" customHeight="1" x14ac:dyDescent="0.2">
      <c r="A5513" t="s">
        <v>201</v>
      </c>
      <c r="B5513" t="s">
        <v>498</v>
      </c>
      <c r="C5513">
        <v>3</v>
      </c>
      <c r="D5513" t="s">
        <v>1773</v>
      </c>
      <c r="E5513">
        <v>4</v>
      </c>
      <c r="F5513">
        <v>38</v>
      </c>
      <c r="G5513">
        <v>43</v>
      </c>
      <c r="H5513">
        <v>46</v>
      </c>
      <c r="I5513">
        <v>18</v>
      </c>
      <c r="J5513">
        <v>23</v>
      </c>
      <c r="K5513">
        <v>26</v>
      </c>
      <c r="L5513">
        <v>0</v>
      </c>
      <c r="M5513" s="1">
        <v>68.114999999999995</v>
      </c>
      <c r="N5513" s="1">
        <v>125.06399999999999</v>
      </c>
    </row>
    <row r="5514" spans="1:14" ht="15" customHeight="1" x14ac:dyDescent="0.2">
      <c r="A5514" t="s">
        <v>201</v>
      </c>
      <c r="B5514" t="s">
        <v>504</v>
      </c>
      <c r="C5514">
        <v>3</v>
      </c>
      <c r="D5514" t="s">
        <v>2998</v>
      </c>
      <c r="E5514">
        <v>4</v>
      </c>
      <c r="F5514">
        <v>32</v>
      </c>
      <c r="G5514">
        <v>37</v>
      </c>
      <c r="H5514">
        <v>40</v>
      </c>
      <c r="I5514">
        <v>18</v>
      </c>
      <c r="J5514">
        <v>23</v>
      </c>
      <c r="K5514">
        <v>26</v>
      </c>
      <c r="L5514">
        <v>0</v>
      </c>
      <c r="M5514" s="1">
        <v>68.116</v>
      </c>
      <c r="N5514" s="1">
        <v>127.05800000000001</v>
      </c>
    </row>
    <row r="5515" spans="1:14" ht="15" customHeight="1" x14ac:dyDescent="0.2">
      <c r="A5515" t="s">
        <v>201</v>
      </c>
      <c r="B5515" t="s">
        <v>355</v>
      </c>
      <c r="C5515">
        <v>3</v>
      </c>
      <c r="D5515" t="s">
        <v>335</v>
      </c>
      <c r="E5515">
        <v>1</v>
      </c>
      <c r="F5515">
        <v>15</v>
      </c>
      <c r="G5515">
        <v>30</v>
      </c>
      <c r="H5515">
        <v>32</v>
      </c>
      <c r="I5515">
        <v>14</v>
      </c>
      <c r="J5515">
        <v>29</v>
      </c>
      <c r="K5515">
        <v>31</v>
      </c>
      <c r="L5515">
        <v>0</v>
      </c>
      <c r="M5515" s="1">
        <v>68.117000000000004</v>
      </c>
      <c r="N5515" s="1">
        <v>128.053</v>
      </c>
    </row>
    <row r="5516" spans="1:14" ht="15" customHeight="1" x14ac:dyDescent="0.2">
      <c r="A5516" t="s">
        <v>352</v>
      </c>
      <c r="B5516" t="s">
        <v>356</v>
      </c>
      <c r="C5516">
        <v>3</v>
      </c>
      <c r="D5516" t="s">
        <v>2002</v>
      </c>
      <c r="E5516">
        <v>3</v>
      </c>
      <c r="F5516">
        <v>25</v>
      </c>
      <c r="G5516">
        <v>33</v>
      </c>
      <c r="H5516">
        <v>35</v>
      </c>
      <c r="I5516">
        <v>21</v>
      </c>
      <c r="J5516">
        <v>29</v>
      </c>
      <c r="K5516">
        <v>31</v>
      </c>
      <c r="L5516">
        <v>0</v>
      </c>
      <c r="M5516" s="1">
        <v>69.06</v>
      </c>
      <c r="N5516" s="1">
        <v>70.066999999999993</v>
      </c>
    </row>
    <row r="5517" spans="1:14" ht="15" customHeight="1" x14ac:dyDescent="0.2">
      <c r="A5517" t="s">
        <v>352</v>
      </c>
      <c r="B5517" t="s">
        <v>359</v>
      </c>
      <c r="C5517">
        <v>3</v>
      </c>
      <c r="D5517" t="s">
        <v>2089</v>
      </c>
      <c r="E5517">
        <v>3</v>
      </c>
      <c r="F5517">
        <v>28</v>
      </c>
      <c r="G5517">
        <v>36</v>
      </c>
      <c r="H5517">
        <v>38</v>
      </c>
      <c r="I5517">
        <v>21</v>
      </c>
      <c r="J5517">
        <v>29</v>
      </c>
      <c r="K5517">
        <v>31</v>
      </c>
      <c r="L5517">
        <v>0</v>
      </c>
      <c r="M5517" s="1">
        <v>69.061000000000007</v>
      </c>
      <c r="N5517" s="1">
        <v>71.055999999999997</v>
      </c>
    </row>
    <row r="5518" spans="1:14" ht="15" customHeight="1" x14ac:dyDescent="0.2">
      <c r="A5518" t="s">
        <v>352</v>
      </c>
      <c r="B5518" t="s">
        <v>367</v>
      </c>
      <c r="C5518">
        <v>3</v>
      </c>
      <c r="D5518" t="s">
        <v>632</v>
      </c>
      <c r="E5518">
        <v>3</v>
      </c>
      <c r="F5518">
        <v>28</v>
      </c>
      <c r="G5518">
        <v>36</v>
      </c>
      <c r="H5518">
        <v>38</v>
      </c>
      <c r="I5518">
        <v>22</v>
      </c>
      <c r="J5518">
        <v>30</v>
      </c>
      <c r="K5518">
        <v>32</v>
      </c>
      <c r="L5518">
        <v>0</v>
      </c>
      <c r="M5518" s="1">
        <v>69.061999999999998</v>
      </c>
      <c r="N5518" s="1">
        <v>73.066000000000003</v>
      </c>
    </row>
    <row r="5519" spans="1:14" ht="15" customHeight="1" x14ac:dyDescent="0.2">
      <c r="A5519" t="s">
        <v>352</v>
      </c>
      <c r="B5519" t="s">
        <v>371</v>
      </c>
      <c r="C5519">
        <v>3</v>
      </c>
      <c r="D5519" t="s">
        <v>508</v>
      </c>
      <c r="E5519">
        <v>4</v>
      </c>
      <c r="F5519">
        <v>30</v>
      </c>
      <c r="G5519">
        <v>35</v>
      </c>
      <c r="H5519">
        <v>38</v>
      </c>
      <c r="I5519">
        <v>24</v>
      </c>
      <c r="J5519">
        <v>29</v>
      </c>
      <c r="K5519">
        <v>32</v>
      </c>
      <c r="L5519">
        <v>0</v>
      </c>
      <c r="M5519" s="1">
        <v>69.063000000000002</v>
      </c>
      <c r="N5519" s="1">
        <v>74.06</v>
      </c>
    </row>
    <row r="5520" spans="1:14" ht="15" customHeight="1" x14ac:dyDescent="0.2">
      <c r="A5520" t="s">
        <v>352</v>
      </c>
      <c r="B5520" t="s">
        <v>378</v>
      </c>
      <c r="C5520">
        <v>3</v>
      </c>
      <c r="D5520" t="s">
        <v>2098</v>
      </c>
      <c r="E5520">
        <v>2</v>
      </c>
      <c r="F5520">
        <v>19</v>
      </c>
      <c r="G5520">
        <v>32</v>
      </c>
      <c r="H5520">
        <v>34</v>
      </c>
      <c r="I5520">
        <v>18</v>
      </c>
      <c r="J5520">
        <v>31</v>
      </c>
      <c r="K5520">
        <v>33</v>
      </c>
      <c r="L5520">
        <v>0</v>
      </c>
      <c r="M5520" s="1">
        <v>69.063999999999993</v>
      </c>
      <c r="N5520" s="1">
        <v>75.055999999999997</v>
      </c>
    </row>
    <row r="5521" spans="1:14" ht="15" customHeight="1" x14ac:dyDescent="0.2">
      <c r="A5521" t="s">
        <v>352</v>
      </c>
      <c r="B5521" t="s">
        <v>381</v>
      </c>
      <c r="C5521">
        <v>3</v>
      </c>
      <c r="D5521" t="s">
        <v>613</v>
      </c>
      <c r="E5521">
        <v>4</v>
      </c>
      <c r="F5521">
        <v>29</v>
      </c>
      <c r="G5521">
        <v>34</v>
      </c>
      <c r="H5521">
        <v>37</v>
      </c>
      <c r="I5521">
        <v>26</v>
      </c>
      <c r="J5521">
        <v>31</v>
      </c>
      <c r="K5521">
        <v>34</v>
      </c>
      <c r="L5521">
        <v>0</v>
      </c>
      <c r="M5521" s="1">
        <v>69.064999999999998</v>
      </c>
      <c r="N5521" s="1">
        <v>76.054000000000002</v>
      </c>
    </row>
    <row r="5522" spans="1:14" ht="15" customHeight="1" x14ac:dyDescent="0.2">
      <c r="A5522" t="s">
        <v>352</v>
      </c>
      <c r="B5522" t="s">
        <v>207</v>
      </c>
      <c r="C5522">
        <v>3</v>
      </c>
      <c r="D5522" t="s">
        <v>2098</v>
      </c>
      <c r="E5522">
        <v>2</v>
      </c>
      <c r="F5522">
        <v>19</v>
      </c>
      <c r="G5522">
        <v>32</v>
      </c>
      <c r="H5522">
        <v>34</v>
      </c>
      <c r="I5522">
        <v>18</v>
      </c>
      <c r="J5522">
        <v>31</v>
      </c>
      <c r="K5522">
        <v>33</v>
      </c>
      <c r="L5522">
        <v>0</v>
      </c>
      <c r="M5522" s="1">
        <v>69.066000000000003</v>
      </c>
      <c r="N5522" s="1">
        <v>77.052999999999997</v>
      </c>
    </row>
    <row r="5523" spans="1:14" ht="15" customHeight="1" x14ac:dyDescent="0.2">
      <c r="A5523" t="s">
        <v>352</v>
      </c>
      <c r="B5523" t="s">
        <v>386</v>
      </c>
      <c r="C5523">
        <v>3</v>
      </c>
      <c r="D5523" t="s">
        <v>748</v>
      </c>
      <c r="E5523">
        <v>4</v>
      </c>
      <c r="F5523">
        <v>27</v>
      </c>
      <c r="G5523">
        <v>32</v>
      </c>
      <c r="H5523">
        <v>35</v>
      </c>
      <c r="I5523">
        <v>24</v>
      </c>
      <c r="J5523">
        <v>29</v>
      </c>
      <c r="K5523">
        <v>32</v>
      </c>
      <c r="L5523">
        <v>0</v>
      </c>
      <c r="M5523" s="1">
        <v>69.066999999999993</v>
      </c>
      <c r="N5523" s="1">
        <v>78.058999999999997</v>
      </c>
    </row>
    <row r="5524" spans="1:14" ht="15" customHeight="1" x14ac:dyDescent="0.2">
      <c r="A5524" t="s">
        <v>352</v>
      </c>
      <c r="B5524" t="s">
        <v>395</v>
      </c>
      <c r="C5524">
        <v>3</v>
      </c>
      <c r="D5524" t="s">
        <v>1677</v>
      </c>
      <c r="E5524">
        <v>4</v>
      </c>
      <c r="F5524">
        <v>31</v>
      </c>
      <c r="G5524">
        <v>36</v>
      </c>
      <c r="H5524">
        <v>39</v>
      </c>
      <c r="I5524">
        <v>22</v>
      </c>
      <c r="J5524">
        <v>27</v>
      </c>
      <c r="K5524">
        <v>30</v>
      </c>
      <c r="L5524">
        <v>0</v>
      </c>
      <c r="M5524" s="1">
        <v>69.067999999999998</v>
      </c>
      <c r="N5524" s="1">
        <v>80.061000000000007</v>
      </c>
    </row>
    <row r="5525" spans="1:14" ht="15" customHeight="1" x14ac:dyDescent="0.2">
      <c r="A5525" t="s">
        <v>352</v>
      </c>
      <c r="B5525" t="s">
        <v>218</v>
      </c>
      <c r="C5525">
        <v>3</v>
      </c>
      <c r="D5525" t="s">
        <v>2004</v>
      </c>
      <c r="E5525">
        <v>4</v>
      </c>
      <c r="F5525">
        <v>31</v>
      </c>
      <c r="G5525">
        <v>36</v>
      </c>
      <c r="H5525">
        <v>39</v>
      </c>
      <c r="I5525">
        <v>24</v>
      </c>
      <c r="J5525">
        <v>29</v>
      </c>
      <c r="K5525">
        <v>32</v>
      </c>
      <c r="L5525">
        <v>0</v>
      </c>
      <c r="M5525" s="1">
        <v>69.069000000000003</v>
      </c>
      <c r="N5525" s="1">
        <v>81.048000000000002</v>
      </c>
    </row>
    <row r="5526" spans="1:14" ht="15" customHeight="1" x14ac:dyDescent="0.2">
      <c r="A5526" t="s">
        <v>352</v>
      </c>
      <c r="B5526" t="s">
        <v>402</v>
      </c>
      <c r="C5526">
        <v>3</v>
      </c>
      <c r="D5526" t="s">
        <v>748</v>
      </c>
      <c r="E5526">
        <v>4</v>
      </c>
      <c r="F5526">
        <v>27</v>
      </c>
      <c r="G5526">
        <v>32</v>
      </c>
      <c r="H5526">
        <v>35</v>
      </c>
      <c r="I5526">
        <v>24</v>
      </c>
      <c r="J5526">
        <v>29</v>
      </c>
      <c r="K5526">
        <v>32</v>
      </c>
      <c r="L5526">
        <v>0</v>
      </c>
      <c r="M5526" s="1">
        <v>69.069999999999993</v>
      </c>
      <c r="N5526" s="1">
        <v>83.061999999999998</v>
      </c>
    </row>
    <row r="5527" spans="1:14" ht="15" customHeight="1" x14ac:dyDescent="0.2">
      <c r="A5527" t="s">
        <v>352</v>
      </c>
      <c r="B5527" t="s">
        <v>408</v>
      </c>
      <c r="C5527">
        <v>3</v>
      </c>
      <c r="D5527" t="s">
        <v>1499</v>
      </c>
      <c r="E5527">
        <v>3</v>
      </c>
      <c r="F5527">
        <v>24</v>
      </c>
      <c r="G5527">
        <v>32</v>
      </c>
      <c r="H5527">
        <v>34</v>
      </c>
      <c r="I5527">
        <v>21</v>
      </c>
      <c r="J5527">
        <v>29</v>
      </c>
      <c r="K5527">
        <v>31</v>
      </c>
      <c r="L5527">
        <v>0</v>
      </c>
      <c r="M5527" s="1">
        <v>69.070999999999998</v>
      </c>
      <c r="N5527" s="1">
        <v>85.06</v>
      </c>
    </row>
    <row r="5528" spans="1:14" ht="15" customHeight="1" x14ac:dyDescent="0.2">
      <c r="A5528" t="s">
        <v>352</v>
      </c>
      <c r="B5528" t="s">
        <v>411</v>
      </c>
      <c r="C5528">
        <v>3</v>
      </c>
      <c r="D5528" t="s">
        <v>2100</v>
      </c>
      <c r="E5528">
        <v>3</v>
      </c>
      <c r="F5528">
        <v>26</v>
      </c>
      <c r="G5528">
        <v>34</v>
      </c>
      <c r="H5528">
        <v>36</v>
      </c>
      <c r="I5528">
        <v>21</v>
      </c>
      <c r="J5528">
        <v>29</v>
      </c>
      <c r="K5528">
        <v>31</v>
      </c>
      <c r="L5528">
        <v>0</v>
      </c>
      <c r="M5528" s="1">
        <v>69.072000000000003</v>
      </c>
      <c r="N5528" s="1">
        <v>86.057000000000002</v>
      </c>
    </row>
    <row r="5529" spans="1:14" ht="15" customHeight="1" x14ac:dyDescent="0.2">
      <c r="A5529" t="s">
        <v>352</v>
      </c>
      <c r="B5529" t="s">
        <v>414</v>
      </c>
      <c r="C5529">
        <v>3</v>
      </c>
      <c r="D5529" t="s">
        <v>499</v>
      </c>
      <c r="E5529">
        <v>4</v>
      </c>
      <c r="F5529">
        <v>29</v>
      </c>
      <c r="G5529">
        <v>34</v>
      </c>
      <c r="H5529">
        <v>37</v>
      </c>
      <c r="I5529">
        <v>22</v>
      </c>
      <c r="J5529">
        <v>27</v>
      </c>
      <c r="K5529">
        <v>30</v>
      </c>
      <c r="L5529">
        <v>0</v>
      </c>
      <c r="M5529" s="1">
        <v>69.072999999999993</v>
      </c>
      <c r="N5529" s="1">
        <v>87.058999999999997</v>
      </c>
    </row>
    <row r="5530" spans="1:14" ht="15" customHeight="1" x14ac:dyDescent="0.2">
      <c r="A5530" t="s">
        <v>352</v>
      </c>
      <c r="B5530" t="s">
        <v>416</v>
      </c>
      <c r="C5530">
        <v>3</v>
      </c>
      <c r="D5530" t="s">
        <v>2000</v>
      </c>
      <c r="E5530">
        <v>4</v>
      </c>
      <c r="F5530">
        <v>24</v>
      </c>
      <c r="G5530">
        <v>29</v>
      </c>
      <c r="H5530">
        <v>32</v>
      </c>
      <c r="I5530">
        <v>27</v>
      </c>
      <c r="J5530">
        <v>32</v>
      </c>
      <c r="K5530">
        <v>35</v>
      </c>
      <c r="L5530">
        <v>0</v>
      </c>
      <c r="M5530" s="1">
        <v>69.073999999999998</v>
      </c>
      <c r="N5530" s="1">
        <v>88.064999999999998</v>
      </c>
    </row>
    <row r="5531" spans="1:14" ht="15" customHeight="1" x14ac:dyDescent="0.2">
      <c r="A5531" t="s">
        <v>352</v>
      </c>
      <c r="B5531" t="s">
        <v>230</v>
      </c>
      <c r="C5531">
        <v>3</v>
      </c>
      <c r="D5531" t="s">
        <v>981</v>
      </c>
      <c r="E5531">
        <v>4</v>
      </c>
      <c r="F5531">
        <v>34</v>
      </c>
      <c r="G5531">
        <v>39</v>
      </c>
      <c r="H5531">
        <v>42</v>
      </c>
      <c r="I5531">
        <v>17</v>
      </c>
      <c r="J5531">
        <v>22</v>
      </c>
      <c r="K5531">
        <v>25</v>
      </c>
      <c r="L5531">
        <v>0</v>
      </c>
      <c r="M5531" s="1">
        <v>69.075000000000003</v>
      </c>
      <c r="N5531" s="1">
        <v>89.063999999999993</v>
      </c>
    </row>
    <row r="5532" spans="1:14" ht="15" customHeight="1" x14ac:dyDescent="0.2">
      <c r="A5532" t="s">
        <v>352</v>
      </c>
      <c r="B5532" t="s">
        <v>236</v>
      </c>
      <c r="C5532">
        <v>3</v>
      </c>
      <c r="D5532" t="s">
        <v>1499</v>
      </c>
      <c r="E5532">
        <v>3</v>
      </c>
      <c r="F5532">
        <v>24</v>
      </c>
      <c r="G5532">
        <v>32</v>
      </c>
      <c r="H5532">
        <v>34</v>
      </c>
      <c r="I5532">
        <v>21</v>
      </c>
      <c r="J5532">
        <v>29</v>
      </c>
      <c r="K5532">
        <v>31</v>
      </c>
      <c r="L5532">
        <v>0</v>
      </c>
      <c r="M5532" s="1">
        <v>69.075999999999993</v>
      </c>
      <c r="N5532" s="1">
        <v>90.061999999999998</v>
      </c>
    </row>
    <row r="5533" spans="1:14" ht="15" customHeight="1" x14ac:dyDescent="0.2">
      <c r="A5533" t="s">
        <v>352</v>
      </c>
      <c r="B5533" t="s">
        <v>425</v>
      </c>
      <c r="C5533">
        <v>3</v>
      </c>
      <c r="D5533" t="s">
        <v>1692</v>
      </c>
      <c r="E5533">
        <v>4</v>
      </c>
      <c r="F5533">
        <v>31</v>
      </c>
      <c r="G5533">
        <v>36</v>
      </c>
      <c r="H5533">
        <v>39</v>
      </c>
      <c r="I5533">
        <v>23</v>
      </c>
      <c r="J5533">
        <v>28</v>
      </c>
      <c r="K5533">
        <v>31</v>
      </c>
      <c r="L5533">
        <v>0</v>
      </c>
      <c r="M5533" s="1">
        <v>69.076999999999998</v>
      </c>
      <c r="N5533" s="1">
        <v>91.064999999999998</v>
      </c>
    </row>
    <row r="5534" spans="1:14" ht="15" customHeight="1" x14ac:dyDescent="0.2">
      <c r="A5534" t="s">
        <v>352</v>
      </c>
      <c r="B5534" t="s">
        <v>668</v>
      </c>
      <c r="C5534">
        <v>3</v>
      </c>
      <c r="D5534" t="s">
        <v>1099</v>
      </c>
      <c r="E5534">
        <v>2</v>
      </c>
      <c r="F5534">
        <v>27</v>
      </c>
      <c r="G5534">
        <v>40</v>
      </c>
      <c r="H5534">
        <v>42</v>
      </c>
      <c r="I5534">
        <v>12</v>
      </c>
      <c r="J5534">
        <v>25</v>
      </c>
      <c r="K5534">
        <v>27</v>
      </c>
      <c r="L5534">
        <v>0</v>
      </c>
      <c r="M5534" s="1">
        <v>69.078000000000003</v>
      </c>
      <c r="N5534" s="1">
        <v>92.061999999999998</v>
      </c>
    </row>
    <row r="5535" spans="1:14" ht="15" customHeight="1" x14ac:dyDescent="0.2">
      <c r="A5535" t="s">
        <v>352</v>
      </c>
      <c r="B5535" t="s">
        <v>429</v>
      </c>
      <c r="C5535">
        <v>3</v>
      </c>
      <c r="D5535" t="s">
        <v>603</v>
      </c>
      <c r="E5535">
        <v>4</v>
      </c>
      <c r="F5535">
        <v>29</v>
      </c>
      <c r="G5535">
        <v>34</v>
      </c>
      <c r="H5535">
        <v>37</v>
      </c>
      <c r="I5535">
        <v>24</v>
      </c>
      <c r="J5535">
        <v>29</v>
      </c>
      <c r="K5535">
        <v>32</v>
      </c>
      <c r="L5535">
        <v>0</v>
      </c>
      <c r="M5535" s="1">
        <v>69.078999999999994</v>
      </c>
      <c r="N5535" s="1">
        <v>93.061999999999998</v>
      </c>
    </row>
    <row r="5536" spans="1:14" ht="15" customHeight="1" x14ac:dyDescent="0.2">
      <c r="A5536" t="s">
        <v>352</v>
      </c>
      <c r="B5536" t="s">
        <v>246</v>
      </c>
      <c r="C5536">
        <v>3</v>
      </c>
      <c r="D5536" t="s">
        <v>2932</v>
      </c>
      <c r="E5536">
        <v>4</v>
      </c>
      <c r="F5536">
        <v>33</v>
      </c>
      <c r="G5536">
        <v>38</v>
      </c>
      <c r="H5536">
        <v>41</v>
      </c>
      <c r="I5536">
        <v>19</v>
      </c>
      <c r="J5536">
        <v>24</v>
      </c>
      <c r="K5536">
        <v>27</v>
      </c>
      <c r="L5536">
        <v>0</v>
      </c>
      <c r="M5536" s="1">
        <v>69.08</v>
      </c>
      <c r="N5536" s="1">
        <v>95.064999999999998</v>
      </c>
    </row>
    <row r="5537" spans="1:14" ht="15" customHeight="1" x14ac:dyDescent="0.2">
      <c r="A5537" t="s">
        <v>352</v>
      </c>
      <c r="B5537" t="s">
        <v>436</v>
      </c>
      <c r="C5537">
        <v>3</v>
      </c>
      <c r="D5537" t="s">
        <v>2664</v>
      </c>
      <c r="E5537">
        <v>4</v>
      </c>
      <c r="F5537">
        <v>32</v>
      </c>
      <c r="G5537">
        <v>37</v>
      </c>
      <c r="H5537">
        <v>40</v>
      </c>
      <c r="I5537">
        <v>23</v>
      </c>
      <c r="J5537">
        <v>28</v>
      </c>
      <c r="K5537">
        <v>31</v>
      </c>
      <c r="L5537">
        <v>0</v>
      </c>
      <c r="M5537" s="1">
        <v>69.081000000000003</v>
      </c>
      <c r="N5537" s="1">
        <v>96.061000000000007</v>
      </c>
    </row>
    <row r="5538" spans="1:14" ht="15" customHeight="1" x14ac:dyDescent="0.2">
      <c r="A5538" t="s">
        <v>352</v>
      </c>
      <c r="B5538" t="s">
        <v>250</v>
      </c>
      <c r="C5538">
        <v>3</v>
      </c>
      <c r="D5538" t="s">
        <v>603</v>
      </c>
      <c r="E5538">
        <v>4</v>
      </c>
      <c r="F5538">
        <v>29</v>
      </c>
      <c r="G5538">
        <v>34</v>
      </c>
      <c r="H5538">
        <v>37</v>
      </c>
      <c r="I5538">
        <v>24</v>
      </c>
      <c r="J5538">
        <v>29</v>
      </c>
      <c r="K5538">
        <v>32</v>
      </c>
      <c r="L5538">
        <v>0</v>
      </c>
      <c r="M5538" s="1">
        <v>69.081999999999994</v>
      </c>
      <c r="N5538" s="1">
        <v>97.06</v>
      </c>
    </row>
    <row r="5539" spans="1:14" ht="15" customHeight="1" x14ac:dyDescent="0.2">
      <c r="A5539" t="s">
        <v>352</v>
      </c>
      <c r="B5539" t="s">
        <v>258</v>
      </c>
      <c r="C5539">
        <v>3</v>
      </c>
      <c r="D5539" t="s">
        <v>1470</v>
      </c>
      <c r="E5539">
        <v>4</v>
      </c>
      <c r="F5539">
        <v>27</v>
      </c>
      <c r="G5539">
        <v>32</v>
      </c>
      <c r="H5539">
        <v>35</v>
      </c>
      <c r="I5539">
        <v>25</v>
      </c>
      <c r="J5539">
        <v>30</v>
      </c>
      <c r="K5539">
        <v>33</v>
      </c>
      <c r="L5539">
        <v>0</v>
      </c>
      <c r="M5539" s="1">
        <v>69.082999999999998</v>
      </c>
      <c r="N5539" s="1">
        <v>98.066999999999993</v>
      </c>
    </row>
    <row r="5540" spans="1:14" ht="15" customHeight="1" x14ac:dyDescent="0.2">
      <c r="A5540" t="s">
        <v>352</v>
      </c>
      <c r="B5540" t="s">
        <v>263</v>
      </c>
      <c r="C5540">
        <v>3</v>
      </c>
      <c r="D5540" t="s">
        <v>568</v>
      </c>
      <c r="E5540">
        <v>4</v>
      </c>
      <c r="F5540">
        <v>29</v>
      </c>
      <c r="G5540">
        <v>34</v>
      </c>
      <c r="H5540">
        <v>37</v>
      </c>
      <c r="I5540">
        <v>23</v>
      </c>
      <c r="J5540">
        <v>28</v>
      </c>
      <c r="K5540">
        <v>31</v>
      </c>
      <c r="L5540">
        <v>0</v>
      </c>
      <c r="M5540" s="1">
        <v>69.084000000000003</v>
      </c>
      <c r="N5540" s="1">
        <v>99.057000000000002</v>
      </c>
    </row>
    <row r="5541" spans="1:14" ht="15" customHeight="1" x14ac:dyDescent="0.2">
      <c r="A5541" t="s">
        <v>352</v>
      </c>
      <c r="B5541" t="s">
        <v>269</v>
      </c>
      <c r="C5541">
        <v>3</v>
      </c>
      <c r="D5541" t="s">
        <v>2000</v>
      </c>
      <c r="E5541">
        <v>4</v>
      </c>
      <c r="F5541">
        <v>24</v>
      </c>
      <c r="G5541">
        <v>29</v>
      </c>
      <c r="H5541">
        <v>32</v>
      </c>
      <c r="I5541">
        <v>27</v>
      </c>
      <c r="J5541">
        <v>32</v>
      </c>
      <c r="K5541">
        <v>35</v>
      </c>
      <c r="L5541">
        <v>0</v>
      </c>
      <c r="M5541" s="1">
        <v>69.084999999999994</v>
      </c>
      <c r="N5541" s="1">
        <v>100.066</v>
      </c>
    </row>
    <row r="5542" spans="1:14" ht="15" customHeight="1" x14ac:dyDescent="0.2">
      <c r="A5542" t="s">
        <v>352</v>
      </c>
      <c r="B5542" t="s">
        <v>279</v>
      </c>
      <c r="C5542">
        <v>3</v>
      </c>
      <c r="D5542" t="s">
        <v>1847</v>
      </c>
      <c r="E5542">
        <v>3</v>
      </c>
      <c r="F5542">
        <v>21</v>
      </c>
      <c r="G5542">
        <v>29</v>
      </c>
      <c r="H5542">
        <v>31</v>
      </c>
      <c r="I5542">
        <v>26</v>
      </c>
      <c r="J5542">
        <v>34</v>
      </c>
      <c r="K5542">
        <v>36</v>
      </c>
      <c r="L5542">
        <v>0</v>
      </c>
      <c r="M5542" s="1">
        <v>69.085999999999999</v>
      </c>
      <c r="N5542" s="1">
        <v>101.05800000000001</v>
      </c>
    </row>
    <row r="5543" spans="1:14" ht="15" customHeight="1" x14ac:dyDescent="0.2">
      <c r="A5543" t="s">
        <v>352</v>
      </c>
      <c r="B5543" t="s">
        <v>274</v>
      </c>
      <c r="C5543">
        <v>3</v>
      </c>
      <c r="D5543" t="s">
        <v>2574</v>
      </c>
      <c r="E5543">
        <v>4</v>
      </c>
      <c r="F5543">
        <v>29</v>
      </c>
      <c r="G5543">
        <v>34</v>
      </c>
      <c r="H5543">
        <v>37</v>
      </c>
      <c r="I5543">
        <v>26</v>
      </c>
      <c r="J5543">
        <v>31</v>
      </c>
      <c r="K5543">
        <v>34</v>
      </c>
      <c r="L5543">
        <v>0</v>
      </c>
      <c r="M5543" s="1">
        <v>69.087000000000003</v>
      </c>
      <c r="N5543" s="1">
        <v>102.06399999999999</v>
      </c>
    </row>
    <row r="5544" spans="1:14" ht="15" customHeight="1" x14ac:dyDescent="0.2">
      <c r="A5544" t="s">
        <v>352</v>
      </c>
      <c r="B5544" t="s">
        <v>285</v>
      </c>
      <c r="C5544">
        <v>3</v>
      </c>
      <c r="D5544" t="s">
        <v>2000</v>
      </c>
      <c r="E5544">
        <v>4</v>
      </c>
      <c r="F5544">
        <v>24</v>
      </c>
      <c r="G5544">
        <v>29</v>
      </c>
      <c r="H5544">
        <v>32</v>
      </c>
      <c r="I5544">
        <v>27</v>
      </c>
      <c r="J5544">
        <v>32</v>
      </c>
      <c r="K5544">
        <v>35</v>
      </c>
      <c r="L5544">
        <v>0</v>
      </c>
      <c r="M5544" s="1">
        <v>69.087999999999994</v>
      </c>
      <c r="N5544" s="1">
        <v>103.063</v>
      </c>
    </row>
    <row r="5545" spans="1:14" ht="15" customHeight="1" x14ac:dyDescent="0.2">
      <c r="A5545" t="s">
        <v>352</v>
      </c>
      <c r="B5545" t="s">
        <v>290</v>
      </c>
      <c r="C5545">
        <v>3</v>
      </c>
      <c r="D5545" t="s">
        <v>1576</v>
      </c>
      <c r="E5545">
        <v>4</v>
      </c>
      <c r="F5545">
        <v>30</v>
      </c>
      <c r="G5545">
        <v>35</v>
      </c>
      <c r="H5545">
        <v>38</v>
      </c>
      <c r="I5545">
        <v>24</v>
      </c>
      <c r="J5545">
        <v>29</v>
      </c>
      <c r="K5545">
        <v>32</v>
      </c>
      <c r="L5545">
        <v>0</v>
      </c>
      <c r="M5545" s="1">
        <v>69.088999999999999</v>
      </c>
      <c r="N5545" s="1">
        <v>104.05500000000001</v>
      </c>
    </row>
    <row r="5546" spans="1:14" ht="15" customHeight="1" x14ac:dyDescent="0.2">
      <c r="A5546" t="s">
        <v>352</v>
      </c>
      <c r="B5546" t="s">
        <v>294</v>
      </c>
      <c r="C5546">
        <v>3</v>
      </c>
      <c r="D5546" t="s">
        <v>2577</v>
      </c>
      <c r="E5546">
        <v>3</v>
      </c>
      <c r="F5546">
        <v>27</v>
      </c>
      <c r="G5546">
        <v>35</v>
      </c>
      <c r="H5546">
        <v>37</v>
      </c>
      <c r="I5546">
        <v>21</v>
      </c>
      <c r="J5546">
        <v>29</v>
      </c>
      <c r="K5546">
        <v>31</v>
      </c>
      <c r="L5546">
        <v>0</v>
      </c>
      <c r="M5546" s="1">
        <v>69.09</v>
      </c>
      <c r="N5546" s="1">
        <v>105.056</v>
      </c>
    </row>
    <row r="5547" spans="1:14" ht="15" customHeight="1" x14ac:dyDescent="0.2">
      <c r="A5547" t="s">
        <v>352</v>
      </c>
      <c r="B5547" t="s">
        <v>298</v>
      </c>
      <c r="C5547">
        <v>3</v>
      </c>
      <c r="D5547" t="s">
        <v>2609</v>
      </c>
      <c r="E5547">
        <v>4</v>
      </c>
      <c r="F5547">
        <v>27</v>
      </c>
      <c r="G5547">
        <v>32</v>
      </c>
      <c r="H5547">
        <v>35</v>
      </c>
      <c r="I5547">
        <v>25</v>
      </c>
      <c r="J5547">
        <v>30</v>
      </c>
      <c r="K5547">
        <v>33</v>
      </c>
      <c r="L5547">
        <v>0</v>
      </c>
      <c r="M5547" s="1">
        <v>69.090999999999994</v>
      </c>
      <c r="N5547" s="1">
        <v>106.054</v>
      </c>
    </row>
    <row r="5548" spans="1:14" ht="15" customHeight="1" x14ac:dyDescent="0.2">
      <c r="A5548" t="s">
        <v>352</v>
      </c>
      <c r="B5548" t="s">
        <v>302</v>
      </c>
      <c r="C5548">
        <v>3</v>
      </c>
      <c r="D5548" t="s">
        <v>1576</v>
      </c>
      <c r="E5548">
        <v>4</v>
      </c>
      <c r="F5548">
        <v>30</v>
      </c>
      <c r="G5548">
        <v>35</v>
      </c>
      <c r="H5548">
        <v>38</v>
      </c>
      <c r="I5548">
        <v>24</v>
      </c>
      <c r="J5548">
        <v>29</v>
      </c>
      <c r="K5548">
        <v>32</v>
      </c>
      <c r="L5548">
        <v>0</v>
      </c>
      <c r="M5548" s="1">
        <v>69.091999999999999</v>
      </c>
      <c r="N5548" s="1">
        <v>107.05</v>
      </c>
    </row>
    <row r="5549" spans="1:14" ht="15" customHeight="1" x14ac:dyDescent="0.2">
      <c r="A5549" t="s">
        <v>352</v>
      </c>
      <c r="B5549" t="s">
        <v>464</v>
      </c>
      <c r="C5549">
        <v>3</v>
      </c>
      <c r="D5549" t="s">
        <v>1847</v>
      </c>
      <c r="E5549">
        <v>3</v>
      </c>
      <c r="F5549">
        <v>21</v>
      </c>
      <c r="G5549">
        <v>29</v>
      </c>
      <c r="H5549">
        <v>31</v>
      </c>
      <c r="I5549">
        <v>26</v>
      </c>
      <c r="J5549">
        <v>34</v>
      </c>
      <c r="K5549">
        <v>36</v>
      </c>
      <c r="L5549">
        <v>0</v>
      </c>
      <c r="M5549" s="1">
        <v>69.093000000000004</v>
      </c>
      <c r="N5549" s="1">
        <v>108.05800000000001</v>
      </c>
    </row>
    <row r="5550" spans="1:14" ht="15" customHeight="1" x14ac:dyDescent="0.2">
      <c r="A5550" t="s">
        <v>352</v>
      </c>
      <c r="B5550" t="s">
        <v>124</v>
      </c>
      <c r="C5550">
        <v>3</v>
      </c>
      <c r="D5550" t="s">
        <v>160</v>
      </c>
      <c r="E5550">
        <v>3</v>
      </c>
      <c r="F5550">
        <v>30</v>
      </c>
      <c r="G5550">
        <v>38</v>
      </c>
      <c r="H5550">
        <v>40</v>
      </c>
      <c r="I5550">
        <v>20</v>
      </c>
      <c r="J5550">
        <v>28</v>
      </c>
      <c r="K5550">
        <v>30</v>
      </c>
      <c r="L5550">
        <v>0</v>
      </c>
      <c r="M5550" s="1">
        <v>69.093999999999994</v>
      </c>
      <c r="N5550" s="1">
        <v>110.057</v>
      </c>
    </row>
    <row r="5551" spans="1:14" ht="15" customHeight="1" x14ac:dyDescent="0.2">
      <c r="A5551" t="s">
        <v>352</v>
      </c>
      <c r="B5551" t="s">
        <v>703</v>
      </c>
      <c r="C5551">
        <v>3</v>
      </c>
      <c r="D5551" t="s">
        <v>1998</v>
      </c>
      <c r="E5551">
        <v>4</v>
      </c>
      <c r="F5551">
        <v>24</v>
      </c>
      <c r="G5551">
        <v>29</v>
      </c>
      <c r="H5551">
        <v>32</v>
      </c>
      <c r="I5551">
        <v>30</v>
      </c>
      <c r="J5551">
        <v>35</v>
      </c>
      <c r="K5551">
        <v>38</v>
      </c>
      <c r="L5551">
        <v>0</v>
      </c>
      <c r="M5551" s="1">
        <v>69.094999999999999</v>
      </c>
      <c r="N5551" s="1">
        <v>111.059</v>
      </c>
    </row>
    <row r="5552" spans="1:14" ht="15" customHeight="1" x14ac:dyDescent="0.2">
      <c r="A5552" t="s">
        <v>352</v>
      </c>
      <c r="B5552" t="s">
        <v>470</v>
      </c>
      <c r="C5552">
        <v>3</v>
      </c>
      <c r="D5552" t="s">
        <v>2002</v>
      </c>
      <c r="E5552">
        <v>3</v>
      </c>
      <c r="F5552">
        <v>25</v>
      </c>
      <c r="G5552">
        <v>33</v>
      </c>
      <c r="H5552">
        <v>35</v>
      </c>
      <c r="I5552">
        <v>21</v>
      </c>
      <c r="J5552">
        <v>29</v>
      </c>
      <c r="K5552">
        <v>31</v>
      </c>
      <c r="L5552">
        <v>0</v>
      </c>
      <c r="M5552" s="1">
        <v>69.096000000000004</v>
      </c>
      <c r="N5552" s="1">
        <v>112.06100000000001</v>
      </c>
    </row>
    <row r="5553" spans="1:14" ht="15" customHeight="1" x14ac:dyDescent="0.2">
      <c r="A5553" t="s">
        <v>352</v>
      </c>
      <c r="B5553" t="s">
        <v>53</v>
      </c>
      <c r="C5553">
        <v>3</v>
      </c>
      <c r="D5553" t="s">
        <v>568</v>
      </c>
      <c r="E5553">
        <v>4</v>
      </c>
      <c r="F5553">
        <v>29</v>
      </c>
      <c r="G5553">
        <v>34</v>
      </c>
      <c r="H5553">
        <v>37</v>
      </c>
      <c r="I5553">
        <v>23</v>
      </c>
      <c r="J5553">
        <v>28</v>
      </c>
      <c r="K5553">
        <v>31</v>
      </c>
      <c r="L5553">
        <v>0</v>
      </c>
      <c r="M5553" s="1">
        <v>69.096999999999994</v>
      </c>
      <c r="N5553" s="1">
        <v>113.048</v>
      </c>
    </row>
    <row r="5554" spans="1:14" ht="15" customHeight="1" x14ac:dyDescent="0.2">
      <c r="A5554" t="s">
        <v>352</v>
      </c>
      <c r="B5554" t="s">
        <v>476</v>
      </c>
      <c r="C5554">
        <v>3</v>
      </c>
      <c r="D5554" t="s">
        <v>1499</v>
      </c>
      <c r="E5554">
        <v>3</v>
      </c>
      <c r="F5554">
        <v>24</v>
      </c>
      <c r="G5554">
        <v>32</v>
      </c>
      <c r="H5554">
        <v>34</v>
      </c>
      <c r="I5554">
        <v>21</v>
      </c>
      <c r="J5554">
        <v>29</v>
      </c>
      <c r="K5554">
        <v>31</v>
      </c>
      <c r="L5554">
        <v>0</v>
      </c>
      <c r="M5554" s="1">
        <v>69.097999999999999</v>
      </c>
      <c r="N5554" s="1">
        <v>114.059</v>
      </c>
    </row>
    <row r="5555" spans="1:14" ht="15" customHeight="1" x14ac:dyDescent="0.2">
      <c r="A5555" t="s">
        <v>352</v>
      </c>
      <c r="B5555" t="s">
        <v>315</v>
      </c>
      <c r="C5555">
        <v>3</v>
      </c>
      <c r="D5555" t="s">
        <v>603</v>
      </c>
      <c r="E5555">
        <v>4</v>
      </c>
      <c r="F5555">
        <v>29</v>
      </c>
      <c r="G5555">
        <v>34</v>
      </c>
      <c r="H5555">
        <v>37</v>
      </c>
      <c r="I5555">
        <v>24</v>
      </c>
      <c r="J5555">
        <v>29</v>
      </c>
      <c r="K5555">
        <v>32</v>
      </c>
      <c r="L5555">
        <v>0</v>
      </c>
      <c r="M5555" s="1">
        <v>69.099000000000004</v>
      </c>
      <c r="N5555" s="1">
        <v>115.06399999999999</v>
      </c>
    </row>
    <row r="5556" spans="1:14" ht="15" customHeight="1" x14ac:dyDescent="0.2">
      <c r="A5556" t="s">
        <v>352</v>
      </c>
      <c r="B5556" t="s">
        <v>326</v>
      </c>
      <c r="C5556">
        <v>3</v>
      </c>
      <c r="D5556" t="s">
        <v>1576</v>
      </c>
      <c r="E5556">
        <v>4</v>
      </c>
      <c r="F5556">
        <v>30</v>
      </c>
      <c r="G5556">
        <v>35</v>
      </c>
      <c r="H5556">
        <v>38</v>
      </c>
      <c r="I5556">
        <v>24</v>
      </c>
      <c r="J5556">
        <v>29</v>
      </c>
      <c r="K5556">
        <v>32</v>
      </c>
      <c r="L5556">
        <v>0</v>
      </c>
      <c r="M5556" s="1">
        <v>69.099999999999994</v>
      </c>
      <c r="N5556" s="1">
        <v>118.066</v>
      </c>
    </row>
    <row r="5557" spans="1:14" ht="15" customHeight="1" x14ac:dyDescent="0.2">
      <c r="A5557" t="s">
        <v>352</v>
      </c>
      <c r="B5557" t="s">
        <v>331</v>
      </c>
      <c r="C5557">
        <v>3</v>
      </c>
      <c r="D5557" t="s">
        <v>2002</v>
      </c>
      <c r="E5557">
        <v>3</v>
      </c>
      <c r="F5557">
        <v>25</v>
      </c>
      <c r="G5557">
        <v>33</v>
      </c>
      <c r="H5557">
        <v>35</v>
      </c>
      <c r="I5557">
        <v>21</v>
      </c>
      <c r="J5557">
        <v>29</v>
      </c>
      <c r="K5557">
        <v>31</v>
      </c>
      <c r="L5557">
        <v>0</v>
      </c>
      <c r="M5557" s="1">
        <v>69.100999999999999</v>
      </c>
      <c r="N5557" s="1">
        <v>119.04600000000001</v>
      </c>
    </row>
    <row r="5558" spans="1:14" ht="15" customHeight="1" x14ac:dyDescent="0.2">
      <c r="A5558" t="s">
        <v>352</v>
      </c>
      <c r="B5558" t="s">
        <v>492</v>
      </c>
      <c r="C5558">
        <v>3</v>
      </c>
      <c r="D5558" t="s">
        <v>2004</v>
      </c>
      <c r="E5558">
        <v>4</v>
      </c>
      <c r="F5558">
        <v>31</v>
      </c>
      <c r="G5558">
        <v>36</v>
      </c>
      <c r="H5558">
        <v>39</v>
      </c>
      <c r="I5558">
        <v>24</v>
      </c>
      <c r="J5558">
        <v>29</v>
      </c>
      <c r="K5558">
        <v>32</v>
      </c>
      <c r="L5558">
        <v>0</v>
      </c>
      <c r="M5558" s="1">
        <v>69.102000000000004</v>
      </c>
      <c r="N5558" s="1">
        <v>121.068</v>
      </c>
    </row>
    <row r="5559" spans="1:14" ht="15" customHeight="1" x14ac:dyDescent="0.2">
      <c r="A5559" t="s">
        <v>352</v>
      </c>
      <c r="B5559" t="s">
        <v>335</v>
      </c>
      <c r="C5559">
        <v>3</v>
      </c>
      <c r="D5559" t="s">
        <v>2089</v>
      </c>
      <c r="E5559">
        <v>3</v>
      </c>
      <c r="F5559">
        <v>28</v>
      </c>
      <c r="G5559">
        <v>36</v>
      </c>
      <c r="H5559">
        <v>38</v>
      </c>
      <c r="I5559">
        <v>21</v>
      </c>
      <c r="J5559">
        <v>29</v>
      </c>
      <c r="K5559">
        <v>31</v>
      </c>
      <c r="L5559">
        <v>0</v>
      </c>
      <c r="M5559" s="1">
        <v>69.102999999999994</v>
      </c>
      <c r="N5559" s="1">
        <v>122.04900000000001</v>
      </c>
    </row>
    <row r="5560" spans="1:14" ht="15" customHeight="1" x14ac:dyDescent="0.2">
      <c r="A5560" t="s">
        <v>352</v>
      </c>
      <c r="B5560" t="s">
        <v>340</v>
      </c>
      <c r="C5560">
        <v>3</v>
      </c>
      <c r="D5560" t="s">
        <v>454</v>
      </c>
      <c r="E5560">
        <v>4</v>
      </c>
      <c r="F5560">
        <v>31</v>
      </c>
      <c r="G5560">
        <v>36</v>
      </c>
      <c r="H5560">
        <v>39</v>
      </c>
      <c r="I5560">
        <v>23</v>
      </c>
      <c r="J5560">
        <v>28</v>
      </c>
      <c r="K5560">
        <v>31</v>
      </c>
      <c r="L5560">
        <v>0</v>
      </c>
      <c r="M5560" s="1">
        <v>69.103999999999999</v>
      </c>
      <c r="N5560" s="1">
        <v>123.06100000000001</v>
      </c>
    </row>
    <row r="5561" spans="1:14" ht="15" customHeight="1" x14ac:dyDescent="0.2">
      <c r="A5561" t="s">
        <v>352</v>
      </c>
      <c r="B5561" t="s">
        <v>346</v>
      </c>
      <c r="C5561">
        <v>3</v>
      </c>
      <c r="D5561" t="s">
        <v>2091</v>
      </c>
      <c r="E5561">
        <v>3</v>
      </c>
      <c r="F5561">
        <v>28</v>
      </c>
      <c r="G5561">
        <v>36</v>
      </c>
      <c r="H5561">
        <v>38</v>
      </c>
      <c r="I5561">
        <v>21</v>
      </c>
      <c r="J5561">
        <v>29</v>
      </c>
      <c r="K5561">
        <v>31</v>
      </c>
      <c r="L5561">
        <v>0</v>
      </c>
      <c r="M5561" s="1">
        <v>69.105000000000004</v>
      </c>
      <c r="N5561" s="1">
        <v>124.062</v>
      </c>
    </row>
    <row r="5562" spans="1:14" ht="15" customHeight="1" x14ac:dyDescent="0.2">
      <c r="A5562" t="s">
        <v>352</v>
      </c>
      <c r="B5562" t="s">
        <v>498</v>
      </c>
      <c r="C5562">
        <v>3</v>
      </c>
      <c r="D5562" t="s">
        <v>1222</v>
      </c>
      <c r="E5562">
        <v>4</v>
      </c>
      <c r="F5562">
        <v>29</v>
      </c>
      <c r="G5562">
        <v>34</v>
      </c>
      <c r="H5562">
        <v>37</v>
      </c>
      <c r="I5562">
        <v>23</v>
      </c>
      <c r="J5562">
        <v>28</v>
      </c>
      <c r="K5562">
        <v>31</v>
      </c>
      <c r="L5562">
        <v>0</v>
      </c>
      <c r="M5562" s="1">
        <v>69.105999999999995</v>
      </c>
      <c r="N5562" s="1">
        <v>125.065</v>
      </c>
    </row>
    <row r="5563" spans="1:14" ht="15" customHeight="1" x14ac:dyDescent="0.2">
      <c r="A5563" t="s">
        <v>352</v>
      </c>
      <c r="B5563" t="s">
        <v>351</v>
      </c>
      <c r="C5563">
        <v>3</v>
      </c>
      <c r="D5563" t="s">
        <v>1849</v>
      </c>
      <c r="E5563">
        <v>4</v>
      </c>
      <c r="F5563">
        <v>28</v>
      </c>
      <c r="G5563">
        <v>33</v>
      </c>
      <c r="H5563">
        <v>36</v>
      </c>
      <c r="I5563">
        <v>25</v>
      </c>
      <c r="J5563">
        <v>30</v>
      </c>
      <c r="K5563">
        <v>33</v>
      </c>
      <c r="L5563">
        <v>0</v>
      </c>
      <c r="M5563" s="1">
        <v>69.106999999999999</v>
      </c>
      <c r="N5563" s="1">
        <v>126.063</v>
      </c>
    </row>
    <row r="5564" spans="1:14" ht="15" customHeight="1" x14ac:dyDescent="0.2">
      <c r="A5564" t="s">
        <v>352</v>
      </c>
      <c r="B5564" t="s">
        <v>504</v>
      </c>
      <c r="C5564">
        <v>3</v>
      </c>
      <c r="D5564" t="s">
        <v>2275</v>
      </c>
      <c r="E5564">
        <v>4</v>
      </c>
      <c r="F5564">
        <v>26</v>
      </c>
      <c r="G5564">
        <v>31</v>
      </c>
      <c r="H5564">
        <v>34</v>
      </c>
      <c r="I5564">
        <v>27</v>
      </c>
      <c r="J5564">
        <v>32</v>
      </c>
      <c r="K5564">
        <v>35</v>
      </c>
      <c r="L5564">
        <v>0</v>
      </c>
      <c r="M5564" s="1">
        <v>69.108000000000004</v>
      </c>
      <c r="N5564" s="1">
        <v>127.059</v>
      </c>
    </row>
    <row r="5565" spans="1:14" ht="15" customHeight="1" x14ac:dyDescent="0.2">
      <c r="A5565" t="s">
        <v>352</v>
      </c>
      <c r="B5565" t="s">
        <v>355</v>
      </c>
      <c r="C5565">
        <v>3</v>
      </c>
      <c r="D5565" t="s">
        <v>335</v>
      </c>
      <c r="E5565">
        <v>1</v>
      </c>
      <c r="F5565">
        <v>15</v>
      </c>
      <c r="G5565">
        <v>30</v>
      </c>
      <c r="H5565">
        <v>32</v>
      </c>
      <c r="I5565">
        <v>14</v>
      </c>
      <c r="J5565">
        <v>29</v>
      </c>
      <c r="K5565">
        <v>31</v>
      </c>
      <c r="L5565">
        <v>0</v>
      </c>
      <c r="M5565" s="1">
        <v>69.108999999999995</v>
      </c>
      <c r="N5565" s="1">
        <v>128.054</v>
      </c>
    </row>
    <row r="5566" spans="1:14" ht="15" customHeight="1" x14ac:dyDescent="0.2">
      <c r="A5566" t="s">
        <v>356</v>
      </c>
      <c r="B5566" t="s">
        <v>359</v>
      </c>
      <c r="C5566">
        <v>3</v>
      </c>
      <c r="D5566" t="s">
        <v>2089</v>
      </c>
      <c r="E5566">
        <v>3</v>
      </c>
      <c r="F5566">
        <v>28</v>
      </c>
      <c r="G5566">
        <v>36</v>
      </c>
      <c r="H5566">
        <v>38</v>
      </c>
      <c r="I5566">
        <v>21</v>
      </c>
      <c r="J5566">
        <v>29</v>
      </c>
      <c r="K5566">
        <v>31</v>
      </c>
      <c r="L5566">
        <v>0</v>
      </c>
      <c r="M5566" s="1">
        <v>70.067999999999998</v>
      </c>
      <c r="N5566" s="1">
        <v>71.057000000000002</v>
      </c>
    </row>
    <row r="5567" spans="1:14" ht="15" customHeight="1" x14ac:dyDescent="0.2">
      <c r="A5567" t="s">
        <v>356</v>
      </c>
      <c r="B5567" t="s">
        <v>363</v>
      </c>
      <c r="C5567">
        <v>3</v>
      </c>
      <c r="D5567" t="s">
        <v>1567</v>
      </c>
      <c r="E5567">
        <v>4</v>
      </c>
      <c r="F5567">
        <v>20</v>
      </c>
      <c r="G5567">
        <v>25</v>
      </c>
      <c r="H5567">
        <v>28</v>
      </c>
      <c r="I5567">
        <v>33</v>
      </c>
      <c r="J5567">
        <v>38</v>
      </c>
      <c r="K5567">
        <v>41</v>
      </c>
      <c r="L5567">
        <v>0</v>
      </c>
      <c r="M5567" s="1">
        <v>70.069000000000003</v>
      </c>
      <c r="N5567" s="1">
        <v>72.057000000000002</v>
      </c>
    </row>
    <row r="5568" spans="1:14" ht="15" customHeight="1" x14ac:dyDescent="0.2">
      <c r="A5568" t="s">
        <v>356</v>
      </c>
      <c r="B5568" t="s">
        <v>367</v>
      </c>
      <c r="C5568">
        <v>3</v>
      </c>
      <c r="D5568" t="s">
        <v>1935</v>
      </c>
      <c r="E5568">
        <v>4</v>
      </c>
      <c r="F5568">
        <v>30</v>
      </c>
      <c r="G5568">
        <v>35</v>
      </c>
      <c r="H5568">
        <v>38</v>
      </c>
      <c r="I5568">
        <v>23</v>
      </c>
      <c r="J5568">
        <v>28</v>
      </c>
      <c r="K5568">
        <v>31</v>
      </c>
      <c r="L5568">
        <v>0</v>
      </c>
      <c r="M5568" s="1">
        <v>70.069999999999993</v>
      </c>
      <c r="N5568" s="1">
        <v>73.066999999999993</v>
      </c>
    </row>
    <row r="5569" spans="1:14" ht="15" customHeight="1" x14ac:dyDescent="0.2">
      <c r="A5569" t="s">
        <v>356</v>
      </c>
      <c r="B5569" t="s">
        <v>371</v>
      </c>
      <c r="C5569">
        <v>3</v>
      </c>
      <c r="D5569" t="s">
        <v>508</v>
      </c>
      <c r="E5569">
        <v>4</v>
      </c>
      <c r="F5569">
        <v>30</v>
      </c>
      <c r="G5569">
        <v>35</v>
      </c>
      <c r="H5569">
        <v>38</v>
      </c>
      <c r="I5569">
        <v>24</v>
      </c>
      <c r="J5569">
        <v>29</v>
      </c>
      <c r="K5569">
        <v>32</v>
      </c>
      <c r="L5569">
        <v>0</v>
      </c>
      <c r="M5569" s="1">
        <v>70.070999999999998</v>
      </c>
      <c r="N5569" s="1">
        <v>74.061000000000007</v>
      </c>
    </row>
    <row r="5570" spans="1:14" ht="15" customHeight="1" x14ac:dyDescent="0.2">
      <c r="A5570" t="s">
        <v>356</v>
      </c>
      <c r="B5570" t="s">
        <v>378</v>
      </c>
      <c r="C5570">
        <v>3</v>
      </c>
      <c r="D5570" t="s">
        <v>2229</v>
      </c>
      <c r="E5570">
        <v>4</v>
      </c>
      <c r="F5570">
        <v>28</v>
      </c>
      <c r="G5570">
        <v>33</v>
      </c>
      <c r="H5570">
        <v>36</v>
      </c>
      <c r="I5570">
        <v>24</v>
      </c>
      <c r="J5570">
        <v>29</v>
      </c>
      <c r="K5570">
        <v>32</v>
      </c>
      <c r="L5570">
        <v>0</v>
      </c>
      <c r="M5570" s="1">
        <v>70.072000000000003</v>
      </c>
      <c r="N5570" s="1">
        <v>75.057000000000002</v>
      </c>
    </row>
    <row r="5571" spans="1:14" ht="15" customHeight="1" x14ac:dyDescent="0.2">
      <c r="A5571" t="s">
        <v>356</v>
      </c>
      <c r="B5571" t="s">
        <v>381</v>
      </c>
      <c r="C5571">
        <v>3</v>
      </c>
      <c r="D5571" t="s">
        <v>879</v>
      </c>
      <c r="E5571">
        <v>3</v>
      </c>
      <c r="F5571">
        <v>27</v>
      </c>
      <c r="G5571">
        <v>35</v>
      </c>
      <c r="H5571">
        <v>37</v>
      </c>
      <c r="I5571">
        <v>23</v>
      </c>
      <c r="J5571">
        <v>31</v>
      </c>
      <c r="K5571">
        <v>33</v>
      </c>
      <c r="L5571">
        <v>0</v>
      </c>
      <c r="M5571" s="1">
        <v>70.072999999999993</v>
      </c>
      <c r="N5571" s="1">
        <v>76.055000000000007</v>
      </c>
    </row>
    <row r="5572" spans="1:14" ht="15" customHeight="1" x14ac:dyDescent="0.2">
      <c r="A5572" t="s">
        <v>356</v>
      </c>
      <c r="B5572" t="s">
        <v>207</v>
      </c>
      <c r="C5572">
        <v>3</v>
      </c>
      <c r="D5572" t="s">
        <v>546</v>
      </c>
      <c r="E5572">
        <v>4</v>
      </c>
      <c r="F5572">
        <v>35</v>
      </c>
      <c r="G5572">
        <v>40</v>
      </c>
      <c r="H5572">
        <v>43</v>
      </c>
      <c r="I5572">
        <v>16</v>
      </c>
      <c r="J5572">
        <v>21</v>
      </c>
      <c r="K5572">
        <v>24</v>
      </c>
      <c r="L5572">
        <v>0</v>
      </c>
      <c r="M5572" s="1">
        <v>70.073999999999998</v>
      </c>
      <c r="N5572" s="1">
        <v>77.054000000000002</v>
      </c>
    </row>
    <row r="5573" spans="1:14" ht="15" customHeight="1" x14ac:dyDescent="0.2">
      <c r="A5573" t="s">
        <v>356</v>
      </c>
      <c r="B5573" t="s">
        <v>386</v>
      </c>
      <c r="C5573">
        <v>3</v>
      </c>
      <c r="D5573" t="s">
        <v>2998</v>
      </c>
      <c r="E5573">
        <v>4</v>
      </c>
      <c r="F5573">
        <v>32</v>
      </c>
      <c r="G5573">
        <v>37</v>
      </c>
      <c r="H5573">
        <v>40</v>
      </c>
      <c r="I5573">
        <v>18</v>
      </c>
      <c r="J5573">
        <v>23</v>
      </c>
      <c r="K5573">
        <v>26</v>
      </c>
      <c r="L5573">
        <v>0</v>
      </c>
      <c r="M5573" s="1">
        <v>70.075000000000003</v>
      </c>
      <c r="N5573" s="1">
        <v>78.06</v>
      </c>
    </row>
    <row r="5574" spans="1:14" ht="15" customHeight="1" x14ac:dyDescent="0.2">
      <c r="A5574" t="s">
        <v>356</v>
      </c>
      <c r="B5574" t="s">
        <v>212</v>
      </c>
      <c r="C5574">
        <v>3</v>
      </c>
      <c r="D5574" t="s">
        <v>1026</v>
      </c>
      <c r="E5574">
        <v>4</v>
      </c>
      <c r="F5574">
        <v>28</v>
      </c>
      <c r="G5574">
        <v>33</v>
      </c>
      <c r="H5574">
        <v>36</v>
      </c>
      <c r="I5574">
        <v>25</v>
      </c>
      <c r="J5574">
        <v>30</v>
      </c>
      <c r="K5574">
        <v>33</v>
      </c>
      <c r="L5574">
        <v>0</v>
      </c>
      <c r="M5574" s="1">
        <v>70.075999999999993</v>
      </c>
      <c r="N5574" s="1">
        <v>79.058999999999997</v>
      </c>
    </row>
    <row r="5575" spans="1:14" ht="15" customHeight="1" x14ac:dyDescent="0.2">
      <c r="A5575" t="s">
        <v>356</v>
      </c>
      <c r="B5575" t="s">
        <v>395</v>
      </c>
      <c r="C5575">
        <v>3</v>
      </c>
      <c r="D5575" t="s">
        <v>1678</v>
      </c>
      <c r="E5575">
        <v>3</v>
      </c>
      <c r="F5575">
        <v>28</v>
      </c>
      <c r="G5575">
        <v>36</v>
      </c>
      <c r="H5575">
        <v>38</v>
      </c>
      <c r="I5575">
        <v>20</v>
      </c>
      <c r="J5575">
        <v>28</v>
      </c>
      <c r="K5575">
        <v>30</v>
      </c>
      <c r="L5575">
        <v>0</v>
      </c>
      <c r="M5575" s="1">
        <v>70.076999999999998</v>
      </c>
      <c r="N5575" s="1">
        <v>80.061999999999998</v>
      </c>
    </row>
    <row r="5576" spans="1:14" ht="15" customHeight="1" x14ac:dyDescent="0.2">
      <c r="A5576" t="s">
        <v>356</v>
      </c>
      <c r="B5576" t="s">
        <v>218</v>
      </c>
      <c r="C5576">
        <v>3</v>
      </c>
      <c r="D5576" t="s">
        <v>1016</v>
      </c>
      <c r="E5576">
        <v>3</v>
      </c>
      <c r="F5576">
        <v>23</v>
      </c>
      <c r="G5576">
        <v>31</v>
      </c>
      <c r="H5576">
        <v>33</v>
      </c>
      <c r="I5576">
        <v>22</v>
      </c>
      <c r="J5576">
        <v>30</v>
      </c>
      <c r="K5576">
        <v>32</v>
      </c>
      <c r="L5576">
        <v>0</v>
      </c>
      <c r="M5576" s="1">
        <v>70.078000000000003</v>
      </c>
      <c r="N5576" s="1">
        <v>81.049000000000007</v>
      </c>
    </row>
    <row r="5577" spans="1:14" ht="15" customHeight="1" x14ac:dyDescent="0.2">
      <c r="A5577" t="s">
        <v>356</v>
      </c>
      <c r="B5577" t="s">
        <v>225</v>
      </c>
      <c r="C5577">
        <v>3</v>
      </c>
      <c r="D5577" t="s">
        <v>1051</v>
      </c>
      <c r="E5577">
        <v>3</v>
      </c>
      <c r="F5577">
        <v>28</v>
      </c>
      <c r="G5577">
        <v>36</v>
      </c>
      <c r="H5577">
        <v>38</v>
      </c>
      <c r="I5577">
        <v>20</v>
      </c>
      <c r="J5577">
        <v>28</v>
      </c>
      <c r="K5577">
        <v>30</v>
      </c>
      <c r="L5577">
        <v>0</v>
      </c>
      <c r="M5577" s="1">
        <v>70.078999999999994</v>
      </c>
      <c r="N5577" s="1">
        <v>82.052999999999997</v>
      </c>
    </row>
    <row r="5578" spans="1:14" ht="15" customHeight="1" x14ac:dyDescent="0.2">
      <c r="A5578" t="s">
        <v>356</v>
      </c>
      <c r="B5578" t="s">
        <v>402</v>
      </c>
      <c r="C5578">
        <v>3</v>
      </c>
      <c r="D5578" t="s">
        <v>2705</v>
      </c>
      <c r="E5578">
        <v>3</v>
      </c>
      <c r="F5578">
        <v>32</v>
      </c>
      <c r="G5578">
        <v>40</v>
      </c>
      <c r="H5578">
        <v>42</v>
      </c>
      <c r="I5578">
        <v>15</v>
      </c>
      <c r="J5578">
        <v>23</v>
      </c>
      <c r="K5578">
        <v>25</v>
      </c>
      <c r="L5578">
        <v>0</v>
      </c>
      <c r="M5578" s="1">
        <v>70.08</v>
      </c>
      <c r="N5578" s="1">
        <v>83.063000000000002</v>
      </c>
    </row>
    <row r="5579" spans="1:14" ht="15" customHeight="1" x14ac:dyDescent="0.2">
      <c r="A5579" t="s">
        <v>356</v>
      </c>
      <c r="B5579" t="s">
        <v>405</v>
      </c>
      <c r="C5579">
        <v>3</v>
      </c>
      <c r="D5579" t="s">
        <v>1920</v>
      </c>
      <c r="E5579">
        <v>2</v>
      </c>
      <c r="F5579">
        <v>19</v>
      </c>
      <c r="G5579">
        <v>32</v>
      </c>
      <c r="H5579">
        <v>34</v>
      </c>
      <c r="I5579">
        <v>16</v>
      </c>
      <c r="J5579">
        <v>29</v>
      </c>
      <c r="K5579">
        <v>31</v>
      </c>
      <c r="L5579">
        <v>0</v>
      </c>
      <c r="M5579" s="1">
        <v>70.081000000000003</v>
      </c>
      <c r="N5579" s="1">
        <v>84.058000000000007</v>
      </c>
    </row>
    <row r="5580" spans="1:14" ht="15" customHeight="1" x14ac:dyDescent="0.2">
      <c r="A5580" t="s">
        <v>356</v>
      </c>
      <c r="B5580" t="s">
        <v>408</v>
      </c>
      <c r="C5580">
        <v>3</v>
      </c>
      <c r="D5580" t="s">
        <v>1112</v>
      </c>
      <c r="E5580">
        <v>4</v>
      </c>
      <c r="F5580">
        <v>29</v>
      </c>
      <c r="G5580">
        <v>34</v>
      </c>
      <c r="H5580">
        <v>37</v>
      </c>
      <c r="I5580">
        <v>24</v>
      </c>
      <c r="J5580">
        <v>29</v>
      </c>
      <c r="K5580">
        <v>32</v>
      </c>
      <c r="L5580">
        <v>0</v>
      </c>
      <c r="M5580" s="1">
        <v>70.081999999999994</v>
      </c>
      <c r="N5580" s="1">
        <v>85.061000000000007</v>
      </c>
    </row>
    <row r="5581" spans="1:14" ht="15" customHeight="1" x14ac:dyDescent="0.2">
      <c r="A5581" t="s">
        <v>356</v>
      </c>
      <c r="B5581" t="s">
        <v>411</v>
      </c>
      <c r="C5581">
        <v>3</v>
      </c>
      <c r="D5581" t="s">
        <v>1388</v>
      </c>
      <c r="E5581">
        <v>3</v>
      </c>
      <c r="F5581">
        <v>29</v>
      </c>
      <c r="G5581">
        <v>37</v>
      </c>
      <c r="H5581">
        <v>39</v>
      </c>
      <c r="I5581">
        <v>20</v>
      </c>
      <c r="J5581">
        <v>28</v>
      </c>
      <c r="K5581">
        <v>30</v>
      </c>
      <c r="L5581">
        <v>0</v>
      </c>
      <c r="M5581" s="1">
        <v>70.082999999999998</v>
      </c>
      <c r="N5581" s="1">
        <v>86.058000000000007</v>
      </c>
    </row>
    <row r="5582" spans="1:14" ht="15" customHeight="1" x14ac:dyDescent="0.2">
      <c r="A5582" t="s">
        <v>356</v>
      </c>
      <c r="B5582" t="s">
        <v>414</v>
      </c>
      <c r="C5582">
        <v>3</v>
      </c>
      <c r="D5582" t="s">
        <v>1889</v>
      </c>
      <c r="E5582">
        <v>3</v>
      </c>
      <c r="F5582">
        <v>29</v>
      </c>
      <c r="G5582">
        <v>37</v>
      </c>
      <c r="H5582">
        <v>39</v>
      </c>
      <c r="I5582">
        <v>21</v>
      </c>
      <c r="J5582">
        <v>29</v>
      </c>
      <c r="K5582">
        <v>31</v>
      </c>
      <c r="L5582">
        <v>0</v>
      </c>
      <c r="M5582" s="1">
        <v>70.084000000000003</v>
      </c>
      <c r="N5582" s="1">
        <v>87.06</v>
      </c>
    </row>
    <row r="5583" spans="1:14" ht="15" customHeight="1" x14ac:dyDescent="0.2">
      <c r="A5583" t="s">
        <v>356</v>
      </c>
      <c r="B5583" t="s">
        <v>416</v>
      </c>
      <c r="C5583">
        <v>3</v>
      </c>
      <c r="D5583" t="s">
        <v>421</v>
      </c>
      <c r="E5583">
        <v>3</v>
      </c>
      <c r="F5583">
        <v>22</v>
      </c>
      <c r="G5583">
        <v>30</v>
      </c>
      <c r="H5583">
        <v>32</v>
      </c>
      <c r="I5583">
        <v>28</v>
      </c>
      <c r="J5583">
        <v>36</v>
      </c>
      <c r="K5583">
        <v>38</v>
      </c>
      <c r="L5583">
        <v>0</v>
      </c>
      <c r="M5583" s="1">
        <v>70.084999999999994</v>
      </c>
      <c r="N5583" s="1">
        <v>88.066000000000003</v>
      </c>
    </row>
    <row r="5584" spans="1:14" ht="15" customHeight="1" x14ac:dyDescent="0.2">
      <c r="A5584" t="s">
        <v>356</v>
      </c>
      <c r="B5584" t="s">
        <v>230</v>
      </c>
      <c r="C5584">
        <v>3</v>
      </c>
      <c r="D5584" t="s">
        <v>1112</v>
      </c>
      <c r="E5584">
        <v>4</v>
      </c>
      <c r="F5584">
        <v>29</v>
      </c>
      <c r="G5584">
        <v>34</v>
      </c>
      <c r="H5584">
        <v>37</v>
      </c>
      <c r="I5584">
        <v>24</v>
      </c>
      <c r="J5584">
        <v>29</v>
      </c>
      <c r="K5584">
        <v>32</v>
      </c>
      <c r="L5584">
        <v>0</v>
      </c>
      <c r="M5584" s="1">
        <v>70.085999999999999</v>
      </c>
      <c r="N5584" s="1">
        <v>89.064999999999998</v>
      </c>
    </row>
    <row r="5585" spans="1:14" ht="15" customHeight="1" x14ac:dyDescent="0.2">
      <c r="A5585" t="s">
        <v>356</v>
      </c>
      <c r="B5585" t="s">
        <v>236</v>
      </c>
      <c r="C5585">
        <v>3</v>
      </c>
      <c r="D5585" t="s">
        <v>1641</v>
      </c>
      <c r="E5585">
        <v>3</v>
      </c>
      <c r="F5585">
        <v>29</v>
      </c>
      <c r="G5585">
        <v>37</v>
      </c>
      <c r="H5585">
        <v>39</v>
      </c>
      <c r="I5585">
        <v>24</v>
      </c>
      <c r="J5585">
        <v>32</v>
      </c>
      <c r="K5585">
        <v>34</v>
      </c>
      <c r="L5585">
        <v>0</v>
      </c>
      <c r="M5585" s="1">
        <v>70.087000000000003</v>
      </c>
      <c r="N5585" s="1">
        <v>90.063000000000002</v>
      </c>
    </row>
    <row r="5586" spans="1:14" ht="15" customHeight="1" x14ac:dyDescent="0.2">
      <c r="A5586" t="s">
        <v>356</v>
      </c>
      <c r="B5586" t="s">
        <v>425</v>
      </c>
      <c r="C5586">
        <v>3</v>
      </c>
      <c r="D5586" t="s">
        <v>2759</v>
      </c>
      <c r="E5586">
        <v>4</v>
      </c>
      <c r="F5586">
        <v>28</v>
      </c>
      <c r="G5586">
        <v>33</v>
      </c>
      <c r="H5586">
        <v>36</v>
      </c>
      <c r="I5586">
        <v>25</v>
      </c>
      <c r="J5586">
        <v>30</v>
      </c>
      <c r="K5586">
        <v>33</v>
      </c>
      <c r="L5586">
        <v>0</v>
      </c>
      <c r="M5586" s="1">
        <v>70.087999999999994</v>
      </c>
      <c r="N5586" s="1">
        <v>91.066000000000003</v>
      </c>
    </row>
    <row r="5587" spans="1:14" ht="15" customHeight="1" x14ac:dyDescent="0.2">
      <c r="A5587" t="s">
        <v>356</v>
      </c>
      <c r="B5587" t="s">
        <v>668</v>
      </c>
      <c r="C5587">
        <v>3</v>
      </c>
      <c r="D5587" t="s">
        <v>2879</v>
      </c>
      <c r="E5587">
        <v>4</v>
      </c>
      <c r="F5587">
        <v>27</v>
      </c>
      <c r="G5587">
        <v>32</v>
      </c>
      <c r="H5587">
        <v>35</v>
      </c>
      <c r="I5587">
        <v>27</v>
      </c>
      <c r="J5587">
        <v>32</v>
      </c>
      <c r="K5587">
        <v>35</v>
      </c>
      <c r="L5587">
        <v>0</v>
      </c>
      <c r="M5587" s="1">
        <v>70.088999999999999</v>
      </c>
      <c r="N5587" s="1">
        <v>92.063000000000002</v>
      </c>
    </row>
    <row r="5588" spans="1:14" ht="15" customHeight="1" x14ac:dyDescent="0.2">
      <c r="A5588" t="s">
        <v>356</v>
      </c>
      <c r="B5588" t="s">
        <v>429</v>
      </c>
      <c r="C5588">
        <v>3</v>
      </c>
      <c r="D5588" t="s">
        <v>2039</v>
      </c>
      <c r="E5588">
        <v>4</v>
      </c>
      <c r="F5588">
        <v>28</v>
      </c>
      <c r="G5588">
        <v>33</v>
      </c>
      <c r="H5588">
        <v>36</v>
      </c>
      <c r="I5588">
        <v>27</v>
      </c>
      <c r="J5588">
        <v>32</v>
      </c>
      <c r="K5588">
        <v>35</v>
      </c>
      <c r="L5588">
        <v>0</v>
      </c>
      <c r="M5588" s="1">
        <v>70.09</v>
      </c>
      <c r="N5588" s="1">
        <v>93.063000000000002</v>
      </c>
    </row>
    <row r="5589" spans="1:14" ht="15" customHeight="1" x14ac:dyDescent="0.2">
      <c r="A5589" t="s">
        <v>356</v>
      </c>
      <c r="B5589" t="s">
        <v>241</v>
      </c>
      <c r="C5589">
        <v>3</v>
      </c>
      <c r="D5589" t="s">
        <v>1920</v>
      </c>
      <c r="E5589">
        <v>2</v>
      </c>
      <c r="F5589">
        <v>19</v>
      </c>
      <c r="G5589">
        <v>32</v>
      </c>
      <c r="H5589">
        <v>34</v>
      </c>
      <c r="I5589">
        <v>16</v>
      </c>
      <c r="J5589">
        <v>29</v>
      </c>
      <c r="K5589">
        <v>31</v>
      </c>
      <c r="L5589">
        <v>0</v>
      </c>
      <c r="M5589" s="1">
        <v>70.090999999999994</v>
      </c>
      <c r="N5589" s="1">
        <v>94.055999999999997</v>
      </c>
    </row>
    <row r="5590" spans="1:14" ht="15" customHeight="1" x14ac:dyDescent="0.2">
      <c r="A5590" t="s">
        <v>356</v>
      </c>
      <c r="B5590" t="s">
        <v>246</v>
      </c>
      <c r="C5590">
        <v>3</v>
      </c>
      <c r="D5590" t="s">
        <v>2042</v>
      </c>
      <c r="E5590">
        <v>3</v>
      </c>
      <c r="F5590">
        <v>24</v>
      </c>
      <c r="G5590">
        <v>32</v>
      </c>
      <c r="H5590">
        <v>34</v>
      </c>
      <c r="I5590">
        <v>23</v>
      </c>
      <c r="J5590">
        <v>31</v>
      </c>
      <c r="K5590">
        <v>33</v>
      </c>
      <c r="L5590">
        <v>0</v>
      </c>
      <c r="M5590" s="1">
        <v>70.091999999999999</v>
      </c>
      <c r="N5590" s="1">
        <v>95.066000000000003</v>
      </c>
    </row>
    <row r="5591" spans="1:14" ht="15" customHeight="1" x14ac:dyDescent="0.2">
      <c r="A5591" t="s">
        <v>356</v>
      </c>
      <c r="B5591" t="s">
        <v>436</v>
      </c>
      <c r="C5591">
        <v>3</v>
      </c>
      <c r="D5591" t="s">
        <v>2527</v>
      </c>
      <c r="E5591">
        <v>3</v>
      </c>
      <c r="F5591">
        <v>16</v>
      </c>
      <c r="G5591">
        <v>24</v>
      </c>
      <c r="H5591">
        <v>26</v>
      </c>
      <c r="I5591">
        <v>29</v>
      </c>
      <c r="J5591">
        <v>37</v>
      </c>
      <c r="K5591">
        <v>39</v>
      </c>
      <c r="L5591">
        <v>0</v>
      </c>
      <c r="M5591" s="1">
        <v>70.093000000000004</v>
      </c>
      <c r="N5591" s="1">
        <v>96.061999999999998</v>
      </c>
    </row>
    <row r="5592" spans="1:14" ht="15" customHeight="1" x14ac:dyDescent="0.2">
      <c r="A5592" t="s">
        <v>356</v>
      </c>
      <c r="B5592" t="s">
        <v>250</v>
      </c>
      <c r="C5592">
        <v>3</v>
      </c>
      <c r="D5592" t="s">
        <v>2607</v>
      </c>
      <c r="E5592">
        <v>4</v>
      </c>
      <c r="F5592">
        <v>28</v>
      </c>
      <c r="G5592">
        <v>33</v>
      </c>
      <c r="H5592">
        <v>36</v>
      </c>
      <c r="I5592">
        <v>27</v>
      </c>
      <c r="J5592">
        <v>32</v>
      </c>
      <c r="K5592">
        <v>35</v>
      </c>
      <c r="L5592">
        <v>0</v>
      </c>
      <c r="M5592" s="1">
        <v>70.093999999999994</v>
      </c>
      <c r="N5592" s="1">
        <v>97.061000000000007</v>
      </c>
    </row>
    <row r="5593" spans="1:14" ht="15" customHeight="1" x14ac:dyDescent="0.2">
      <c r="A5593" t="s">
        <v>356</v>
      </c>
      <c r="B5593" t="s">
        <v>258</v>
      </c>
      <c r="C5593">
        <v>3</v>
      </c>
      <c r="D5593" t="s">
        <v>1242</v>
      </c>
      <c r="E5593">
        <v>4</v>
      </c>
      <c r="F5593">
        <v>28</v>
      </c>
      <c r="G5593">
        <v>33</v>
      </c>
      <c r="H5593">
        <v>36</v>
      </c>
      <c r="I5593">
        <v>23</v>
      </c>
      <c r="J5593">
        <v>28</v>
      </c>
      <c r="K5593">
        <v>31</v>
      </c>
      <c r="L5593">
        <v>0</v>
      </c>
      <c r="M5593" s="1">
        <v>70.094999999999999</v>
      </c>
      <c r="N5593" s="1">
        <v>98.067999999999998</v>
      </c>
    </row>
    <row r="5594" spans="1:14" ht="15" customHeight="1" x14ac:dyDescent="0.2">
      <c r="A5594" t="s">
        <v>356</v>
      </c>
      <c r="B5594" t="s">
        <v>263</v>
      </c>
      <c r="C5594">
        <v>3</v>
      </c>
      <c r="D5594" t="s">
        <v>1047</v>
      </c>
      <c r="E5594">
        <v>3</v>
      </c>
      <c r="F5594">
        <v>28</v>
      </c>
      <c r="G5594">
        <v>36</v>
      </c>
      <c r="H5594">
        <v>38</v>
      </c>
      <c r="I5594">
        <v>22</v>
      </c>
      <c r="J5594">
        <v>30</v>
      </c>
      <c r="K5594">
        <v>32</v>
      </c>
      <c r="L5594">
        <v>0</v>
      </c>
      <c r="M5594" s="1">
        <v>70.096000000000004</v>
      </c>
      <c r="N5594" s="1">
        <v>99.058000000000007</v>
      </c>
    </row>
    <row r="5595" spans="1:14" ht="15" customHeight="1" x14ac:dyDescent="0.2">
      <c r="A5595" t="s">
        <v>356</v>
      </c>
      <c r="B5595" t="s">
        <v>269</v>
      </c>
      <c r="C5595">
        <v>3</v>
      </c>
      <c r="D5595" t="s">
        <v>1567</v>
      </c>
      <c r="E5595">
        <v>4</v>
      </c>
      <c r="F5595">
        <v>20</v>
      </c>
      <c r="G5595">
        <v>25</v>
      </c>
      <c r="H5595">
        <v>28</v>
      </c>
      <c r="I5595">
        <v>33</v>
      </c>
      <c r="J5595">
        <v>38</v>
      </c>
      <c r="K5595">
        <v>41</v>
      </c>
      <c r="L5595">
        <v>0</v>
      </c>
      <c r="M5595" s="1">
        <v>70.096999999999994</v>
      </c>
      <c r="N5595" s="1">
        <v>100.06699999999999</v>
      </c>
    </row>
    <row r="5596" spans="1:14" ht="15" customHeight="1" x14ac:dyDescent="0.2">
      <c r="A5596" t="s">
        <v>356</v>
      </c>
      <c r="B5596" t="s">
        <v>279</v>
      </c>
      <c r="C5596">
        <v>3</v>
      </c>
      <c r="D5596" t="s">
        <v>208</v>
      </c>
      <c r="E5596">
        <v>4</v>
      </c>
      <c r="F5596">
        <v>31</v>
      </c>
      <c r="G5596">
        <v>36</v>
      </c>
      <c r="H5596">
        <v>39</v>
      </c>
      <c r="I5596">
        <v>22</v>
      </c>
      <c r="J5596">
        <v>27</v>
      </c>
      <c r="K5596">
        <v>30</v>
      </c>
      <c r="L5596">
        <v>0</v>
      </c>
      <c r="M5596" s="1">
        <v>70.097999999999999</v>
      </c>
      <c r="N5596" s="1">
        <v>101.059</v>
      </c>
    </row>
    <row r="5597" spans="1:14" ht="15" customHeight="1" x14ac:dyDescent="0.2">
      <c r="A5597" t="s">
        <v>356</v>
      </c>
      <c r="B5597" t="s">
        <v>274</v>
      </c>
      <c r="C5597">
        <v>3</v>
      </c>
      <c r="D5597" t="s">
        <v>1112</v>
      </c>
      <c r="E5597">
        <v>4</v>
      </c>
      <c r="F5597">
        <v>29</v>
      </c>
      <c r="G5597">
        <v>34</v>
      </c>
      <c r="H5597">
        <v>37</v>
      </c>
      <c r="I5597">
        <v>24</v>
      </c>
      <c r="J5597">
        <v>29</v>
      </c>
      <c r="K5597">
        <v>32</v>
      </c>
      <c r="L5597">
        <v>0</v>
      </c>
      <c r="M5597" s="1">
        <v>70.099000000000004</v>
      </c>
      <c r="N5597" s="1">
        <v>102.065</v>
      </c>
    </row>
    <row r="5598" spans="1:14" ht="15" customHeight="1" x14ac:dyDescent="0.2">
      <c r="A5598" t="s">
        <v>356</v>
      </c>
      <c r="B5598" t="s">
        <v>285</v>
      </c>
      <c r="C5598">
        <v>3</v>
      </c>
      <c r="D5598" t="s">
        <v>1502</v>
      </c>
      <c r="E5598">
        <v>3</v>
      </c>
      <c r="F5598">
        <v>27</v>
      </c>
      <c r="G5598">
        <v>35</v>
      </c>
      <c r="H5598">
        <v>37</v>
      </c>
      <c r="I5598">
        <v>22</v>
      </c>
      <c r="J5598">
        <v>30</v>
      </c>
      <c r="K5598">
        <v>32</v>
      </c>
      <c r="L5598">
        <v>0</v>
      </c>
      <c r="M5598" s="1">
        <v>70.099999999999994</v>
      </c>
      <c r="N5598" s="1">
        <v>103.06399999999999</v>
      </c>
    </row>
    <row r="5599" spans="1:14" ht="15" customHeight="1" x14ac:dyDescent="0.2">
      <c r="A5599" t="s">
        <v>356</v>
      </c>
      <c r="B5599" t="s">
        <v>290</v>
      </c>
      <c r="C5599">
        <v>3</v>
      </c>
      <c r="D5599" t="s">
        <v>2042</v>
      </c>
      <c r="E5599">
        <v>3</v>
      </c>
      <c r="F5599">
        <v>24</v>
      </c>
      <c r="G5599">
        <v>32</v>
      </c>
      <c r="H5599">
        <v>34</v>
      </c>
      <c r="I5599">
        <v>23</v>
      </c>
      <c r="J5599">
        <v>31</v>
      </c>
      <c r="K5599">
        <v>33</v>
      </c>
      <c r="L5599">
        <v>0</v>
      </c>
      <c r="M5599" s="1">
        <v>70.100999999999999</v>
      </c>
      <c r="N5599" s="1">
        <v>104.056</v>
      </c>
    </row>
    <row r="5600" spans="1:14" ht="15" customHeight="1" x14ac:dyDescent="0.2">
      <c r="A5600" t="s">
        <v>356</v>
      </c>
      <c r="B5600" t="s">
        <v>302</v>
      </c>
      <c r="C5600">
        <v>3</v>
      </c>
      <c r="D5600" t="s">
        <v>318</v>
      </c>
      <c r="E5600">
        <v>3</v>
      </c>
      <c r="F5600">
        <v>25</v>
      </c>
      <c r="G5600">
        <v>33</v>
      </c>
      <c r="H5600">
        <v>35</v>
      </c>
      <c r="I5600">
        <v>24</v>
      </c>
      <c r="J5600">
        <v>32</v>
      </c>
      <c r="K5600">
        <v>34</v>
      </c>
      <c r="L5600">
        <v>0</v>
      </c>
      <c r="M5600" s="1">
        <v>70.102000000000004</v>
      </c>
      <c r="N5600" s="1">
        <v>107.051</v>
      </c>
    </row>
    <row r="5601" spans="1:14" ht="15" customHeight="1" x14ac:dyDescent="0.2">
      <c r="A5601" t="s">
        <v>356</v>
      </c>
      <c r="B5601" t="s">
        <v>464</v>
      </c>
      <c r="C5601">
        <v>3</v>
      </c>
      <c r="D5601" t="s">
        <v>1535</v>
      </c>
      <c r="E5601">
        <v>4</v>
      </c>
      <c r="F5601">
        <v>28</v>
      </c>
      <c r="G5601">
        <v>33</v>
      </c>
      <c r="H5601">
        <v>36</v>
      </c>
      <c r="I5601">
        <v>25</v>
      </c>
      <c r="J5601">
        <v>30</v>
      </c>
      <c r="K5601">
        <v>33</v>
      </c>
      <c r="L5601">
        <v>0</v>
      </c>
      <c r="M5601" s="1">
        <v>70.102999999999994</v>
      </c>
      <c r="N5601" s="1">
        <v>108.059</v>
      </c>
    </row>
    <row r="5602" spans="1:14" ht="15" customHeight="1" x14ac:dyDescent="0.2">
      <c r="A5602" t="s">
        <v>356</v>
      </c>
      <c r="B5602" t="s">
        <v>699</v>
      </c>
      <c r="C5602">
        <v>3</v>
      </c>
      <c r="D5602" t="s">
        <v>2773</v>
      </c>
      <c r="E5602">
        <v>4</v>
      </c>
      <c r="F5602">
        <v>28</v>
      </c>
      <c r="G5602">
        <v>33</v>
      </c>
      <c r="H5602">
        <v>36</v>
      </c>
      <c r="I5602">
        <v>26</v>
      </c>
      <c r="J5602">
        <v>31</v>
      </c>
      <c r="K5602">
        <v>34</v>
      </c>
      <c r="L5602">
        <v>0</v>
      </c>
      <c r="M5602" s="1">
        <v>70.103999999999999</v>
      </c>
      <c r="N5602" s="1">
        <v>109.05</v>
      </c>
    </row>
    <row r="5603" spans="1:14" ht="15" customHeight="1" x14ac:dyDescent="0.2">
      <c r="A5603" t="s">
        <v>356</v>
      </c>
      <c r="B5603" t="s">
        <v>124</v>
      </c>
      <c r="C5603">
        <v>3</v>
      </c>
      <c r="D5603" t="s">
        <v>42</v>
      </c>
      <c r="E5603">
        <v>4</v>
      </c>
      <c r="F5603">
        <v>31</v>
      </c>
      <c r="G5603">
        <v>36</v>
      </c>
      <c r="H5603">
        <v>39</v>
      </c>
      <c r="I5603">
        <v>22</v>
      </c>
      <c r="J5603">
        <v>27</v>
      </c>
      <c r="K5603">
        <v>30</v>
      </c>
      <c r="L5603">
        <v>0</v>
      </c>
      <c r="M5603" s="1">
        <v>70.105000000000004</v>
      </c>
      <c r="N5603" s="1">
        <v>110.05800000000001</v>
      </c>
    </row>
    <row r="5604" spans="1:14" ht="15" customHeight="1" x14ac:dyDescent="0.2">
      <c r="A5604" t="s">
        <v>356</v>
      </c>
      <c r="B5604" t="s">
        <v>703</v>
      </c>
      <c r="C5604">
        <v>3</v>
      </c>
      <c r="D5604" t="s">
        <v>2773</v>
      </c>
      <c r="E5604">
        <v>4</v>
      </c>
      <c r="F5604">
        <v>28</v>
      </c>
      <c r="G5604">
        <v>33</v>
      </c>
      <c r="H5604">
        <v>36</v>
      </c>
      <c r="I5604">
        <v>26</v>
      </c>
      <c r="J5604">
        <v>31</v>
      </c>
      <c r="K5604">
        <v>34</v>
      </c>
      <c r="L5604">
        <v>0</v>
      </c>
      <c r="M5604" s="1">
        <v>70.105999999999995</v>
      </c>
      <c r="N5604" s="1">
        <v>111.06</v>
      </c>
    </row>
    <row r="5605" spans="1:14" ht="15" customHeight="1" x14ac:dyDescent="0.2">
      <c r="A5605" t="s">
        <v>356</v>
      </c>
      <c r="B5605" t="s">
        <v>470</v>
      </c>
      <c r="C5605">
        <v>3</v>
      </c>
      <c r="D5605" t="s">
        <v>1639</v>
      </c>
      <c r="E5605">
        <v>3</v>
      </c>
      <c r="F5605">
        <v>24</v>
      </c>
      <c r="G5605">
        <v>32</v>
      </c>
      <c r="H5605">
        <v>34</v>
      </c>
      <c r="I5605">
        <v>22</v>
      </c>
      <c r="J5605">
        <v>30</v>
      </c>
      <c r="K5605">
        <v>32</v>
      </c>
      <c r="L5605">
        <v>0</v>
      </c>
      <c r="M5605" s="1">
        <v>70.106999999999999</v>
      </c>
      <c r="N5605" s="1">
        <v>112.062</v>
      </c>
    </row>
    <row r="5606" spans="1:14" ht="15" customHeight="1" x14ac:dyDescent="0.2">
      <c r="A5606" t="s">
        <v>356</v>
      </c>
      <c r="B5606" t="s">
        <v>53</v>
      </c>
      <c r="C5606">
        <v>3</v>
      </c>
      <c r="D5606" t="s">
        <v>1665</v>
      </c>
      <c r="E5606">
        <v>3</v>
      </c>
      <c r="F5606">
        <v>31</v>
      </c>
      <c r="G5606">
        <v>39</v>
      </c>
      <c r="H5606">
        <v>41</v>
      </c>
      <c r="I5606">
        <v>18</v>
      </c>
      <c r="J5606">
        <v>26</v>
      </c>
      <c r="K5606">
        <v>28</v>
      </c>
      <c r="L5606">
        <v>0</v>
      </c>
      <c r="M5606" s="1">
        <v>70.108000000000004</v>
      </c>
      <c r="N5606" s="1">
        <v>113.04900000000001</v>
      </c>
    </row>
    <row r="5607" spans="1:14" ht="15" customHeight="1" x14ac:dyDescent="0.2">
      <c r="A5607" t="s">
        <v>356</v>
      </c>
      <c r="B5607" t="s">
        <v>476</v>
      </c>
      <c r="C5607">
        <v>3</v>
      </c>
      <c r="D5607" t="s">
        <v>732</v>
      </c>
      <c r="E5607">
        <v>4</v>
      </c>
      <c r="F5607">
        <v>30</v>
      </c>
      <c r="G5607">
        <v>35</v>
      </c>
      <c r="H5607">
        <v>38</v>
      </c>
      <c r="I5607">
        <v>25</v>
      </c>
      <c r="J5607">
        <v>30</v>
      </c>
      <c r="K5607">
        <v>33</v>
      </c>
      <c r="L5607">
        <v>0</v>
      </c>
      <c r="M5607" s="1">
        <v>70.108999999999995</v>
      </c>
      <c r="N5607" s="1">
        <v>114.06</v>
      </c>
    </row>
    <row r="5608" spans="1:14" ht="15" customHeight="1" x14ac:dyDescent="0.2">
      <c r="A5608" t="s">
        <v>356</v>
      </c>
      <c r="B5608" t="s">
        <v>315</v>
      </c>
      <c r="C5608">
        <v>3</v>
      </c>
      <c r="D5608" t="s">
        <v>2879</v>
      </c>
      <c r="E5608">
        <v>4</v>
      </c>
      <c r="F5608">
        <v>27</v>
      </c>
      <c r="G5608">
        <v>32</v>
      </c>
      <c r="H5608">
        <v>35</v>
      </c>
      <c r="I5608">
        <v>27</v>
      </c>
      <c r="J5608">
        <v>32</v>
      </c>
      <c r="K5608">
        <v>35</v>
      </c>
      <c r="L5608">
        <v>0</v>
      </c>
      <c r="M5608" s="1">
        <v>70.11</v>
      </c>
      <c r="N5608" s="1">
        <v>115.065</v>
      </c>
    </row>
    <row r="5609" spans="1:14" ht="15" customHeight="1" x14ac:dyDescent="0.2">
      <c r="A5609" t="s">
        <v>356</v>
      </c>
      <c r="B5609" t="s">
        <v>321</v>
      </c>
      <c r="C5609">
        <v>3</v>
      </c>
      <c r="D5609" t="s">
        <v>2272</v>
      </c>
      <c r="E5609">
        <v>3</v>
      </c>
      <c r="F5609">
        <v>25</v>
      </c>
      <c r="G5609">
        <v>33</v>
      </c>
      <c r="H5609">
        <v>35</v>
      </c>
      <c r="I5609">
        <v>22</v>
      </c>
      <c r="J5609">
        <v>30</v>
      </c>
      <c r="K5609">
        <v>32</v>
      </c>
      <c r="L5609">
        <v>0</v>
      </c>
      <c r="M5609" s="1">
        <v>70.111000000000004</v>
      </c>
      <c r="N5609" s="1">
        <v>116.06100000000001</v>
      </c>
    </row>
    <row r="5610" spans="1:14" ht="15" customHeight="1" x14ac:dyDescent="0.2">
      <c r="A5610" t="s">
        <v>356</v>
      </c>
      <c r="B5610" t="s">
        <v>483</v>
      </c>
      <c r="C5610">
        <v>3</v>
      </c>
      <c r="D5610" t="s">
        <v>2698</v>
      </c>
      <c r="E5610">
        <v>4</v>
      </c>
      <c r="F5610">
        <v>20</v>
      </c>
      <c r="G5610">
        <v>25</v>
      </c>
      <c r="H5610">
        <v>28</v>
      </c>
      <c r="I5610">
        <v>33</v>
      </c>
      <c r="J5610">
        <v>38</v>
      </c>
      <c r="K5610">
        <v>41</v>
      </c>
      <c r="L5610">
        <v>0</v>
      </c>
      <c r="M5610" s="1">
        <v>70.111999999999995</v>
      </c>
      <c r="N5610" s="1">
        <v>117.065</v>
      </c>
    </row>
    <row r="5611" spans="1:14" ht="15" customHeight="1" x14ac:dyDescent="0.2">
      <c r="A5611" t="s">
        <v>356</v>
      </c>
      <c r="B5611" t="s">
        <v>326</v>
      </c>
      <c r="C5611">
        <v>3</v>
      </c>
      <c r="D5611" t="s">
        <v>2121</v>
      </c>
      <c r="E5611">
        <v>4</v>
      </c>
      <c r="F5611">
        <v>21</v>
      </c>
      <c r="G5611">
        <v>26</v>
      </c>
      <c r="H5611">
        <v>29</v>
      </c>
      <c r="I5611">
        <v>31</v>
      </c>
      <c r="J5611">
        <v>36</v>
      </c>
      <c r="K5611">
        <v>39</v>
      </c>
      <c r="L5611">
        <v>0</v>
      </c>
      <c r="M5611" s="1">
        <v>70.113</v>
      </c>
      <c r="N5611" s="1">
        <v>118.06699999999999</v>
      </c>
    </row>
    <row r="5612" spans="1:14" ht="15" customHeight="1" x14ac:dyDescent="0.2">
      <c r="A5612" t="s">
        <v>356</v>
      </c>
      <c r="B5612" t="s">
        <v>331</v>
      </c>
      <c r="C5612">
        <v>3</v>
      </c>
      <c r="D5612" t="s">
        <v>1639</v>
      </c>
      <c r="E5612">
        <v>3</v>
      </c>
      <c r="F5612">
        <v>24</v>
      </c>
      <c r="G5612">
        <v>32</v>
      </c>
      <c r="H5612">
        <v>34</v>
      </c>
      <c r="I5612">
        <v>22</v>
      </c>
      <c r="J5612">
        <v>30</v>
      </c>
      <c r="K5612">
        <v>32</v>
      </c>
      <c r="L5612">
        <v>0</v>
      </c>
      <c r="M5612" s="1">
        <v>70.114000000000004</v>
      </c>
      <c r="N5612" s="1">
        <v>119.047</v>
      </c>
    </row>
    <row r="5613" spans="1:14" ht="15" customHeight="1" x14ac:dyDescent="0.2">
      <c r="A5613" t="s">
        <v>356</v>
      </c>
      <c r="B5613" t="s">
        <v>492</v>
      </c>
      <c r="C5613">
        <v>3</v>
      </c>
      <c r="D5613" t="s">
        <v>1495</v>
      </c>
      <c r="E5613">
        <v>4</v>
      </c>
      <c r="F5613">
        <v>32</v>
      </c>
      <c r="G5613">
        <v>37</v>
      </c>
      <c r="H5613">
        <v>40</v>
      </c>
      <c r="I5613">
        <v>22</v>
      </c>
      <c r="J5613">
        <v>27</v>
      </c>
      <c r="K5613">
        <v>30</v>
      </c>
      <c r="L5613">
        <v>0</v>
      </c>
      <c r="M5613" s="1">
        <v>70.114999999999995</v>
      </c>
      <c r="N5613" s="1">
        <v>121.069</v>
      </c>
    </row>
    <row r="5614" spans="1:14" ht="15" customHeight="1" x14ac:dyDescent="0.2">
      <c r="A5614" t="s">
        <v>356</v>
      </c>
      <c r="B5614" t="s">
        <v>335</v>
      </c>
      <c r="C5614">
        <v>3</v>
      </c>
      <c r="D5614" t="s">
        <v>2985</v>
      </c>
      <c r="E5614">
        <v>1</v>
      </c>
      <c r="F5614">
        <v>17</v>
      </c>
      <c r="G5614">
        <v>32</v>
      </c>
      <c r="H5614">
        <v>34</v>
      </c>
      <c r="I5614">
        <v>16</v>
      </c>
      <c r="J5614">
        <v>31</v>
      </c>
      <c r="K5614">
        <v>33</v>
      </c>
      <c r="L5614">
        <v>0</v>
      </c>
      <c r="M5614" s="1">
        <v>70.116</v>
      </c>
      <c r="N5614" s="1">
        <v>122.05</v>
      </c>
    </row>
    <row r="5615" spans="1:14" ht="15" customHeight="1" x14ac:dyDescent="0.2">
      <c r="A5615" t="s">
        <v>356</v>
      </c>
      <c r="B5615" t="s">
        <v>346</v>
      </c>
      <c r="C5615">
        <v>3</v>
      </c>
      <c r="D5615" t="s">
        <v>510</v>
      </c>
      <c r="E5615">
        <v>3</v>
      </c>
      <c r="F5615">
        <v>25</v>
      </c>
      <c r="G5615">
        <v>33</v>
      </c>
      <c r="H5615">
        <v>35</v>
      </c>
      <c r="I5615">
        <v>22</v>
      </c>
      <c r="J5615">
        <v>30</v>
      </c>
      <c r="K5615">
        <v>32</v>
      </c>
      <c r="L5615">
        <v>0</v>
      </c>
      <c r="M5615" s="1">
        <v>70.117000000000004</v>
      </c>
      <c r="N5615" s="1">
        <v>124.063</v>
      </c>
    </row>
    <row r="5616" spans="1:14" ht="15" customHeight="1" x14ac:dyDescent="0.2">
      <c r="A5616" t="s">
        <v>356</v>
      </c>
      <c r="B5616" t="s">
        <v>498</v>
      </c>
      <c r="C5616">
        <v>3</v>
      </c>
      <c r="D5616" t="s">
        <v>1411</v>
      </c>
      <c r="E5616">
        <v>3</v>
      </c>
      <c r="F5616">
        <v>26</v>
      </c>
      <c r="G5616">
        <v>34</v>
      </c>
      <c r="H5616">
        <v>36</v>
      </c>
      <c r="I5616">
        <v>23</v>
      </c>
      <c r="J5616">
        <v>31</v>
      </c>
      <c r="K5616">
        <v>33</v>
      </c>
      <c r="L5616">
        <v>0</v>
      </c>
      <c r="M5616" s="1">
        <v>70.117999999999995</v>
      </c>
      <c r="N5616" s="1">
        <v>125.066</v>
      </c>
    </row>
    <row r="5617" spans="1:14" ht="15" customHeight="1" x14ac:dyDescent="0.2">
      <c r="A5617" t="s">
        <v>356</v>
      </c>
      <c r="B5617" t="s">
        <v>351</v>
      </c>
      <c r="C5617">
        <v>3</v>
      </c>
      <c r="D5617" t="s">
        <v>1678</v>
      </c>
      <c r="E5617">
        <v>3</v>
      </c>
      <c r="F5617">
        <v>28</v>
      </c>
      <c r="G5617">
        <v>36</v>
      </c>
      <c r="H5617">
        <v>38</v>
      </c>
      <c r="I5617">
        <v>20</v>
      </c>
      <c r="J5617">
        <v>28</v>
      </c>
      <c r="K5617">
        <v>30</v>
      </c>
      <c r="L5617">
        <v>0</v>
      </c>
      <c r="M5617" s="1">
        <v>70.119</v>
      </c>
      <c r="N5617" s="1">
        <v>126.06399999999999</v>
      </c>
    </row>
    <row r="5618" spans="1:14" ht="15" customHeight="1" x14ac:dyDescent="0.2">
      <c r="A5618" t="s">
        <v>356</v>
      </c>
      <c r="B5618" t="s">
        <v>504</v>
      </c>
      <c r="C5618">
        <v>3</v>
      </c>
      <c r="D5618" t="s">
        <v>965</v>
      </c>
      <c r="E5618">
        <v>4</v>
      </c>
      <c r="F5618">
        <v>30</v>
      </c>
      <c r="G5618">
        <v>35</v>
      </c>
      <c r="H5618">
        <v>38</v>
      </c>
      <c r="I5618">
        <v>21</v>
      </c>
      <c r="J5618">
        <v>26</v>
      </c>
      <c r="K5618">
        <v>29</v>
      </c>
      <c r="L5618">
        <v>0</v>
      </c>
      <c r="M5618" s="1">
        <v>70.12</v>
      </c>
      <c r="N5618" s="1">
        <v>127.06</v>
      </c>
    </row>
    <row r="5619" spans="1:14" ht="15" customHeight="1" x14ac:dyDescent="0.2">
      <c r="A5619" t="s">
        <v>356</v>
      </c>
      <c r="B5619" t="s">
        <v>355</v>
      </c>
      <c r="C5619">
        <v>3</v>
      </c>
      <c r="D5619" t="s">
        <v>2985</v>
      </c>
      <c r="E5619">
        <v>1</v>
      </c>
      <c r="F5619">
        <v>17</v>
      </c>
      <c r="G5619">
        <v>32</v>
      </c>
      <c r="H5619">
        <v>34</v>
      </c>
      <c r="I5619">
        <v>16</v>
      </c>
      <c r="J5619">
        <v>31</v>
      </c>
      <c r="K5619">
        <v>33</v>
      </c>
      <c r="L5619">
        <v>0</v>
      </c>
      <c r="M5619" s="1">
        <v>70.120999999999995</v>
      </c>
      <c r="N5619" s="1">
        <v>128.05500000000001</v>
      </c>
    </row>
    <row r="5620" spans="1:14" ht="15" customHeight="1" x14ac:dyDescent="0.2">
      <c r="A5620" t="s">
        <v>359</v>
      </c>
      <c r="B5620" t="s">
        <v>367</v>
      </c>
      <c r="C5620">
        <v>3</v>
      </c>
      <c r="D5620" t="s">
        <v>1952</v>
      </c>
      <c r="E5620">
        <v>4</v>
      </c>
      <c r="F5620">
        <v>30</v>
      </c>
      <c r="G5620">
        <v>35</v>
      </c>
      <c r="H5620">
        <v>38</v>
      </c>
      <c r="I5620">
        <v>22</v>
      </c>
      <c r="J5620">
        <v>27</v>
      </c>
      <c r="K5620">
        <v>30</v>
      </c>
      <c r="L5620">
        <v>0</v>
      </c>
      <c r="M5620" s="1">
        <v>71.058000000000007</v>
      </c>
      <c r="N5620" s="1">
        <v>73.067999999999998</v>
      </c>
    </row>
    <row r="5621" spans="1:14" ht="15" customHeight="1" x14ac:dyDescent="0.2">
      <c r="A5621" t="s">
        <v>359</v>
      </c>
      <c r="B5621" t="s">
        <v>378</v>
      </c>
      <c r="C5621">
        <v>3</v>
      </c>
      <c r="D5621" t="s">
        <v>2495</v>
      </c>
      <c r="E5621">
        <v>3</v>
      </c>
      <c r="F5621">
        <v>27</v>
      </c>
      <c r="G5621">
        <v>35</v>
      </c>
      <c r="H5621">
        <v>37</v>
      </c>
      <c r="I5621">
        <v>22</v>
      </c>
      <c r="J5621">
        <v>30</v>
      </c>
      <c r="K5621">
        <v>32</v>
      </c>
      <c r="L5621">
        <v>0</v>
      </c>
      <c r="M5621" s="1">
        <v>71.058999999999997</v>
      </c>
      <c r="N5621" s="1">
        <v>75.058000000000007</v>
      </c>
    </row>
    <row r="5622" spans="1:14" ht="15" customHeight="1" x14ac:dyDescent="0.2">
      <c r="A5622" t="s">
        <v>359</v>
      </c>
      <c r="B5622" t="s">
        <v>381</v>
      </c>
      <c r="C5622">
        <v>3</v>
      </c>
      <c r="D5622" t="s">
        <v>1341</v>
      </c>
      <c r="E5622">
        <v>4</v>
      </c>
      <c r="F5622">
        <v>32</v>
      </c>
      <c r="G5622">
        <v>37</v>
      </c>
      <c r="H5622">
        <v>40</v>
      </c>
      <c r="I5622">
        <v>19</v>
      </c>
      <c r="J5622">
        <v>24</v>
      </c>
      <c r="K5622">
        <v>27</v>
      </c>
      <c r="L5622">
        <v>0</v>
      </c>
      <c r="M5622" s="1">
        <v>71.06</v>
      </c>
      <c r="N5622" s="1">
        <v>76.055999999999997</v>
      </c>
    </row>
    <row r="5623" spans="1:14" ht="15" customHeight="1" x14ac:dyDescent="0.2">
      <c r="A5623" t="s">
        <v>359</v>
      </c>
      <c r="B5623" t="s">
        <v>386</v>
      </c>
      <c r="C5623">
        <v>3</v>
      </c>
      <c r="D5623" t="s">
        <v>2906</v>
      </c>
      <c r="E5623">
        <v>4</v>
      </c>
      <c r="F5623">
        <v>30</v>
      </c>
      <c r="G5623">
        <v>35</v>
      </c>
      <c r="H5623">
        <v>38</v>
      </c>
      <c r="I5623">
        <v>23</v>
      </c>
      <c r="J5623">
        <v>28</v>
      </c>
      <c r="K5623">
        <v>31</v>
      </c>
      <c r="L5623">
        <v>0</v>
      </c>
      <c r="M5623" s="1">
        <v>71.061000000000007</v>
      </c>
      <c r="N5623" s="1">
        <v>78.061000000000007</v>
      </c>
    </row>
    <row r="5624" spans="1:14" ht="15" customHeight="1" x14ac:dyDescent="0.2">
      <c r="A5624" t="s">
        <v>359</v>
      </c>
      <c r="B5624" t="s">
        <v>212</v>
      </c>
      <c r="C5624">
        <v>3</v>
      </c>
      <c r="D5624" t="s">
        <v>1339</v>
      </c>
      <c r="E5624">
        <v>3</v>
      </c>
      <c r="F5624">
        <v>24</v>
      </c>
      <c r="G5624">
        <v>32</v>
      </c>
      <c r="H5624">
        <v>34</v>
      </c>
      <c r="I5624">
        <v>23</v>
      </c>
      <c r="J5624">
        <v>31</v>
      </c>
      <c r="K5624">
        <v>33</v>
      </c>
      <c r="L5624">
        <v>0</v>
      </c>
      <c r="M5624" s="1">
        <v>71.061999999999998</v>
      </c>
      <c r="N5624" s="1">
        <v>79.06</v>
      </c>
    </row>
    <row r="5625" spans="1:14" ht="15" customHeight="1" x14ac:dyDescent="0.2">
      <c r="A5625" t="s">
        <v>359</v>
      </c>
      <c r="B5625" t="s">
        <v>395</v>
      </c>
      <c r="C5625">
        <v>3</v>
      </c>
      <c r="D5625" t="s">
        <v>2155</v>
      </c>
      <c r="E5625">
        <v>4</v>
      </c>
      <c r="F5625">
        <v>29</v>
      </c>
      <c r="G5625">
        <v>34</v>
      </c>
      <c r="H5625">
        <v>37</v>
      </c>
      <c r="I5625">
        <v>25</v>
      </c>
      <c r="J5625">
        <v>30</v>
      </c>
      <c r="K5625">
        <v>33</v>
      </c>
      <c r="L5625">
        <v>0</v>
      </c>
      <c r="M5625" s="1">
        <v>71.063000000000002</v>
      </c>
      <c r="N5625" s="1">
        <v>80.063000000000002</v>
      </c>
    </row>
    <row r="5626" spans="1:14" ht="15" customHeight="1" x14ac:dyDescent="0.2">
      <c r="A5626" t="s">
        <v>359</v>
      </c>
      <c r="B5626" t="s">
        <v>218</v>
      </c>
      <c r="C5626">
        <v>3</v>
      </c>
      <c r="D5626" t="s">
        <v>622</v>
      </c>
      <c r="E5626">
        <v>3</v>
      </c>
      <c r="F5626">
        <v>28</v>
      </c>
      <c r="G5626">
        <v>36</v>
      </c>
      <c r="H5626">
        <v>38</v>
      </c>
      <c r="I5626">
        <v>22</v>
      </c>
      <c r="J5626">
        <v>30</v>
      </c>
      <c r="K5626">
        <v>32</v>
      </c>
      <c r="L5626">
        <v>0</v>
      </c>
      <c r="M5626" s="1">
        <v>71.063999999999993</v>
      </c>
      <c r="N5626" s="1">
        <v>81.05</v>
      </c>
    </row>
    <row r="5627" spans="1:14" ht="15" customHeight="1" x14ac:dyDescent="0.2">
      <c r="A5627" t="s">
        <v>359</v>
      </c>
      <c r="B5627" t="s">
        <v>225</v>
      </c>
      <c r="C5627">
        <v>3</v>
      </c>
      <c r="D5627" t="s">
        <v>882</v>
      </c>
      <c r="E5627">
        <v>3</v>
      </c>
      <c r="F5627">
        <v>27</v>
      </c>
      <c r="G5627">
        <v>35</v>
      </c>
      <c r="H5627">
        <v>37</v>
      </c>
      <c r="I5627">
        <v>23</v>
      </c>
      <c r="J5627">
        <v>31</v>
      </c>
      <c r="K5627">
        <v>33</v>
      </c>
      <c r="L5627">
        <v>0</v>
      </c>
      <c r="M5627" s="1">
        <v>71.064999999999998</v>
      </c>
      <c r="N5627" s="1">
        <v>82.054000000000002</v>
      </c>
    </row>
    <row r="5628" spans="1:14" ht="15" customHeight="1" x14ac:dyDescent="0.2">
      <c r="A5628" t="s">
        <v>359</v>
      </c>
      <c r="B5628" t="s">
        <v>402</v>
      </c>
      <c r="C5628">
        <v>3</v>
      </c>
      <c r="D5628" t="s">
        <v>2364</v>
      </c>
      <c r="E5628">
        <v>4</v>
      </c>
      <c r="F5628">
        <v>28</v>
      </c>
      <c r="G5628">
        <v>33</v>
      </c>
      <c r="H5628">
        <v>36</v>
      </c>
      <c r="I5628">
        <v>24</v>
      </c>
      <c r="J5628">
        <v>29</v>
      </c>
      <c r="K5628">
        <v>32</v>
      </c>
      <c r="L5628">
        <v>0</v>
      </c>
      <c r="M5628" s="1">
        <v>71.066000000000003</v>
      </c>
      <c r="N5628" s="1">
        <v>83.063999999999993</v>
      </c>
    </row>
    <row r="5629" spans="1:14" ht="15" customHeight="1" x14ac:dyDescent="0.2">
      <c r="A5629" t="s">
        <v>359</v>
      </c>
      <c r="B5629" t="s">
        <v>405</v>
      </c>
      <c r="C5629">
        <v>3</v>
      </c>
      <c r="D5629" t="s">
        <v>2537</v>
      </c>
      <c r="E5629">
        <v>3</v>
      </c>
      <c r="F5629">
        <v>24</v>
      </c>
      <c r="G5629">
        <v>32</v>
      </c>
      <c r="H5629">
        <v>34</v>
      </c>
      <c r="I5629">
        <v>23</v>
      </c>
      <c r="J5629">
        <v>31</v>
      </c>
      <c r="K5629">
        <v>33</v>
      </c>
      <c r="L5629">
        <v>0</v>
      </c>
      <c r="M5629" s="1">
        <v>71.066999999999993</v>
      </c>
      <c r="N5629" s="1">
        <v>84.058999999999997</v>
      </c>
    </row>
    <row r="5630" spans="1:14" ht="15" customHeight="1" x14ac:dyDescent="0.2">
      <c r="A5630" t="s">
        <v>359</v>
      </c>
      <c r="B5630" t="s">
        <v>411</v>
      </c>
      <c r="C5630">
        <v>3</v>
      </c>
      <c r="D5630" t="s">
        <v>2021</v>
      </c>
      <c r="E5630">
        <v>4</v>
      </c>
      <c r="F5630">
        <v>28</v>
      </c>
      <c r="G5630">
        <v>33</v>
      </c>
      <c r="H5630">
        <v>36</v>
      </c>
      <c r="I5630">
        <v>26</v>
      </c>
      <c r="J5630">
        <v>31</v>
      </c>
      <c r="K5630">
        <v>34</v>
      </c>
      <c r="L5630">
        <v>0</v>
      </c>
      <c r="M5630" s="1">
        <v>71.067999999999998</v>
      </c>
      <c r="N5630" s="1">
        <v>86.058999999999997</v>
      </c>
    </row>
    <row r="5631" spans="1:14" ht="15" customHeight="1" x14ac:dyDescent="0.2">
      <c r="A5631" t="s">
        <v>359</v>
      </c>
      <c r="B5631" t="s">
        <v>414</v>
      </c>
      <c r="C5631">
        <v>3</v>
      </c>
      <c r="D5631" t="s">
        <v>2679</v>
      </c>
      <c r="E5631">
        <v>3</v>
      </c>
      <c r="F5631">
        <v>28</v>
      </c>
      <c r="G5631">
        <v>36</v>
      </c>
      <c r="H5631">
        <v>38</v>
      </c>
      <c r="I5631">
        <v>21</v>
      </c>
      <c r="J5631">
        <v>29</v>
      </c>
      <c r="K5631">
        <v>31</v>
      </c>
      <c r="L5631">
        <v>0</v>
      </c>
      <c r="M5631" s="1">
        <v>71.069000000000003</v>
      </c>
      <c r="N5631" s="1">
        <v>87.061000000000007</v>
      </c>
    </row>
    <row r="5632" spans="1:14" ht="15" customHeight="1" x14ac:dyDescent="0.2">
      <c r="A5632" t="s">
        <v>359</v>
      </c>
      <c r="B5632" t="s">
        <v>416</v>
      </c>
      <c r="C5632">
        <v>3</v>
      </c>
      <c r="D5632" t="s">
        <v>2735</v>
      </c>
      <c r="E5632">
        <v>3</v>
      </c>
      <c r="F5632">
        <v>25</v>
      </c>
      <c r="G5632">
        <v>33</v>
      </c>
      <c r="H5632">
        <v>35</v>
      </c>
      <c r="I5632">
        <v>20</v>
      </c>
      <c r="J5632">
        <v>28</v>
      </c>
      <c r="K5632">
        <v>30</v>
      </c>
      <c r="L5632">
        <v>0</v>
      </c>
      <c r="M5632" s="1">
        <v>71.069999999999993</v>
      </c>
      <c r="N5632" s="1">
        <v>88.066999999999993</v>
      </c>
    </row>
    <row r="5633" spans="1:14" ht="15" customHeight="1" x14ac:dyDescent="0.2">
      <c r="A5633" t="s">
        <v>359</v>
      </c>
      <c r="B5633" t="s">
        <v>668</v>
      </c>
      <c r="C5633">
        <v>3</v>
      </c>
      <c r="D5633" t="s">
        <v>2053</v>
      </c>
      <c r="E5633">
        <v>3</v>
      </c>
      <c r="F5633">
        <v>27</v>
      </c>
      <c r="G5633">
        <v>35</v>
      </c>
      <c r="H5633">
        <v>37</v>
      </c>
      <c r="I5633">
        <v>22</v>
      </c>
      <c r="J5633">
        <v>30</v>
      </c>
      <c r="K5633">
        <v>32</v>
      </c>
      <c r="L5633">
        <v>0</v>
      </c>
      <c r="M5633" s="1">
        <v>71.070999999999998</v>
      </c>
      <c r="N5633" s="1">
        <v>92.063999999999993</v>
      </c>
    </row>
    <row r="5634" spans="1:14" ht="15" customHeight="1" x14ac:dyDescent="0.2">
      <c r="A5634" t="s">
        <v>359</v>
      </c>
      <c r="B5634" t="s">
        <v>429</v>
      </c>
      <c r="C5634">
        <v>3</v>
      </c>
      <c r="D5634" t="s">
        <v>1341</v>
      </c>
      <c r="E5634">
        <v>4</v>
      </c>
      <c r="F5634">
        <v>32</v>
      </c>
      <c r="G5634">
        <v>37</v>
      </c>
      <c r="H5634">
        <v>40</v>
      </c>
      <c r="I5634">
        <v>19</v>
      </c>
      <c r="J5634">
        <v>24</v>
      </c>
      <c r="K5634">
        <v>27</v>
      </c>
      <c r="L5634">
        <v>0</v>
      </c>
      <c r="M5634" s="1">
        <v>71.072000000000003</v>
      </c>
      <c r="N5634" s="1">
        <v>93.063999999999993</v>
      </c>
    </row>
    <row r="5635" spans="1:14" ht="15" customHeight="1" x14ac:dyDescent="0.2">
      <c r="A5635" t="s">
        <v>359</v>
      </c>
      <c r="B5635" t="s">
        <v>241</v>
      </c>
      <c r="C5635">
        <v>3</v>
      </c>
      <c r="D5635" t="s">
        <v>2537</v>
      </c>
      <c r="E5635">
        <v>3</v>
      </c>
      <c r="F5635">
        <v>24</v>
      </c>
      <c r="G5635">
        <v>32</v>
      </c>
      <c r="H5635">
        <v>34</v>
      </c>
      <c r="I5635">
        <v>23</v>
      </c>
      <c r="J5635">
        <v>31</v>
      </c>
      <c r="K5635">
        <v>33</v>
      </c>
      <c r="L5635">
        <v>0</v>
      </c>
      <c r="M5635" s="1">
        <v>71.072999999999993</v>
      </c>
      <c r="N5635" s="1">
        <v>94.057000000000002</v>
      </c>
    </row>
    <row r="5636" spans="1:14" ht="15" customHeight="1" x14ac:dyDescent="0.2">
      <c r="A5636" t="s">
        <v>359</v>
      </c>
      <c r="B5636" t="s">
        <v>436</v>
      </c>
      <c r="C5636">
        <v>3</v>
      </c>
      <c r="D5636" t="s">
        <v>869</v>
      </c>
      <c r="E5636">
        <v>1</v>
      </c>
      <c r="F5636">
        <v>19</v>
      </c>
      <c r="G5636">
        <v>34</v>
      </c>
      <c r="H5636">
        <v>36</v>
      </c>
      <c r="I5636">
        <v>12</v>
      </c>
      <c r="J5636">
        <v>27</v>
      </c>
      <c r="K5636">
        <v>29</v>
      </c>
      <c r="L5636">
        <v>0</v>
      </c>
      <c r="M5636" s="1">
        <v>71.073999999999998</v>
      </c>
      <c r="N5636" s="1">
        <v>96.063000000000002</v>
      </c>
    </row>
    <row r="5637" spans="1:14" ht="15" customHeight="1" x14ac:dyDescent="0.2">
      <c r="A5637" t="s">
        <v>359</v>
      </c>
      <c r="B5637" t="s">
        <v>250</v>
      </c>
      <c r="C5637">
        <v>3</v>
      </c>
      <c r="D5637" t="s">
        <v>2132</v>
      </c>
      <c r="E5637">
        <v>3</v>
      </c>
      <c r="F5637">
        <v>19</v>
      </c>
      <c r="G5637">
        <v>27</v>
      </c>
      <c r="H5637">
        <v>29</v>
      </c>
      <c r="I5637">
        <v>26</v>
      </c>
      <c r="J5637">
        <v>34</v>
      </c>
      <c r="K5637">
        <v>36</v>
      </c>
      <c r="L5637">
        <v>0</v>
      </c>
      <c r="M5637" s="1">
        <v>71.075000000000003</v>
      </c>
      <c r="N5637" s="1">
        <v>97.061999999999998</v>
      </c>
    </row>
    <row r="5638" spans="1:14" ht="15" customHeight="1" x14ac:dyDescent="0.2">
      <c r="A5638" t="s">
        <v>359</v>
      </c>
      <c r="B5638" t="s">
        <v>258</v>
      </c>
      <c r="C5638">
        <v>3</v>
      </c>
      <c r="D5638" t="s">
        <v>2906</v>
      </c>
      <c r="E5638">
        <v>4</v>
      </c>
      <c r="F5638">
        <v>30</v>
      </c>
      <c r="G5638">
        <v>35</v>
      </c>
      <c r="H5638">
        <v>38</v>
      </c>
      <c r="I5638">
        <v>23</v>
      </c>
      <c r="J5638">
        <v>28</v>
      </c>
      <c r="K5638">
        <v>31</v>
      </c>
      <c r="L5638">
        <v>0</v>
      </c>
      <c r="M5638" s="1">
        <v>71.075999999999993</v>
      </c>
      <c r="N5638" s="1">
        <v>98.069000000000003</v>
      </c>
    </row>
    <row r="5639" spans="1:14" ht="15" customHeight="1" x14ac:dyDescent="0.2">
      <c r="A5639" t="s">
        <v>359</v>
      </c>
      <c r="B5639" t="s">
        <v>263</v>
      </c>
      <c r="C5639">
        <v>3</v>
      </c>
      <c r="D5639" t="s">
        <v>2495</v>
      </c>
      <c r="E5639">
        <v>3</v>
      </c>
      <c r="F5639">
        <v>27</v>
      </c>
      <c r="G5639">
        <v>35</v>
      </c>
      <c r="H5639">
        <v>37</v>
      </c>
      <c r="I5639">
        <v>22</v>
      </c>
      <c r="J5639">
        <v>30</v>
      </c>
      <c r="K5639">
        <v>32</v>
      </c>
      <c r="L5639">
        <v>0</v>
      </c>
      <c r="M5639" s="1">
        <v>71.076999999999998</v>
      </c>
      <c r="N5639" s="1">
        <v>99.058999999999997</v>
      </c>
    </row>
    <row r="5640" spans="1:14" ht="15" customHeight="1" x14ac:dyDescent="0.2">
      <c r="A5640" t="s">
        <v>359</v>
      </c>
      <c r="B5640" t="s">
        <v>269</v>
      </c>
      <c r="C5640">
        <v>3</v>
      </c>
      <c r="D5640" t="s">
        <v>1381</v>
      </c>
      <c r="E5640">
        <v>4</v>
      </c>
      <c r="F5640">
        <v>27</v>
      </c>
      <c r="G5640">
        <v>32</v>
      </c>
      <c r="H5640">
        <v>35</v>
      </c>
      <c r="I5640">
        <v>26</v>
      </c>
      <c r="J5640">
        <v>31</v>
      </c>
      <c r="K5640">
        <v>34</v>
      </c>
      <c r="L5640">
        <v>0</v>
      </c>
      <c r="M5640" s="1">
        <v>71.078000000000003</v>
      </c>
      <c r="N5640" s="1">
        <v>100.068</v>
      </c>
    </row>
    <row r="5641" spans="1:14" ht="15" customHeight="1" x14ac:dyDescent="0.2">
      <c r="A5641" t="s">
        <v>359</v>
      </c>
      <c r="B5641" t="s">
        <v>279</v>
      </c>
      <c r="C5641">
        <v>3</v>
      </c>
      <c r="D5641" t="s">
        <v>2149</v>
      </c>
      <c r="E5641">
        <v>4</v>
      </c>
      <c r="F5641">
        <v>29</v>
      </c>
      <c r="G5641">
        <v>34</v>
      </c>
      <c r="H5641">
        <v>37</v>
      </c>
      <c r="I5641">
        <v>23</v>
      </c>
      <c r="J5641">
        <v>28</v>
      </c>
      <c r="K5641">
        <v>31</v>
      </c>
      <c r="L5641">
        <v>0</v>
      </c>
      <c r="M5641" s="1">
        <v>71.078999999999994</v>
      </c>
      <c r="N5641" s="1">
        <v>101.06</v>
      </c>
    </row>
    <row r="5642" spans="1:14" ht="15" customHeight="1" x14ac:dyDescent="0.2">
      <c r="A5642" t="s">
        <v>359</v>
      </c>
      <c r="B5642" t="s">
        <v>285</v>
      </c>
      <c r="C5642">
        <v>3</v>
      </c>
      <c r="D5642" t="s">
        <v>2942</v>
      </c>
      <c r="E5642">
        <v>3</v>
      </c>
      <c r="F5642">
        <v>28</v>
      </c>
      <c r="G5642">
        <v>36</v>
      </c>
      <c r="H5642">
        <v>38</v>
      </c>
      <c r="I5642">
        <v>22</v>
      </c>
      <c r="J5642">
        <v>30</v>
      </c>
      <c r="K5642">
        <v>32</v>
      </c>
      <c r="L5642">
        <v>0</v>
      </c>
      <c r="M5642" s="1">
        <v>71.08</v>
      </c>
      <c r="N5642" s="1">
        <v>103.065</v>
      </c>
    </row>
    <row r="5643" spans="1:14" ht="15" customHeight="1" x14ac:dyDescent="0.2">
      <c r="A5643" t="s">
        <v>359</v>
      </c>
      <c r="B5643" t="s">
        <v>290</v>
      </c>
      <c r="C5643">
        <v>3</v>
      </c>
      <c r="D5643" t="s">
        <v>1520</v>
      </c>
      <c r="E5643">
        <v>4</v>
      </c>
      <c r="F5643">
        <v>23</v>
      </c>
      <c r="G5643">
        <v>28</v>
      </c>
      <c r="H5643">
        <v>31</v>
      </c>
      <c r="I5643">
        <v>31</v>
      </c>
      <c r="J5643">
        <v>36</v>
      </c>
      <c r="K5643">
        <v>39</v>
      </c>
      <c r="L5643">
        <v>0</v>
      </c>
      <c r="M5643" s="1">
        <v>71.081000000000003</v>
      </c>
      <c r="N5643" s="1">
        <v>104.057</v>
      </c>
    </row>
    <row r="5644" spans="1:14" ht="15" customHeight="1" x14ac:dyDescent="0.2">
      <c r="A5644" t="s">
        <v>359</v>
      </c>
      <c r="B5644" t="s">
        <v>294</v>
      </c>
      <c r="C5644">
        <v>3</v>
      </c>
      <c r="D5644" t="s">
        <v>944</v>
      </c>
      <c r="E5644">
        <v>4</v>
      </c>
      <c r="F5644">
        <v>30</v>
      </c>
      <c r="G5644">
        <v>35</v>
      </c>
      <c r="H5644">
        <v>38</v>
      </c>
      <c r="I5644">
        <v>22</v>
      </c>
      <c r="J5644">
        <v>27</v>
      </c>
      <c r="K5644">
        <v>30</v>
      </c>
      <c r="L5644">
        <v>0</v>
      </c>
      <c r="M5644" s="1">
        <v>71.081999999999994</v>
      </c>
      <c r="N5644" s="1">
        <v>105.057</v>
      </c>
    </row>
    <row r="5645" spans="1:14" ht="15" customHeight="1" x14ac:dyDescent="0.2">
      <c r="A5645" t="s">
        <v>359</v>
      </c>
      <c r="B5645" t="s">
        <v>298</v>
      </c>
      <c r="C5645">
        <v>3</v>
      </c>
      <c r="D5645" t="s">
        <v>920</v>
      </c>
      <c r="E5645">
        <v>4</v>
      </c>
      <c r="F5645">
        <v>29</v>
      </c>
      <c r="G5645">
        <v>34</v>
      </c>
      <c r="H5645">
        <v>37</v>
      </c>
      <c r="I5645">
        <v>23</v>
      </c>
      <c r="J5645">
        <v>28</v>
      </c>
      <c r="K5645">
        <v>31</v>
      </c>
      <c r="L5645">
        <v>0</v>
      </c>
      <c r="M5645" s="1">
        <v>71.082999999999998</v>
      </c>
      <c r="N5645" s="1">
        <v>106.05500000000001</v>
      </c>
    </row>
    <row r="5646" spans="1:14" ht="15" customHeight="1" x14ac:dyDescent="0.2">
      <c r="A5646" t="s">
        <v>359</v>
      </c>
      <c r="B5646" t="s">
        <v>302</v>
      </c>
      <c r="C5646">
        <v>3</v>
      </c>
      <c r="D5646" t="s">
        <v>481</v>
      </c>
      <c r="E5646">
        <v>3</v>
      </c>
      <c r="F5646">
        <v>27</v>
      </c>
      <c r="G5646">
        <v>35</v>
      </c>
      <c r="H5646">
        <v>37</v>
      </c>
      <c r="I5646">
        <v>23</v>
      </c>
      <c r="J5646">
        <v>31</v>
      </c>
      <c r="K5646">
        <v>33</v>
      </c>
      <c r="L5646">
        <v>0</v>
      </c>
      <c r="M5646" s="1">
        <v>71.084000000000003</v>
      </c>
      <c r="N5646" s="1">
        <v>107.05200000000001</v>
      </c>
    </row>
    <row r="5647" spans="1:14" ht="15" customHeight="1" x14ac:dyDescent="0.2">
      <c r="A5647" t="s">
        <v>359</v>
      </c>
      <c r="B5647" t="s">
        <v>464</v>
      </c>
      <c r="C5647">
        <v>3</v>
      </c>
      <c r="D5647" t="s">
        <v>2495</v>
      </c>
      <c r="E5647">
        <v>3</v>
      </c>
      <c r="F5647">
        <v>27</v>
      </c>
      <c r="G5647">
        <v>35</v>
      </c>
      <c r="H5647">
        <v>37</v>
      </c>
      <c r="I5647">
        <v>22</v>
      </c>
      <c r="J5647">
        <v>30</v>
      </c>
      <c r="K5647">
        <v>32</v>
      </c>
      <c r="L5647">
        <v>0</v>
      </c>
      <c r="M5647" s="1">
        <v>71.084999999999994</v>
      </c>
      <c r="N5647" s="1">
        <v>108.06</v>
      </c>
    </row>
    <row r="5648" spans="1:14" ht="15" customHeight="1" x14ac:dyDescent="0.2">
      <c r="A5648" t="s">
        <v>359</v>
      </c>
      <c r="B5648" t="s">
        <v>699</v>
      </c>
      <c r="C5648">
        <v>3</v>
      </c>
      <c r="D5648" t="s">
        <v>2819</v>
      </c>
      <c r="E5648">
        <v>4</v>
      </c>
      <c r="F5648">
        <v>29</v>
      </c>
      <c r="G5648">
        <v>34</v>
      </c>
      <c r="H5648">
        <v>37</v>
      </c>
      <c r="I5648">
        <v>23</v>
      </c>
      <c r="J5648">
        <v>28</v>
      </c>
      <c r="K5648">
        <v>31</v>
      </c>
      <c r="L5648">
        <v>0</v>
      </c>
      <c r="M5648" s="1">
        <v>71.085999999999999</v>
      </c>
      <c r="N5648" s="1">
        <v>109.051</v>
      </c>
    </row>
    <row r="5649" spans="1:14" ht="15" customHeight="1" x14ac:dyDescent="0.2">
      <c r="A5649" t="s">
        <v>359</v>
      </c>
      <c r="B5649" t="s">
        <v>124</v>
      </c>
      <c r="C5649">
        <v>3</v>
      </c>
      <c r="D5649" t="s">
        <v>360</v>
      </c>
      <c r="E5649">
        <v>4</v>
      </c>
      <c r="F5649">
        <v>29</v>
      </c>
      <c r="G5649">
        <v>34</v>
      </c>
      <c r="H5649">
        <v>37</v>
      </c>
      <c r="I5649">
        <v>22</v>
      </c>
      <c r="J5649">
        <v>27</v>
      </c>
      <c r="K5649">
        <v>30</v>
      </c>
      <c r="L5649">
        <v>0</v>
      </c>
      <c r="M5649" s="1">
        <v>71.087000000000003</v>
      </c>
      <c r="N5649" s="1">
        <v>110.059</v>
      </c>
    </row>
    <row r="5650" spans="1:14" ht="15" customHeight="1" x14ac:dyDescent="0.2">
      <c r="A5650" t="s">
        <v>359</v>
      </c>
      <c r="B5650" t="s">
        <v>703</v>
      </c>
      <c r="C5650">
        <v>3</v>
      </c>
      <c r="D5650" t="s">
        <v>2138</v>
      </c>
      <c r="E5650">
        <v>4</v>
      </c>
      <c r="F5650">
        <v>27</v>
      </c>
      <c r="G5650">
        <v>32</v>
      </c>
      <c r="H5650">
        <v>35</v>
      </c>
      <c r="I5650">
        <v>25</v>
      </c>
      <c r="J5650">
        <v>30</v>
      </c>
      <c r="K5650">
        <v>33</v>
      </c>
      <c r="L5650">
        <v>0</v>
      </c>
      <c r="M5650" s="1">
        <v>71.087999999999994</v>
      </c>
      <c r="N5650" s="1">
        <v>111.06100000000001</v>
      </c>
    </row>
    <row r="5651" spans="1:14" ht="15" customHeight="1" x14ac:dyDescent="0.2">
      <c r="A5651" t="s">
        <v>359</v>
      </c>
      <c r="B5651" t="s">
        <v>470</v>
      </c>
      <c r="C5651">
        <v>3</v>
      </c>
      <c r="D5651" t="s">
        <v>481</v>
      </c>
      <c r="E5651">
        <v>3</v>
      </c>
      <c r="F5651">
        <v>27</v>
      </c>
      <c r="G5651">
        <v>35</v>
      </c>
      <c r="H5651">
        <v>37</v>
      </c>
      <c r="I5651">
        <v>23</v>
      </c>
      <c r="J5651">
        <v>31</v>
      </c>
      <c r="K5651">
        <v>33</v>
      </c>
      <c r="L5651">
        <v>0</v>
      </c>
      <c r="M5651" s="1">
        <v>71.088999999999999</v>
      </c>
      <c r="N5651" s="1">
        <v>112.063</v>
      </c>
    </row>
    <row r="5652" spans="1:14" ht="15" customHeight="1" x14ac:dyDescent="0.2">
      <c r="A5652" t="s">
        <v>359</v>
      </c>
      <c r="B5652" t="s">
        <v>53</v>
      </c>
      <c r="C5652">
        <v>3</v>
      </c>
      <c r="D5652" t="s">
        <v>2443</v>
      </c>
      <c r="E5652">
        <v>3</v>
      </c>
      <c r="F5652">
        <v>27</v>
      </c>
      <c r="G5652">
        <v>35</v>
      </c>
      <c r="H5652">
        <v>37</v>
      </c>
      <c r="I5652">
        <v>21</v>
      </c>
      <c r="J5652">
        <v>29</v>
      </c>
      <c r="K5652">
        <v>31</v>
      </c>
      <c r="L5652">
        <v>0</v>
      </c>
      <c r="M5652" s="1">
        <v>71.09</v>
      </c>
      <c r="N5652" s="1">
        <v>113.05</v>
      </c>
    </row>
    <row r="5653" spans="1:14" ht="15" customHeight="1" x14ac:dyDescent="0.2">
      <c r="A5653" t="s">
        <v>359</v>
      </c>
      <c r="B5653" t="s">
        <v>321</v>
      </c>
      <c r="C5653">
        <v>3</v>
      </c>
      <c r="D5653" t="s">
        <v>2195</v>
      </c>
      <c r="E5653">
        <v>4</v>
      </c>
      <c r="F5653">
        <v>32</v>
      </c>
      <c r="G5653">
        <v>37</v>
      </c>
      <c r="H5653">
        <v>40</v>
      </c>
      <c r="I5653">
        <v>23</v>
      </c>
      <c r="J5653">
        <v>28</v>
      </c>
      <c r="K5653">
        <v>31</v>
      </c>
      <c r="L5653">
        <v>0</v>
      </c>
      <c r="M5653" s="1">
        <v>71.090999999999994</v>
      </c>
      <c r="N5653" s="1">
        <v>116.062</v>
      </c>
    </row>
    <row r="5654" spans="1:14" ht="15" customHeight="1" x14ac:dyDescent="0.2">
      <c r="A5654" t="s">
        <v>359</v>
      </c>
      <c r="B5654" t="s">
        <v>483</v>
      </c>
      <c r="C5654">
        <v>3</v>
      </c>
      <c r="D5654" t="s">
        <v>2906</v>
      </c>
      <c r="E5654">
        <v>4</v>
      </c>
      <c r="F5654">
        <v>30</v>
      </c>
      <c r="G5654">
        <v>35</v>
      </c>
      <c r="H5654">
        <v>38</v>
      </c>
      <c r="I5654">
        <v>23</v>
      </c>
      <c r="J5654">
        <v>28</v>
      </c>
      <c r="K5654">
        <v>31</v>
      </c>
      <c r="L5654">
        <v>0</v>
      </c>
      <c r="M5654" s="1">
        <v>71.091999999999999</v>
      </c>
      <c r="N5654" s="1">
        <v>117.066</v>
      </c>
    </row>
    <row r="5655" spans="1:14" ht="15" customHeight="1" x14ac:dyDescent="0.2">
      <c r="A5655" t="s">
        <v>359</v>
      </c>
      <c r="B5655" t="s">
        <v>326</v>
      </c>
      <c r="C5655">
        <v>3</v>
      </c>
      <c r="D5655" t="s">
        <v>870</v>
      </c>
      <c r="E5655">
        <v>3</v>
      </c>
      <c r="F5655">
        <v>30</v>
      </c>
      <c r="G5655">
        <v>38</v>
      </c>
      <c r="H5655">
        <v>40</v>
      </c>
      <c r="I5655">
        <v>18</v>
      </c>
      <c r="J5655">
        <v>26</v>
      </c>
      <c r="K5655">
        <v>28</v>
      </c>
      <c r="L5655">
        <v>0</v>
      </c>
      <c r="M5655" s="1">
        <v>71.093000000000004</v>
      </c>
      <c r="N5655" s="1">
        <v>118.068</v>
      </c>
    </row>
    <row r="5656" spans="1:14" ht="15" customHeight="1" x14ac:dyDescent="0.2">
      <c r="A5656" t="s">
        <v>359</v>
      </c>
      <c r="B5656" t="s">
        <v>331</v>
      </c>
      <c r="C5656">
        <v>3</v>
      </c>
      <c r="D5656" t="s">
        <v>1952</v>
      </c>
      <c r="E5656">
        <v>4</v>
      </c>
      <c r="F5656">
        <v>30</v>
      </c>
      <c r="G5656">
        <v>35</v>
      </c>
      <c r="H5656">
        <v>38</v>
      </c>
      <c r="I5656">
        <v>22</v>
      </c>
      <c r="J5656">
        <v>27</v>
      </c>
      <c r="K5656">
        <v>30</v>
      </c>
      <c r="L5656">
        <v>0</v>
      </c>
      <c r="M5656" s="1">
        <v>71.093999999999994</v>
      </c>
      <c r="N5656" s="1">
        <v>119.048</v>
      </c>
    </row>
    <row r="5657" spans="1:14" ht="15" customHeight="1" x14ac:dyDescent="0.2">
      <c r="A5657" t="s">
        <v>359</v>
      </c>
      <c r="B5657" t="s">
        <v>488</v>
      </c>
      <c r="C5657">
        <v>3</v>
      </c>
      <c r="D5657" t="s">
        <v>1447</v>
      </c>
      <c r="E5657">
        <v>3</v>
      </c>
      <c r="F5657">
        <v>23</v>
      </c>
      <c r="G5657">
        <v>31</v>
      </c>
      <c r="H5657">
        <v>33</v>
      </c>
      <c r="I5657">
        <v>22</v>
      </c>
      <c r="J5657">
        <v>30</v>
      </c>
      <c r="K5657">
        <v>32</v>
      </c>
      <c r="L5657">
        <v>0</v>
      </c>
      <c r="M5657" s="1">
        <v>71.094999999999999</v>
      </c>
      <c r="N5657" s="1">
        <v>120.05800000000001</v>
      </c>
    </row>
    <row r="5658" spans="1:14" ht="15" customHeight="1" x14ac:dyDescent="0.2">
      <c r="A5658" t="s">
        <v>359</v>
      </c>
      <c r="B5658" t="s">
        <v>492</v>
      </c>
      <c r="C5658">
        <v>3</v>
      </c>
      <c r="D5658" t="s">
        <v>920</v>
      </c>
      <c r="E5658">
        <v>4</v>
      </c>
      <c r="F5658">
        <v>29</v>
      </c>
      <c r="G5658">
        <v>34</v>
      </c>
      <c r="H5658">
        <v>37</v>
      </c>
      <c r="I5658">
        <v>23</v>
      </c>
      <c r="J5658">
        <v>28</v>
      </c>
      <c r="K5658">
        <v>31</v>
      </c>
      <c r="L5658">
        <v>0</v>
      </c>
      <c r="M5658" s="1">
        <v>71.096000000000004</v>
      </c>
      <c r="N5658" s="1">
        <v>121.07</v>
      </c>
    </row>
    <row r="5659" spans="1:14" ht="15" customHeight="1" x14ac:dyDescent="0.2">
      <c r="A5659" t="s">
        <v>359</v>
      </c>
      <c r="B5659" t="s">
        <v>335</v>
      </c>
      <c r="C5659">
        <v>3</v>
      </c>
      <c r="D5659" t="s">
        <v>2089</v>
      </c>
      <c r="E5659">
        <v>3</v>
      </c>
      <c r="F5659">
        <v>28</v>
      </c>
      <c r="G5659">
        <v>36</v>
      </c>
      <c r="H5659">
        <v>38</v>
      </c>
      <c r="I5659">
        <v>21</v>
      </c>
      <c r="J5659">
        <v>29</v>
      </c>
      <c r="K5659">
        <v>31</v>
      </c>
      <c r="L5659">
        <v>0</v>
      </c>
      <c r="M5659" s="1">
        <v>71.096999999999994</v>
      </c>
      <c r="N5659" s="1">
        <v>122.051</v>
      </c>
    </row>
    <row r="5660" spans="1:14" ht="15" customHeight="1" x14ac:dyDescent="0.2">
      <c r="A5660" t="s">
        <v>359</v>
      </c>
      <c r="B5660" t="s">
        <v>340</v>
      </c>
      <c r="C5660">
        <v>3</v>
      </c>
      <c r="D5660" t="s">
        <v>920</v>
      </c>
      <c r="E5660">
        <v>4</v>
      </c>
      <c r="F5660">
        <v>29</v>
      </c>
      <c r="G5660">
        <v>34</v>
      </c>
      <c r="H5660">
        <v>37</v>
      </c>
      <c r="I5660">
        <v>23</v>
      </c>
      <c r="J5660">
        <v>28</v>
      </c>
      <c r="K5660">
        <v>31</v>
      </c>
      <c r="L5660">
        <v>0</v>
      </c>
      <c r="M5660" s="1">
        <v>71.097999999999999</v>
      </c>
      <c r="N5660" s="1">
        <v>123.062</v>
      </c>
    </row>
    <row r="5661" spans="1:14" ht="15" customHeight="1" x14ac:dyDescent="0.2">
      <c r="A5661" t="s">
        <v>359</v>
      </c>
      <c r="B5661" t="s">
        <v>346</v>
      </c>
      <c r="C5661">
        <v>3</v>
      </c>
      <c r="D5661" t="s">
        <v>1952</v>
      </c>
      <c r="E5661">
        <v>4</v>
      </c>
      <c r="F5661">
        <v>30</v>
      </c>
      <c r="G5661">
        <v>35</v>
      </c>
      <c r="H5661">
        <v>38</v>
      </c>
      <c r="I5661">
        <v>22</v>
      </c>
      <c r="J5661">
        <v>27</v>
      </c>
      <c r="K5661">
        <v>30</v>
      </c>
      <c r="L5661">
        <v>0</v>
      </c>
      <c r="M5661" s="1">
        <v>71.099000000000004</v>
      </c>
      <c r="N5661" s="1">
        <v>124.06399999999999</v>
      </c>
    </row>
    <row r="5662" spans="1:14" ht="15" customHeight="1" x14ac:dyDescent="0.2">
      <c r="A5662" t="s">
        <v>359</v>
      </c>
      <c r="B5662" t="s">
        <v>498</v>
      </c>
      <c r="C5662">
        <v>3</v>
      </c>
      <c r="D5662" t="s">
        <v>928</v>
      </c>
      <c r="E5662">
        <v>3</v>
      </c>
      <c r="F5662">
        <v>25</v>
      </c>
      <c r="G5662">
        <v>33</v>
      </c>
      <c r="H5662">
        <v>35</v>
      </c>
      <c r="I5662">
        <v>25</v>
      </c>
      <c r="J5662">
        <v>33</v>
      </c>
      <c r="K5662">
        <v>35</v>
      </c>
      <c r="L5662">
        <v>0</v>
      </c>
      <c r="M5662" s="1">
        <v>71.099999999999994</v>
      </c>
      <c r="N5662" s="1">
        <v>125.06699999999999</v>
      </c>
    </row>
    <row r="5663" spans="1:14" ht="15" customHeight="1" x14ac:dyDescent="0.2">
      <c r="A5663" t="s">
        <v>359</v>
      </c>
      <c r="B5663" t="s">
        <v>351</v>
      </c>
      <c r="C5663">
        <v>3</v>
      </c>
      <c r="D5663" t="s">
        <v>2195</v>
      </c>
      <c r="E5663">
        <v>4</v>
      </c>
      <c r="F5663">
        <v>32</v>
      </c>
      <c r="G5663">
        <v>37</v>
      </c>
      <c r="H5663">
        <v>40</v>
      </c>
      <c r="I5663">
        <v>23</v>
      </c>
      <c r="J5663">
        <v>28</v>
      </c>
      <c r="K5663">
        <v>31</v>
      </c>
      <c r="L5663">
        <v>0</v>
      </c>
      <c r="M5663" s="1">
        <v>71.100999999999999</v>
      </c>
      <c r="N5663" s="1">
        <v>126.065</v>
      </c>
    </row>
    <row r="5664" spans="1:14" ht="15" customHeight="1" x14ac:dyDescent="0.2">
      <c r="A5664" t="s">
        <v>359</v>
      </c>
      <c r="B5664" t="s">
        <v>355</v>
      </c>
      <c r="C5664">
        <v>3</v>
      </c>
      <c r="D5664" t="s">
        <v>2089</v>
      </c>
      <c r="E5664">
        <v>3</v>
      </c>
      <c r="F5664">
        <v>28</v>
      </c>
      <c r="G5664">
        <v>36</v>
      </c>
      <c r="H5664">
        <v>38</v>
      </c>
      <c r="I5664">
        <v>21</v>
      </c>
      <c r="J5664">
        <v>29</v>
      </c>
      <c r="K5664">
        <v>31</v>
      </c>
      <c r="L5664">
        <v>0</v>
      </c>
      <c r="M5664" s="1">
        <v>71.102000000000004</v>
      </c>
      <c r="N5664" s="1">
        <v>128.05600000000001</v>
      </c>
    </row>
    <row r="5665" spans="1:14" ht="15" customHeight="1" x14ac:dyDescent="0.2">
      <c r="A5665" t="s">
        <v>363</v>
      </c>
      <c r="B5665" t="s">
        <v>363</v>
      </c>
      <c r="C5665">
        <v>3</v>
      </c>
      <c r="D5665" t="s">
        <v>1567</v>
      </c>
      <c r="E5665">
        <v>4</v>
      </c>
      <c r="F5665">
        <v>20</v>
      </c>
      <c r="G5665">
        <v>25</v>
      </c>
      <c r="H5665">
        <v>28</v>
      </c>
      <c r="I5665">
        <v>33</v>
      </c>
      <c r="J5665">
        <v>38</v>
      </c>
      <c r="K5665">
        <v>41</v>
      </c>
      <c r="L5665">
        <v>0</v>
      </c>
      <c r="M5665" s="1">
        <v>72.058000000000007</v>
      </c>
      <c r="N5665" s="1">
        <v>72.058000000000007</v>
      </c>
    </row>
    <row r="5666" spans="1:14" ht="15" customHeight="1" x14ac:dyDescent="0.2">
      <c r="A5666" t="s">
        <v>363</v>
      </c>
      <c r="B5666" t="s">
        <v>367</v>
      </c>
      <c r="C5666">
        <v>3</v>
      </c>
      <c r="D5666" t="s">
        <v>1261</v>
      </c>
      <c r="E5666">
        <v>4</v>
      </c>
      <c r="F5666">
        <v>35</v>
      </c>
      <c r="G5666">
        <v>40</v>
      </c>
      <c r="H5666">
        <v>43</v>
      </c>
      <c r="I5666">
        <v>18</v>
      </c>
      <c r="J5666">
        <v>23</v>
      </c>
      <c r="K5666">
        <v>26</v>
      </c>
      <c r="L5666">
        <v>0</v>
      </c>
      <c r="M5666" s="1">
        <v>72.058999999999997</v>
      </c>
      <c r="N5666" s="1">
        <v>73.069000000000003</v>
      </c>
    </row>
    <row r="5667" spans="1:14" ht="15" customHeight="1" x14ac:dyDescent="0.2">
      <c r="A5667" t="s">
        <v>363</v>
      </c>
      <c r="B5667" t="s">
        <v>371</v>
      </c>
      <c r="C5667">
        <v>3</v>
      </c>
      <c r="D5667" t="s">
        <v>364</v>
      </c>
      <c r="E5667">
        <v>4</v>
      </c>
      <c r="F5667">
        <v>29</v>
      </c>
      <c r="G5667">
        <v>34</v>
      </c>
      <c r="H5667">
        <v>37</v>
      </c>
      <c r="I5667">
        <v>22</v>
      </c>
      <c r="J5667">
        <v>27</v>
      </c>
      <c r="K5667">
        <v>30</v>
      </c>
      <c r="L5667">
        <v>0</v>
      </c>
      <c r="M5667" s="1">
        <v>72.06</v>
      </c>
      <c r="N5667" s="1">
        <v>74.061999999999998</v>
      </c>
    </row>
    <row r="5668" spans="1:14" ht="15" customHeight="1" x14ac:dyDescent="0.2">
      <c r="A5668" t="s">
        <v>363</v>
      </c>
      <c r="B5668" t="s">
        <v>378</v>
      </c>
      <c r="C5668">
        <v>3</v>
      </c>
      <c r="D5668" t="s">
        <v>2025</v>
      </c>
      <c r="E5668">
        <v>4</v>
      </c>
      <c r="F5668">
        <v>30</v>
      </c>
      <c r="G5668">
        <v>35</v>
      </c>
      <c r="H5668">
        <v>38</v>
      </c>
      <c r="I5668">
        <v>22</v>
      </c>
      <c r="J5668">
        <v>27</v>
      </c>
      <c r="K5668">
        <v>30</v>
      </c>
      <c r="L5668">
        <v>0</v>
      </c>
      <c r="M5668" s="1">
        <v>72.061000000000007</v>
      </c>
      <c r="N5668" s="1">
        <v>75.058999999999997</v>
      </c>
    </row>
    <row r="5669" spans="1:14" ht="15" customHeight="1" x14ac:dyDescent="0.2">
      <c r="A5669" t="s">
        <v>363</v>
      </c>
      <c r="B5669" t="s">
        <v>381</v>
      </c>
      <c r="C5669">
        <v>3</v>
      </c>
      <c r="D5669" t="s">
        <v>879</v>
      </c>
      <c r="E5669">
        <v>3</v>
      </c>
      <c r="F5669">
        <v>27</v>
      </c>
      <c r="G5669">
        <v>35</v>
      </c>
      <c r="H5669">
        <v>37</v>
      </c>
      <c r="I5669">
        <v>23</v>
      </c>
      <c r="J5669">
        <v>31</v>
      </c>
      <c r="K5669">
        <v>33</v>
      </c>
      <c r="L5669">
        <v>0</v>
      </c>
      <c r="M5669" s="1">
        <v>72.061999999999998</v>
      </c>
      <c r="N5669" s="1">
        <v>76.057000000000002</v>
      </c>
    </row>
    <row r="5670" spans="1:14" ht="15" customHeight="1" x14ac:dyDescent="0.2">
      <c r="A5670" t="s">
        <v>363</v>
      </c>
      <c r="B5670" t="s">
        <v>207</v>
      </c>
      <c r="C5670">
        <v>3</v>
      </c>
      <c r="D5670" t="s">
        <v>2334</v>
      </c>
      <c r="E5670">
        <v>3</v>
      </c>
      <c r="F5670">
        <v>27</v>
      </c>
      <c r="G5670">
        <v>35</v>
      </c>
      <c r="H5670">
        <v>37</v>
      </c>
      <c r="I5670">
        <v>20</v>
      </c>
      <c r="J5670">
        <v>28</v>
      </c>
      <c r="K5670">
        <v>30</v>
      </c>
      <c r="L5670">
        <v>0</v>
      </c>
      <c r="M5670" s="1">
        <v>72.063000000000002</v>
      </c>
      <c r="N5670" s="1">
        <v>77.055000000000007</v>
      </c>
    </row>
    <row r="5671" spans="1:14" ht="15" customHeight="1" x14ac:dyDescent="0.2">
      <c r="A5671" t="s">
        <v>363</v>
      </c>
      <c r="B5671" t="s">
        <v>386</v>
      </c>
      <c r="C5671">
        <v>3</v>
      </c>
      <c r="D5671" t="s">
        <v>1432</v>
      </c>
      <c r="E5671">
        <v>3</v>
      </c>
      <c r="F5671">
        <v>27</v>
      </c>
      <c r="G5671">
        <v>35</v>
      </c>
      <c r="H5671">
        <v>37</v>
      </c>
      <c r="I5671">
        <v>20</v>
      </c>
      <c r="J5671">
        <v>28</v>
      </c>
      <c r="K5671">
        <v>30</v>
      </c>
      <c r="L5671">
        <v>0</v>
      </c>
      <c r="M5671" s="1">
        <v>72.063999999999993</v>
      </c>
      <c r="N5671" s="1">
        <v>78.061999999999998</v>
      </c>
    </row>
    <row r="5672" spans="1:14" ht="15" customHeight="1" x14ac:dyDescent="0.2">
      <c r="A5672" t="s">
        <v>363</v>
      </c>
      <c r="B5672" t="s">
        <v>212</v>
      </c>
      <c r="C5672">
        <v>3</v>
      </c>
      <c r="D5672" t="s">
        <v>1026</v>
      </c>
      <c r="E5672">
        <v>4</v>
      </c>
      <c r="F5672">
        <v>28</v>
      </c>
      <c r="G5672">
        <v>33</v>
      </c>
      <c r="H5672">
        <v>36</v>
      </c>
      <c r="I5672">
        <v>25</v>
      </c>
      <c r="J5672">
        <v>30</v>
      </c>
      <c r="K5672">
        <v>33</v>
      </c>
      <c r="L5672">
        <v>0</v>
      </c>
      <c r="M5672" s="1">
        <v>72.064999999999998</v>
      </c>
      <c r="N5672" s="1">
        <v>79.061000000000007</v>
      </c>
    </row>
    <row r="5673" spans="1:14" ht="15" customHeight="1" x14ac:dyDescent="0.2">
      <c r="A5673" t="s">
        <v>363</v>
      </c>
      <c r="B5673" t="s">
        <v>395</v>
      </c>
      <c r="C5673">
        <v>3</v>
      </c>
      <c r="D5673" t="s">
        <v>1261</v>
      </c>
      <c r="E5673">
        <v>4</v>
      </c>
      <c r="F5673">
        <v>35</v>
      </c>
      <c r="G5673">
        <v>40</v>
      </c>
      <c r="H5673">
        <v>43</v>
      </c>
      <c r="I5673">
        <v>18</v>
      </c>
      <c r="J5673">
        <v>23</v>
      </c>
      <c r="K5673">
        <v>26</v>
      </c>
      <c r="L5673">
        <v>0</v>
      </c>
      <c r="M5673" s="1">
        <v>72.066000000000003</v>
      </c>
      <c r="N5673" s="1">
        <v>80.063999999999993</v>
      </c>
    </row>
    <row r="5674" spans="1:14" ht="15" customHeight="1" x14ac:dyDescent="0.2">
      <c r="A5674" t="s">
        <v>363</v>
      </c>
      <c r="B5674" t="s">
        <v>218</v>
      </c>
      <c r="C5674">
        <v>3</v>
      </c>
      <c r="D5674" t="s">
        <v>663</v>
      </c>
      <c r="E5674">
        <v>3</v>
      </c>
      <c r="F5674">
        <v>25</v>
      </c>
      <c r="G5674">
        <v>33</v>
      </c>
      <c r="H5674">
        <v>35</v>
      </c>
      <c r="I5674">
        <v>25</v>
      </c>
      <c r="J5674">
        <v>33</v>
      </c>
      <c r="K5674">
        <v>35</v>
      </c>
      <c r="L5674">
        <v>0</v>
      </c>
      <c r="M5674" s="1">
        <v>72.066999999999993</v>
      </c>
      <c r="N5674" s="1">
        <v>81.051000000000002</v>
      </c>
    </row>
    <row r="5675" spans="1:14" ht="15" customHeight="1" x14ac:dyDescent="0.2">
      <c r="A5675" t="s">
        <v>363</v>
      </c>
      <c r="B5675" t="s">
        <v>405</v>
      </c>
      <c r="C5675">
        <v>3</v>
      </c>
      <c r="D5675" t="s">
        <v>2773</v>
      </c>
      <c r="E5675">
        <v>4</v>
      </c>
      <c r="F5675">
        <v>28</v>
      </c>
      <c r="G5675">
        <v>33</v>
      </c>
      <c r="H5675">
        <v>36</v>
      </c>
      <c r="I5675">
        <v>26</v>
      </c>
      <c r="J5675">
        <v>31</v>
      </c>
      <c r="K5675">
        <v>34</v>
      </c>
      <c r="L5675">
        <v>0</v>
      </c>
      <c r="M5675" s="1">
        <v>72.067999999999998</v>
      </c>
      <c r="N5675" s="1">
        <v>84.06</v>
      </c>
    </row>
    <row r="5676" spans="1:14" ht="15" customHeight="1" x14ac:dyDescent="0.2">
      <c r="A5676" t="s">
        <v>363</v>
      </c>
      <c r="B5676" t="s">
        <v>408</v>
      </c>
      <c r="C5676">
        <v>3</v>
      </c>
      <c r="D5676" t="s">
        <v>2055</v>
      </c>
      <c r="E5676">
        <v>4</v>
      </c>
      <c r="F5676">
        <v>29</v>
      </c>
      <c r="G5676">
        <v>34</v>
      </c>
      <c r="H5676">
        <v>37</v>
      </c>
      <c r="I5676">
        <v>25</v>
      </c>
      <c r="J5676">
        <v>30</v>
      </c>
      <c r="K5676">
        <v>33</v>
      </c>
      <c r="L5676">
        <v>0</v>
      </c>
      <c r="M5676" s="1">
        <v>72.069000000000003</v>
      </c>
      <c r="N5676" s="1">
        <v>85.061999999999998</v>
      </c>
    </row>
    <row r="5677" spans="1:14" ht="15" customHeight="1" x14ac:dyDescent="0.2">
      <c r="A5677" t="s">
        <v>363</v>
      </c>
      <c r="B5677" t="s">
        <v>411</v>
      </c>
      <c r="C5677">
        <v>3</v>
      </c>
      <c r="D5677" t="s">
        <v>2457</v>
      </c>
      <c r="E5677">
        <v>4</v>
      </c>
      <c r="F5677">
        <v>31</v>
      </c>
      <c r="G5677">
        <v>36</v>
      </c>
      <c r="H5677">
        <v>39</v>
      </c>
      <c r="I5677">
        <v>22</v>
      </c>
      <c r="J5677">
        <v>27</v>
      </c>
      <c r="K5677">
        <v>30</v>
      </c>
      <c r="L5677">
        <v>0</v>
      </c>
      <c r="M5677" s="1">
        <v>72.069999999999993</v>
      </c>
      <c r="N5677" s="1">
        <v>86.06</v>
      </c>
    </row>
    <row r="5678" spans="1:14" ht="15" customHeight="1" x14ac:dyDescent="0.2">
      <c r="A5678" t="s">
        <v>363</v>
      </c>
      <c r="B5678" t="s">
        <v>414</v>
      </c>
      <c r="C5678">
        <v>3</v>
      </c>
      <c r="D5678" t="s">
        <v>154</v>
      </c>
      <c r="E5678">
        <v>4</v>
      </c>
      <c r="F5678">
        <v>23</v>
      </c>
      <c r="G5678">
        <v>28</v>
      </c>
      <c r="H5678">
        <v>31</v>
      </c>
      <c r="I5678">
        <v>31</v>
      </c>
      <c r="J5678">
        <v>36</v>
      </c>
      <c r="K5678">
        <v>39</v>
      </c>
      <c r="L5678">
        <v>0</v>
      </c>
      <c r="M5678" s="1">
        <v>72.070999999999998</v>
      </c>
      <c r="N5678" s="1">
        <v>87.061999999999998</v>
      </c>
    </row>
    <row r="5679" spans="1:14" ht="15" customHeight="1" x14ac:dyDescent="0.2">
      <c r="A5679" t="s">
        <v>363</v>
      </c>
      <c r="B5679" t="s">
        <v>416</v>
      </c>
      <c r="C5679">
        <v>3</v>
      </c>
      <c r="D5679" t="s">
        <v>1342</v>
      </c>
      <c r="E5679">
        <v>3</v>
      </c>
      <c r="F5679">
        <v>27</v>
      </c>
      <c r="G5679">
        <v>35</v>
      </c>
      <c r="H5679">
        <v>37</v>
      </c>
      <c r="I5679">
        <v>21</v>
      </c>
      <c r="J5679">
        <v>29</v>
      </c>
      <c r="K5679">
        <v>31</v>
      </c>
      <c r="L5679">
        <v>0</v>
      </c>
      <c r="M5679" s="1">
        <v>72.072000000000003</v>
      </c>
      <c r="N5679" s="1">
        <v>88.067999999999998</v>
      </c>
    </row>
    <row r="5680" spans="1:14" ht="15" customHeight="1" x14ac:dyDescent="0.2">
      <c r="A5680" t="s">
        <v>363</v>
      </c>
      <c r="B5680" t="s">
        <v>230</v>
      </c>
      <c r="C5680">
        <v>3</v>
      </c>
      <c r="D5680" t="s">
        <v>789</v>
      </c>
      <c r="E5680">
        <v>3</v>
      </c>
      <c r="F5680">
        <v>25</v>
      </c>
      <c r="G5680">
        <v>33</v>
      </c>
      <c r="H5680">
        <v>35</v>
      </c>
      <c r="I5680">
        <v>20</v>
      </c>
      <c r="J5680">
        <v>28</v>
      </c>
      <c r="K5680">
        <v>30</v>
      </c>
      <c r="L5680">
        <v>0</v>
      </c>
      <c r="M5680" s="1">
        <v>72.072999999999993</v>
      </c>
      <c r="N5680" s="1">
        <v>89.066000000000003</v>
      </c>
    </row>
    <row r="5681" spans="1:14" ht="15" customHeight="1" x14ac:dyDescent="0.2">
      <c r="A5681" t="s">
        <v>363</v>
      </c>
      <c r="B5681" t="s">
        <v>236</v>
      </c>
      <c r="C5681">
        <v>3</v>
      </c>
      <c r="D5681" t="s">
        <v>1056</v>
      </c>
      <c r="E5681">
        <v>4</v>
      </c>
      <c r="F5681">
        <v>25</v>
      </c>
      <c r="G5681">
        <v>30</v>
      </c>
      <c r="H5681">
        <v>33</v>
      </c>
      <c r="I5681">
        <v>26</v>
      </c>
      <c r="J5681">
        <v>31</v>
      </c>
      <c r="K5681">
        <v>34</v>
      </c>
      <c r="L5681">
        <v>0</v>
      </c>
      <c r="M5681" s="1">
        <v>72.073999999999998</v>
      </c>
      <c r="N5681" s="1">
        <v>90.063999999999993</v>
      </c>
    </row>
    <row r="5682" spans="1:14" ht="15" customHeight="1" x14ac:dyDescent="0.2">
      <c r="A5682" t="s">
        <v>363</v>
      </c>
      <c r="B5682" t="s">
        <v>425</v>
      </c>
      <c r="C5682">
        <v>3</v>
      </c>
      <c r="D5682" t="s">
        <v>1199</v>
      </c>
      <c r="E5682">
        <v>4</v>
      </c>
      <c r="F5682">
        <v>30</v>
      </c>
      <c r="G5682">
        <v>35</v>
      </c>
      <c r="H5682">
        <v>38</v>
      </c>
      <c r="I5682">
        <v>22</v>
      </c>
      <c r="J5682">
        <v>27</v>
      </c>
      <c r="K5682">
        <v>30</v>
      </c>
      <c r="L5682">
        <v>0</v>
      </c>
      <c r="M5682" s="1">
        <v>72.075000000000003</v>
      </c>
      <c r="N5682" s="1">
        <v>91.066999999999993</v>
      </c>
    </row>
    <row r="5683" spans="1:14" ht="15" customHeight="1" x14ac:dyDescent="0.2">
      <c r="A5683" t="s">
        <v>363</v>
      </c>
      <c r="B5683" t="s">
        <v>668</v>
      </c>
      <c r="C5683">
        <v>3</v>
      </c>
      <c r="D5683" t="s">
        <v>750</v>
      </c>
      <c r="E5683">
        <v>4</v>
      </c>
      <c r="F5683">
        <v>32</v>
      </c>
      <c r="G5683">
        <v>37</v>
      </c>
      <c r="H5683">
        <v>40</v>
      </c>
      <c r="I5683">
        <v>19</v>
      </c>
      <c r="J5683">
        <v>24</v>
      </c>
      <c r="K5683">
        <v>27</v>
      </c>
      <c r="L5683">
        <v>0</v>
      </c>
      <c r="M5683" s="1">
        <v>72.075999999999993</v>
      </c>
      <c r="N5683" s="1">
        <v>92.064999999999998</v>
      </c>
    </row>
    <row r="5684" spans="1:14" ht="15" customHeight="1" x14ac:dyDescent="0.2">
      <c r="A5684" t="s">
        <v>363</v>
      </c>
      <c r="B5684" t="s">
        <v>246</v>
      </c>
      <c r="C5684">
        <v>3</v>
      </c>
      <c r="D5684" t="s">
        <v>1074</v>
      </c>
      <c r="E5684">
        <v>4</v>
      </c>
      <c r="F5684">
        <v>27</v>
      </c>
      <c r="G5684">
        <v>32</v>
      </c>
      <c r="H5684">
        <v>35</v>
      </c>
      <c r="I5684">
        <v>25</v>
      </c>
      <c r="J5684">
        <v>30</v>
      </c>
      <c r="K5684">
        <v>33</v>
      </c>
      <c r="L5684">
        <v>0</v>
      </c>
      <c r="M5684" s="1">
        <v>72.076999999999998</v>
      </c>
      <c r="N5684" s="1">
        <v>95.066999999999993</v>
      </c>
    </row>
    <row r="5685" spans="1:14" ht="15" customHeight="1" x14ac:dyDescent="0.2">
      <c r="A5685" t="s">
        <v>363</v>
      </c>
      <c r="B5685" t="s">
        <v>436</v>
      </c>
      <c r="C5685">
        <v>3</v>
      </c>
      <c r="D5685" t="s">
        <v>2718</v>
      </c>
      <c r="E5685">
        <v>4</v>
      </c>
      <c r="F5685">
        <v>20</v>
      </c>
      <c r="G5685">
        <v>25</v>
      </c>
      <c r="H5685">
        <v>28</v>
      </c>
      <c r="I5685">
        <v>33</v>
      </c>
      <c r="J5685">
        <v>38</v>
      </c>
      <c r="K5685">
        <v>41</v>
      </c>
      <c r="L5685">
        <v>0</v>
      </c>
      <c r="M5685" s="1">
        <v>72.078000000000003</v>
      </c>
      <c r="N5685" s="1">
        <v>96.063999999999993</v>
      </c>
    </row>
    <row r="5686" spans="1:14" ht="15" customHeight="1" x14ac:dyDescent="0.2">
      <c r="A5686" t="s">
        <v>363</v>
      </c>
      <c r="B5686" t="s">
        <v>250</v>
      </c>
      <c r="C5686">
        <v>3</v>
      </c>
      <c r="D5686" t="s">
        <v>2465</v>
      </c>
      <c r="E5686">
        <v>3</v>
      </c>
      <c r="F5686">
        <v>15</v>
      </c>
      <c r="G5686">
        <v>23</v>
      </c>
      <c r="H5686">
        <v>25</v>
      </c>
      <c r="I5686">
        <v>32</v>
      </c>
      <c r="J5686">
        <v>40</v>
      </c>
      <c r="K5686">
        <v>42</v>
      </c>
      <c r="L5686">
        <v>0</v>
      </c>
      <c r="M5686" s="1">
        <v>72.078999999999994</v>
      </c>
      <c r="N5686" s="1">
        <v>97.063000000000002</v>
      </c>
    </row>
    <row r="5687" spans="1:14" ht="15" customHeight="1" x14ac:dyDescent="0.2">
      <c r="A5687" t="s">
        <v>363</v>
      </c>
      <c r="B5687" t="s">
        <v>258</v>
      </c>
      <c r="C5687">
        <v>3</v>
      </c>
      <c r="D5687" t="s">
        <v>2622</v>
      </c>
      <c r="E5687">
        <v>4</v>
      </c>
      <c r="F5687">
        <v>26</v>
      </c>
      <c r="G5687">
        <v>31</v>
      </c>
      <c r="H5687">
        <v>34</v>
      </c>
      <c r="I5687">
        <v>27</v>
      </c>
      <c r="J5687">
        <v>32</v>
      </c>
      <c r="K5687">
        <v>35</v>
      </c>
      <c r="L5687">
        <v>0</v>
      </c>
      <c r="M5687" s="1">
        <v>72.08</v>
      </c>
      <c r="N5687" s="1">
        <v>98.07</v>
      </c>
    </row>
    <row r="5688" spans="1:14" ht="15" customHeight="1" x14ac:dyDescent="0.2">
      <c r="A5688" t="s">
        <v>363</v>
      </c>
      <c r="B5688" t="s">
        <v>263</v>
      </c>
      <c r="C5688">
        <v>3</v>
      </c>
      <c r="D5688" t="s">
        <v>2135</v>
      </c>
      <c r="E5688">
        <v>3</v>
      </c>
      <c r="F5688">
        <v>27</v>
      </c>
      <c r="G5688">
        <v>35</v>
      </c>
      <c r="H5688">
        <v>37</v>
      </c>
      <c r="I5688">
        <v>22</v>
      </c>
      <c r="J5688">
        <v>30</v>
      </c>
      <c r="K5688">
        <v>32</v>
      </c>
      <c r="L5688">
        <v>0</v>
      </c>
      <c r="M5688" s="1">
        <v>72.081000000000003</v>
      </c>
      <c r="N5688" s="1">
        <v>99.06</v>
      </c>
    </row>
    <row r="5689" spans="1:14" ht="15" customHeight="1" x14ac:dyDescent="0.2">
      <c r="A5689" t="s">
        <v>363</v>
      </c>
      <c r="B5689" t="s">
        <v>269</v>
      </c>
      <c r="C5689">
        <v>3</v>
      </c>
      <c r="D5689" t="s">
        <v>1567</v>
      </c>
      <c r="E5689">
        <v>4</v>
      </c>
      <c r="F5689">
        <v>20</v>
      </c>
      <c r="G5689">
        <v>25</v>
      </c>
      <c r="H5689">
        <v>28</v>
      </c>
      <c r="I5689">
        <v>33</v>
      </c>
      <c r="J5689">
        <v>38</v>
      </c>
      <c r="K5689">
        <v>41</v>
      </c>
      <c r="L5689">
        <v>0</v>
      </c>
      <c r="M5689" s="1">
        <v>72.081999999999994</v>
      </c>
      <c r="N5689" s="1">
        <v>100.069</v>
      </c>
    </row>
    <row r="5690" spans="1:14" ht="15" customHeight="1" x14ac:dyDescent="0.2">
      <c r="A5690" t="s">
        <v>363</v>
      </c>
      <c r="B5690" t="s">
        <v>279</v>
      </c>
      <c r="C5690">
        <v>3</v>
      </c>
      <c r="D5690" t="s">
        <v>694</v>
      </c>
      <c r="E5690">
        <v>3</v>
      </c>
      <c r="F5690">
        <v>20</v>
      </c>
      <c r="G5690">
        <v>28</v>
      </c>
      <c r="H5690">
        <v>30</v>
      </c>
      <c r="I5690">
        <v>29</v>
      </c>
      <c r="J5690">
        <v>37</v>
      </c>
      <c r="K5690">
        <v>39</v>
      </c>
      <c r="L5690">
        <v>0</v>
      </c>
      <c r="M5690" s="1">
        <v>72.082999999999998</v>
      </c>
      <c r="N5690" s="1">
        <v>101.06100000000001</v>
      </c>
    </row>
    <row r="5691" spans="1:14" ht="15" customHeight="1" x14ac:dyDescent="0.2">
      <c r="A5691" t="s">
        <v>363</v>
      </c>
      <c r="B5691" t="s">
        <v>274</v>
      </c>
      <c r="C5691">
        <v>3</v>
      </c>
      <c r="D5691" t="s">
        <v>2286</v>
      </c>
      <c r="E5691">
        <v>3</v>
      </c>
      <c r="F5691">
        <v>26</v>
      </c>
      <c r="G5691">
        <v>34</v>
      </c>
      <c r="H5691">
        <v>36</v>
      </c>
      <c r="I5691">
        <v>23</v>
      </c>
      <c r="J5691">
        <v>31</v>
      </c>
      <c r="K5691">
        <v>33</v>
      </c>
      <c r="L5691">
        <v>0</v>
      </c>
      <c r="M5691" s="1">
        <v>72.084000000000003</v>
      </c>
      <c r="N5691" s="1">
        <v>102.066</v>
      </c>
    </row>
    <row r="5692" spans="1:14" ht="15" customHeight="1" x14ac:dyDescent="0.2">
      <c r="A5692" t="s">
        <v>363</v>
      </c>
      <c r="B5692" t="s">
        <v>285</v>
      </c>
      <c r="C5692">
        <v>3</v>
      </c>
      <c r="D5692" t="s">
        <v>922</v>
      </c>
      <c r="E5692">
        <v>3</v>
      </c>
      <c r="F5692">
        <v>27</v>
      </c>
      <c r="G5692">
        <v>35</v>
      </c>
      <c r="H5692">
        <v>37</v>
      </c>
      <c r="I5692">
        <v>21</v>
      </c>
      <c r="J5692">
        <v>29</v>
      </c>
      <c r="K5692">
        <v>31</v>
      </c>
      <c r="L5692">
        <v>0</v>
      </c>
      <c r="M5692" s="1">
        <v>72.084999999999994</v>
      </c>
      <c r="N5692" s="1">
        <v>103.066</v>
      </c>
    </row>
    <row r="5693" spans="1:14" ht="15" customHeight="1" x14ac:dyDescent="0.2">
      <c r="A5693" t="s">
        <v>363</v>
      </c>
      <c r="B5693" t="s">
        <v>298</v>
      </c>
      <c r="C5693">
        <v>3</v>
      </c>
      <c r="D5693" t="s">
        <v>2025</v>
      </c>
      <c r="E5693">
        <v>4</v>
      </c>
      <c r="F5693">
        <v>30</v>
      </c>
      <c r="G5693">
        <v>35</v>
      </c>
      <c r="H5693">
        <v>38</v>
      </c>
      <c r="I5693">
        <v>22</v>
      </c>
      <c r="J5693">
        <v>27</v>
      </c>
      <c r="K5693">
        <v>30</v>
      </c>
      <c r="L5693">
        <v>0</v>
      </c>
      <c r="M5693" s="1">
        <v>72.085999999999999</v>
      </c>
      <c r="N5693" s="1">
        <v>106.056</v>
      </c>
    </row>
    <row r="5694" spans="1:14" ht="15" customHeight="1" x14ac:dyDescent="0.2">
      <c r="A5694" t="s">
        <v>363</v>
      </c>
      <c r="B5694" t="s">
        <v>302</v>
      </c>
      <c r="C5694">
        <v>3</v>
      </c>
      <c r="D5694" t="s">
        <v>2059</v>
      </c>
      <c r="E5694">
        <v>4</v>
      </c>
      <c r="F5694">
        <v>27</v>
      </c>
      <c r="G5694">
        <v>32</v>
      </c>
      <c r="H5694">
        <v>35</v>
      </c>
      <c r="I5694">
        <v>26</v>
      </c>
      <c r="J5694">
        <v>31</v>
      </c>
      <c r="K5694">
        <v>34</v>
      </c>
      <c r="L5694">
        <v>0</v>
      </c>
      <c r="M5694" s="1">
        <v>72.087000000000003</v>
      </c>
      <c r="N5694" s="1">
        <v>107.053</v>
      </c>
    </row>
    <row r="5695" spans="1:14" ht="15" customHeight="1" x14ac:dyDescent="0.2">
      <c r="A5695" t="s">
        <v>363</v>
      </c>
      <c r="B5695" t="s">
        <v>464</v>
      </c>
      <c r="C5695">
        <v>3</v>
      </c>
      <c r="D5695" t="s">
        <v>2134</v>
      </c>
      <c r="E5695">
        <v>4</v>
      </c>
      <c r="F5695">
        <v>29</v>
      </c>
      <c r="G5695">
        <v>34</v>
      </c>
      <c r="H5695">
        <v>37</v>
      </c>
      <c r="I5695">
        <v>25</v>
      </c>
      <c r="J5695">
        <v>30</v>
      </c>
      <c r="K5695">
        <v>33</v>
      </c>
      <c r="L5695">
        <v>0</v>
      </c>
      <c r="M5695" s="1">
        <v>72.087999999999994</v>
      </c>
      <c r="N5695" s="1">
        <v>108.06100000000001</v>
      </c>
    </row>
    <row r="5696" spans="1:14" ht="15" customHeight="1" x14ac:dyDescent="0.2">
      <c r="A5696" t="s">
        <v>363</v>
      </c>
      <c r="B5696" t="s">
        <v>699</v>
      </c>
      <c r="C5696">
        <v>3</v>
      </c>
      <c r="D5696" t="s">
        <v>2773</v>
      </c>
      <c r="E5696">
        <v>4</v>
      </c>
      <c r="F5696">
        <v>28</v>
      </c>
      <c r="G5696">
        <v>33</v>
      </c>
      <c r="H5696">
        <v>36</v>
      </c>
      <c r="I5696">
        <v>26</v>
      </c>
      <c r="J5696">
        <v>31</v>
      </c>
      <c r="K5696">
        <v>34</v>
      </c>
      <c r="L5696">
        <v>0</v>
      </c>
      <c r="M5696" s="1">
        <v>72.088999999999999</v>
      </c>
      <c r="N5696" s="1">
        <v>109.05200000000001</v>
      </c>
    </row>
    <row r="5697" spans="1:14" ht="15" customHeight="1" x14ac:dyDescent="0.2">
      <c r="A5697" t="s">
        <v>363</v>
      </c>
      <c r="B5697" t="s">
        <v>124</v>
      </c>
      <c r="C5697">
        <v>3</v>
      </c>
      <c r="D5697" t="s">
        <v>42</v>
      </c>
      <c r="E5697">
        <v>4</v>
      </c>
      <c r="F5697">
        <v>31</v>
      </c>
      <c r="G5697">
        <v>36</v>
      </c>
      <c r="H5697">
        <v>39</v>
      </c>
      <c r="I5697">
        <v>22</v>
      </c>
      <c r="J5697">
        <v>27</v>
      </c>
      <c r="K5697">
        <v>30</v>
      </c>
      <c r="L5697">
        <v>0</v>
      </c>
      <c r="M5697" s="1">
        <v>72.09</v>
      </c>
      <c r="N5697" s="1">
        <v>110.06</v>
      </c>
    </row>
    <row r="5698" spans="1:14" ht="15" customHeight="1" x14ac:dyDescent="0.2">
      <c r="A5698" t="s">
        <v>363</v>
      </c>
      <c r="B5698" t="s">
        <v>703</v>
      </c>
      <c r="C5698">
        <v>3</v>
      </c>
      <c r="D5698" t="s">
        <v>976</v>
      </c>
      <c r="E5698">
        <v>3</v>
      </c>
      <c r="F5698">
        <v>24</v>
      </c>
      <c r="G5698">
        <v>32</v>
      </c>
      <c r="H5698">
        <v>34</v>
      </c>
      <c r="I5698">
        <v>22</v>
      </c>
      <c r="J5698">
        <v>30</v>
      </c>
      <c r="K5698">
        <v>32</v>
      </c>
      <c r="L5698">
        <v>0</v>
      </c>
      <c r="M5698" s="1">
        <v>72.090999999999994</v>
      </c>
      <c r="N5698" s="1">
        <v>111.062</v>
      </c>
    </row>
    <row r="5699" spans="1:14" ht="15" customHeight="1" x14ac:dyDescent="0.2">
      <c r="A5699" t="s">
        <v>363</v>
      </c>
      <c r="B5699" t="s">
        <v>470</v>
      </c>
      <c r="C5699">
        <v>3</v>
      </c>
      <c r="D5699" t="s">
        <v>1016</v>
      </c>
      <c r="E5699">
        <v>3</v>
      </c>
      <c r="F5699">
        <v>23</v>
      </c>
      <c r="G5699">
        <v>31</v>
      </c>
      <c r="H5699">
        <v>33</v>
      </c>
      <c r="I5699">
        <v>22</v>
      </c>
      <c r="J5699">
        <v>30</v>
      </c>
      <c r="K5699">
        <v>32</v>
      </c>
      <c r="L5699">
        <v>0</v>
      </c>
      <c r="M5699" s="1">
        <v>72.091999999999999</v>
      </c>
      <c r="N5699" s="1">
        <v>112.06399999999999</v>
      </c>
    </row>
    <row r="5700" spans="1:14" ht="15" customHeight="1" x14ac:dyDescent="0.2">
      <c r="A5700" t="s">
        <v>363</v>
      </c>
      <c r="B5700" t="s">
        <v>476</v>
      </c>
      <c r="C5700">
        <v>3</v>
      </c>
      <c r="D5700" t="s">
        <v>789</v>
      </c>
      <c r="E5700">
        <v>3</v>
      </c>
      <c r="F5700">
        <v>25</v>
      </c>
      <c r="G5700">
        <v>33</v>
      </c>
      <c r="H5700">
        <v>35</v>
      </c>
      <c r="I5700">
        <v>20</v>
      </c>
      <c r="J5700">
        <v>28</v>
      </c>
      <c r="K5700">
        <v>30</v>
      </c>
      <c r="L5700">
        <v>0</v>
      </c>
      <c r="M5700" s="1">
        <v>72.093000000000004</v>
      </c>
      <c r="N5700" s="1">
        <v>114.06100000000001</v>
      </c>
    </row>
    <row r="5701" spans="1:14" ht="15" customHeight="1" x14ac:dyDescent="0.2">
      <c r="A5701" t="s">
        <v>363</v>
      </c>
      <c r="B5701" t="s">
        <v>315</v>
      </c>
      <c r="C5701">
        <v>3</v>
      </c>
      <c r="D5701" t="s">
        <v>1870</v>
      </c>
      <c r="E5701">
        <v>4</v>
      </c>
      <c r="F5701">
        <v>28</v>
      </c>
      <c r="G5701">
        <v>33</v>
      </c>
      <c r="H5701">
        <v>36</v>
      </c>
      <c r="I5701">
        <v>25</v>
      </c>
      <c r="J5701">
        <v>30</v>
      </c>
      <c r="K5701">
        <v>33</v>
      </c>
      <c r="L5701">
        <v>0</v>
      </c>
      <c r="M5701" s="1">
        <v>72.093999999999994</v>
      </c>
      <c r="N5701" s="1">
        <v>115.066</v>
      </c>
    </row>
    <row r="5702" spans="1:14" ht="15" customHeight="1" x14ac:dyDescent="0.2">
      <c r="A5702" t="s">
        <v>363</v>
      </c>
      <c r="B5702" t="s">
        <v>321</v>
      </c>
      <c r="C5702">
        <v>3</v>
      </c>
      <c r="D5702" t="s">
        <v>2692</v>
      </c>
      <c r="E5702">
        <v>4</v>
      </c>
      <c r="F5702">
        <v>32</v>
      </c>
      <c r="G5702">
        <v>37</v>
      </c>
      <c r="H5702">
        <v>40</v>
      </c>
      <c r="I5702">
        <v>22</v>
      </c>
      <c r="J5702">
        <v>27</v>
      </c>
      <c r="K5702">
        <v>30</v>
      </c>
      <c r="L5702">
        <v>0</v>
      </c>
      <c r="M5702" s="1">
        <v>72.094999999999999</v>
      </c>
      <c r="N5702" s="1">
        <v>116.063</v>
      </c>
    </row>
    <row r="5703" spans="1:14" ht="15" customHeight="1" x14ac:dyDescent="0.2">
      <c r="A5703" t="s">
        <v>363</v>
      </c>
      <c r="B5703" t="s">
        <v>483</v>
      </c>
      <c r="C5703">
        <v>3</v>
      </c>
      <c r="D5703" t="s">
        <v>2055</v>
      </c>
      <c r="E5703">
        <v>4</v>
      </c>
      <c r="F5703">
        <v>29</v>
      </c>
      <c r="G5703">
        <v>34</v>
      </c>
      <c r="H5703">
        <v>37</v>
      </c>
      <c r="I5703">
        <v>25</v>
      </c>
      <c r="J5703">
        <v>30</v>
      </c>
      <c r="K5703">
        <v>33</v>
      </c>
      <c r="L5703">
        <v>0</v>
      </c>
      <c r="M5703" s="1">
        <v>72.096000000000004</v>
      </c>
      <c r="N5703" s="1">
        <v>117.06699999999999</v>
      </c>
    </row>
    <row r="5704" spans="1:14" ht="15" customHeight="1" x14ac:dyDescent="0.2">
      <c r="A5704" t="s">
        <v>363</v>
      </c>
      <c r="B5704" t="s">
        <v>326</v>
      </c>
      <c r="C5704">
        <v>3</v>
      </c>
      <c r="D5704" t="s">
        <v>1658</v>
      </c>
      <c r="E5704">
        <v>4</v>
      </c>
      <c r="F5704">
        <v>32</v>
      </c>
      <c r="G5704">
        <v>37</v>
      </c>
      <c r="H5704">
        <v>40</v>
      </c>
      <c r="I5704">
        <v>22</v>
      </c>
      <c r="J5704">
        <v>27</v>
      </c>
      <c r="K5704">
        <v>30</v>
      </c>
      <c r="L5704">
        <v>0</v>
      </c>
      <c r="M5704" s="1">
        <v>72.096999999999994</v>
      </c>
      <c r="N5704" s="1">
        <v>118.069</v>
      </c>
    </row>
    <row r="5705" spans="1:14" ht="15" customHeight="1" x14ac:dyDescent="0.2">
      <c r="A5705" t="s">
        <v>363</v>
      </c>
      <c r="B5705" t="s">
        <v>488</v>
      </c>
      <c r="C5705">
        <v>3</v>
      </c>
      <c r="D5705" t="s">
        <v>1014</v>
      </c>
      <c r="E5705">
        <v>3</v>
      </c>
      <c r="F5705">
        <v>20</v>
      </c>
      <c r="G5705">
        <v>28</v>
      </c>
      <c r="H5705">
        <v>30</v>
      </c>
      <c r="I5705">
        <v>28</v>
      </c>
      <c r="J5705">
        <v>36</v>
      </c>
      <c r="K5705">
        <v>38</v>
      </c>
      <c r="L5705">
        <v>0</v>
      </c>
      <c r="M5705" s="1">
        <v>72.097999999999999</v>
      </c>
      <c r="N5705" s="1">
        <v>120.059</v>
      </c>
    </row>
    <row r="5706" spans="1:14" ht="15" customHeight="1" x14ac:dyDescent="0.2">
      <c r="A5706" t="s">
        <v>363</v>
      </c>
      <c r="B5706" t="s">
        <v>492</v>
      </c>
      <c r="C5706">
        <v>3</v>
      </c>
      <c r="D5706" t="s">
        <v>2055</v>
      </c>
      <c r="E5706">
        <v>4</v>
      </c>
      <c r="F5706">
        <v>29</v>
      </c>
      <c r="G5706">
        <v>34</v>
      </c>
      <c r="H5706">
        <v>37</v>
      </c>
      <c r="I5706">
        <v>25</v>
      </c>
      <c r="J5706">
        <v>30</v>
      </c>
      <c r="K5706">
        <v>33</v>
      </c>
      <c r="L5706">
        <v>0</v>
      </c>
      <c r="M5706" s="1">
        <v>72.099000000000004</v>
      </c>
      <c r="N5706" s="1">
        <v>121.071</v>
      </c>
    </row>
    <row r="5707" spans="1:14" ht="15" customHeight="1" x14ac:dyDescent="0.2">
      <c r="A5707" t="s">
        <v>363</v>
      </c>
      <c r="B5707" t="s">
        <v>335</v>
      </c>
      <c r="C5707">
        <v>3</v>
      </c>
      <c r="D5707" t="s">
        <v>1056</v>
      </c>
      <c r="E5707">
        <v>4</v>
      </c>
      <c r="F5707">
        <v>25</v>
      </c>
      <c r="G5707">
        <v>30</v>
      </c>
      <c r="H5707">
        <v>33</v>
      </c>
      <c r="I5707">
        <v>26</v>
      </c>
      <c r="J5707">
        <v>31</v>
      </c>
      <c r="K5707">
        <v>34</v>
      </c>
      <c r="L5707">
        <v>0</v>
      </c>
      <c r="M5707" s="1">
        <v>72.099999999999994</v>
      </c>
      <c r="N5707" s="1">
        <v>122.05200000000001</v>
      </c>
    </row>
    <row r="5708" spans="1:14" ht="15" customHeight="1" x14ac:dyDescent="0.2">
      <c r="A5708" t="s">
        <v>363</v>
      </c>
      <c r="B5708" t="s">
        <v>340</v>
      </c>
      <c r="C5708">
        <v>3</v>
      </c>
      <c r="D5708" t="s">
        <v>2694</v>
      </c>
      <c r="E5708">
        <v>4</v>
      </c>
      <c r="F5708">
        <v>31</v>
      </c>
      <c r="G5708">
        <v>36</v>
      </c>
      <c r="H5708">
        <v>39</v>
      </c>
      <c r="I5708">
        <v>24</v>
      </c>
      <c r="J5708">
        <v>29</v>
      </c>
      <c r="K5708">
        <v>32</v>
      </c>
      <c r="L5708">
        <v>0</v>
      </c>
      <c r="M5708" s="1">
        <v>72.100999999999999</v>
      </c>
      <c r="N5708" s="1">
        <v>123.063</v>
      </c>
    </row>
    <row r="5709" spans="1:14" ht="15" customHeight="1" x14ac:dyDescent="0.2">
      <c r="A5709" t="s">
        <v>363</v>
      </c>
      <c r="B5709" t="s">
        <v>346</v>
      </c>
      <c r="C5709">
        <v>3</v>
      </c>
      <c r="D5709" t="s">
        <v>299</v>
      </c>
      <c r="E5709">
        <v>3</v>
      </c>
      <c r="F5709">
        <v>30</v>
      </c>
      <c r="G5709">
        <v>38</v>
      </c>
      <c r="H5709">
        <v>40</v>
      </c>
      <c r="I5709">
        <v>20</v>
      </c>
      <c r="J5709">
        <v>28</v>
      </c>
      <c r="K5709">
        <v>30</v>
      </c>
      <c r="L5709">
        <v>0</v>
      </c>
      <c r="M5709" s="1">
        <v>72.102000000000004</v>
      </c>
      <c r="N5709" s="1">
        <v>124.065</v>
      </c>
    </row>
    <row r="5710" spans="1:14" ht="15" customHeight="1" x14ac:dyDescent="0.2">
      <c r="A5710" t="s">
        <v>363</v>
      </c>
      <c r="B5710" t="s">
        <v>498</v>
      </c>
      <c r="C5710">
        <v>3</v>
      </c>
      <c r="D5710" t="s">
        <v>830</v>
      </c>
      <c r="E5710">
        <v>4</v>
      </c>
      <c r="F5710">
        <v>30</v>
      </c>
      <c r="G5710">
        <v>35</v>
      </c>
      <c r="H5710">
        <v>38</v>
      </c>
      <c r="I5710">
        <v>25</v>
      </c>
      <c r="J5710">
        <v>30</v>
      </c>
      <c r="K5710">
        <v>33</v>
      </c>
      <c r="L5710">
        <v>0</v>
      </c>
      <c r="M5710" s="1">
        <v>72.102999999999994</v>
      </c>
      <c r="N5710" s="1">
        <v>125.068</v>
      </c>
    </row>
    <row r="5711" spans="1:14" ht="15" customHeight="1" x14ac:dyDescent="0.2">
      <c r="A5711" t="s">
        <v>363</v>
      </c>
      <c r="B5711" t="s">
        <v>351</v>
      </c>
      <c r="C5711">
        <v>3</v>
      </c>
      <c r="D5711" t="s">
        <v>894</v>
      </c>
      <c r="E5711">
        <v>4</v>
      </c>
      <c r="F5711">
        <v>28</v>
      </c>
      <c r="G5711">
        <v>33</v>
      </c>
      <c r="H5711">
        <v>36</v>
      </c>
      <c r="I5711">
        <v>24</v>
      </c>
      <c r="J5711">
        <v>29</v>
      </c>
      <c r="K5711">
        <v>32</v>
      </c>
      <c r="L5711">
        <v>0</v>
      </c>
      <c r="M5711" s="1">
        <v>72.103999999999999</v>
      </c>
      <c r="N5711" s="1">
        <v>126.066</v>
      </c>
    </row>
    <row r="5712" spans="1:14" ht="15" customHeight="1" x14ac:dyDescent="0.2">
      <c r="A5712" t="s">
        <v>363</v>
      </c>
      <c r="B5712" t="s">
        <v>504</v>
      </c>
      <c r="C5712">
        <v>3</v>
      </c>
      <c r="D5712" t="s">
        <v>1906</v>
      </c>
      <c r="E5712">
        <v>3</v>
      </c>
      <c r="F5712">
        <v>29</v>
      </c>
      <c r="G5712">
        <v>37</v>
      </c>
      <c r="H5712">
        <v>39</v>
      </c>
      <c r="I5712">
        <v>19</v>
      </c>
      <c r="J5712">
        <v>27</v>
      </c>
      <c r="K5712">
        <v>29</v>
      </c>
      <c r="L5712">
        <v>0</v>
      </c>
      <c r="M5712" s="1">
        <v>72.105000000000004</v>
      </c>
      <c r="N5712" s="1">
        <v>127.06100000000001</v>
      </c>
    </row>
    <row r="5713" spans="1:14" ht="15" customHeight="1" x14ac:dyDescent="0.2">
      <c r="A5713" t="s">
        <v>363</v>
      </c>
      <c r="B5713" t="s">
        <v>355</v>
      </c>
      <c r="C5713">
        <v>3</v>
      </c>
      <c r="D5713" t="s">
        <v>1056</v>
      </c>
      <c r="E5713">
        <v>4</v>
      </c>
      <c r="F5713">
        <v>25</v>
      </c>
      <c r="G5713">
        <v>30</v>
      </c>
      <c r="H5713">
        <v>33</v>
      </c>
      <c r="I5713">
        <v>26</v>
      </c>
      <c r="J5713">
        <v>31</v>
      </c>
      <c r="K5713">
        <v>34</v>
      </c>
      <c r="L5713">
        <v>0</v>
      </c>
      <c r="M5713" s="1">
        <v>72.105999999999995</v>
      </c>
      <c r="N5713" s="1">
        <v>128.05699999999999</v>
      </c>
    </row>
    <row r="5714" spans="1:14" ht="15" customHeight="1" x14ac:dyDescent="0.2">
      <c r="A5714" t="s">
        <v>367</v>
      </c>
      <c r="B5714" t="s">
        <v>371</v>
      </c>
      <c r="C5714">
        <v>3</v>
      </c>
      <c r="D5714" t="s">
        <v>938</v>
      </c>
      <c r="E5714">
        <v>3</v>
      </c>
      <c r="F5714">
        <v>23</v>
      </c>
      <c r="G5714">
        <v>31</v>
      </c>
      <c r="H5714">
        <v>33</v>
      </c>
      <c r="I5714">
        <v>22</v>
      </c>
      <c r="J5714">
        <v>30</v>
      </c>
      <c r="K5714">
        <v>32</v>
      </c>
      <c r="L5714">
        <v>0</v>
      </c>
      <c r="M5714" s="1">
        <v>73.069999999999993</v>
      </c>
      <c r="N5714" s="1">
        <v>74.063000000000002</v>
      </c>
    </row>
    <row r="5715" spans="1:14" ht="15" customHeight="1" x14ac:dyDescent="0.2">
      <c r="A5715" t="s">
        <v>367</v>
      </c>
      <c r="B5715" t="s">
        <v>378</v>
      </c>
      <c r="C5715">
        <v>3</v>
      </c>
      <c r="D5715" t="s">
        <v>1569</v>
      </c>
      <c r="E5715">
        <v>3</v>
      </c>
      <c r="F5715">
        <v>23</v>
      </c>
      <c r="G5715">
        <v>31</v>
      </c>
      <c r="H5715">
        <v>33</v>
      </c>
      <c r="I5715">
        <v>26</v>
      </c>
      <c r="J5715">
        <v>34</v>
      </c>
      <c r="K5715">
        <v>36</v>
      </c>
      <c r="L5715">
        <v>0</v>
      </c>
      <c r="M5715" s="1">
        <v>73.070999999999998</v>
      </c>
      <c r="N5715" s="1">
        <v>75.06</v>
      </c>
    </row>
    <row r="5716" spans="1:14" ht="15" customHeight="1" x14ac:dyDescent="0.2">
      <c r="A5716" t="s">
        <v>367</v>
      </c>
      <c r="B5716" t="s">
        <v>381</v>
      </c>
      <c r="C5716">
        <v>3</v>
      </c>
      <c r="D5716" t="s">
        <v>2769</v>
      </c>
      <c r="E5716">
        <v>3</v>
      </c>
      <c r="F5716">
        <v>26</v>
      </c>
      <c r="G5716">
        <v>34</v>
      </c>
      <c r="H5716">
        <v>36</v>
      </c>
      <c r="I5716">
        <v>23</v>
      </c>
      <c r="J5716">
        <v>31</v>
      </c>
      <c r="K5716">
        <v>33</v>
      </c>
      <c r="L5716">
        <v>0</v>
      </c>
      <c r="M5716" s="1">
        <v>73.072000000000003</v>
      </c>
      <c r="N5716" s="1">
        <v>76.058000000000007</v>
      </c>
    </row>
    <row r="5717" spans="1:14" ht="15" customHeight="1" x14ac:dyDescent="0.2">
      <c r="A5717" t="s">
        <v>367</v>
      </c>
      <c r="B5717" t="s">
        <v>207</v>
      </c>
      <c r="C5717">
        <v>3</v>
      </c>
      <c r="D5717" t="s">
        <v>379</v>
      </c>
      <c r="E5717">
        <v>4</v>
      </c>
      <c r="F5717">
        <v>31</v>
      </c>
      <c r="G5717">
        <v>36</v>
      </c>
      <c r="H5717">
        <v>39</v>
      </c>
      <c r="I5717">
        <v>21</v>
      </c>
      <c r="J5717">
        <v>26</v>
      </c>
      <c r="K5717">
        <v>29</v>
      </c>
      <c r="L5717">
        <v>0</v>
      </c>
      <c r="M5717" s="1">
        <v>73.072999999999993</v>
      </c>
      <c r="N5717" s="1">
        <v>77.055999999999997</v>
      </c>
    </row>
    <row r="5718" spans="1:14" ht="15" customHeight="1" x14ac:dyDescent="0.2">
      <c r="A5718" t="s">
        <v>367</v>
      </c>
      <c r="B5718" t="s">
        <v>386</v>
      </c>
      <c r="C5718">
        <v>3</v>
      </c>
      <c r="D5718" t="s">
        <v>2260</v>
      </c>
      <c r="E5718">
        <v>3</v>
      </c>
      <c r="F5718">
        <v>30</v>
      </c>
      <c r="G5718">
        <v>38</v>
      </c>
      <c r="H5718">
        <v>40</v>
      </c>
      <c r="I5718">
        <v>17</v>
      </c>
      <c r="J5718">
        <v>25</v>
      </c>
      <c r="K5718">
        <v>27</v>
      </c>
      <c r="L5718">
        <v>0</v>
      </c>
      <c r="M5718" s="1">
        <v>73.073999999999998</v>
      </c>
      <c r="N5718" s="1">
        <v>78.063000000000002</v>
      </c>
    </row>
    <row r="5719" spans="1:14" ht="15" customHeight="1" x14ac:dyDescent="0.2">
      <c r="A5719" t="s">
        <v>367</v>
      </c>
      <c r="B5719" t="s">
        <v>212</v>
      </c>
      <c r="C5719">
        <v>3</v>
      </c>
      <c r="D5719" t="s">
        <v>595</v>
      </c>
      <c r="E5719">
        <v>4</v>
      </c>
      <c r="F5719">
        <v>28</v>
      </c>
      <c r="G5719">
        <v>33</v>
      </c>
      <c r="H5719">
        <v>36</v>
      </c>
      <c r="I5719">
        <v>25</v>
      </c>
      <c r="J5719">
        <v>30</v>
      </c>
      <c r="K5719">
        <v>33</v>
      </c>
      <c r="L5719">
        <v>0</v>
      </c>
      <c r="M5719" s="1">
        <v>73.075000000000003</v>
      </c>
      <c r="N5719" s="1">
        <v>79.061999999999998</v>
      </c>
    </row>
    <row r="5720" spans="1:14" ht="15" customHeight="1" x14ac:dyDescent="0.2">
      <c r="A5720" t="s">
        <v>367</v>
      </c>
      <c r="B5720" t="s">
        <v>395</v>
      </c>
      <c r="C5720">
        <v>3</v>
      </c>
      <c r="D5720" t="s">
        <v>2769</v>
      </c>
      <c r="E5720">
        <v>3</v>
      </c>
      <c r="F5720">
        <v>26</v>
      </c>
      <c r="G5720">
        <v>34</v>
      </c>
      <c r="H5720">
        <v>36</v>
      </c>
      <c r="I5720">
        <v>23</v>
      </c>
      <c r="J5720">
        <v>31</v>
      </c>
      <c r="K5720">
        <v>33</v>
      </c>
      <c r="L5720">
        <v>0</v>
      </c>
      <c r="M5720" s="1">
        <v>73.075999999999993</v>
      </c>
      <c r="N5720" s="1">
        <v>80.064999999999998</v>
      </c>
    </row>
    <row r="5721" spans="1:14" ht="15" customHeight="1" x14ac:dyDescent="0.2">
      <c r="A5721" t="s">
        <v>367</v>
      </c>
      <c r="B5721" t="s">
        <v>225</v>
      </c>
      <c r="C5721">
        <v>3</v>
      </c>
      <c r="D5721" t="s">
        <v>1807</v>
      </c>
      <c r="E5721">
        <v>3</v>
      </c>
      <c r="F5721">
        <v>26</v>
      </c>
      <c r="G5721">
        <v>34</v>
      </c>
      <c r="H5721">
        <v>36</v>
      </c>
      <c r="I5721">
        <v>18</v>
      </c>
      <c r="J5721">
        <v>26</v>
      </c>
      <c r="K5721">
        <v>28</v>
      </c>
      <c r="L5721">
        <v>0</v>
      </c>
      <c r="M5721" s="1">
        <v>73.076999999999998</v>
      </c>
      <c r="N5721" s="1">
        <v>82.055000000000007</v>
      </c>
    </row>
    <row r="5722" spans="1:14" ht="15" customHeight="1" x14ac:dyDescent="0.2">
      <c r="A5722" t="s">
        <v>367</v>
      </c>
      <c r="B5722" t="s">
        <v>402</v>
      </c>
      <c r="C5722">
        <v>3</v>
      </c>
      <c r="D5722" t="s">
        <v>368</v>
      </c>
      <c r="E5722">
        <v>4</v>
      </c>
      <c r="F5722">
        <v>29</v>
      </c>
      <c r="G5722">
        <v>34</v>
      </c>
      <c r="H5722">
        <v>37</v>
      </c>
      <c r="I5722">
        <v>25</v>
      </c>
      <c r="J5722">
        <v>30</v>
      </c>
      <c r="K5722">
        <v>33</v>
      </c>
      <c r="L5722">
        <v>0</v>
      </c>
      <c r="M5722" s="1">
        <v>73.078000000000003</v>
      </c>
      <c r="N5722" s="1">
        <v>83.064999999999998</v>
      </c>
    </row>
    <row r="5723" spans="1:14" ht="15" customHeight="1" x14ac:dyDescent="0.2">
      <c r="A5723" t="s">
        <v>367</v>
      </c>
      <c r="B5723" t="s">
        <v>405</v>
      </c>
      <c r="C5723">
        <v>3</v>
      </c>
      <c r="D5723" t="s">
        <v>1920</v>
      </c>
      <c r="E5723">
        <v>2</v>
      </c>
      <c r="F5723">
        <v>19</v>
      </c>
      <c r="G5723">
        <v>32</v>
      </c>
      <c r="H5723">
        <v>34</v>
      </c>
      <c r="I5723">
        <v>16</v>
      </c>
      <c r="J5723">
        <v>29</v>
      </c>
      <c r="K5723">
        <v>31</v>
      </c>
      <c r="L5723">
        <v>0</v>
      </c>
      <c r="M5723" s="1">
        <v>73.078999999999994</v>
      </c>
      <c r="N5723" s="1">
        <v>84.061000000000007</v>
      </c>
    </row>
    <row r="5724" spans="1:14" ht="15" customHeight="1" x14ac:dyDescent="0.2">
      <c r="A5724" t="s">
        <v>367</v>
      </c>
      <c r="B5724" t="s">
        <v>411</v>
      </c>
      <c r="C5724">
        <v>3</v>
      </c>
      <c r="D5724" t="s">
        <v>2355</v>
      </c>
      <c r="E5724">
        <v>4</v>
      </c>
      <c r="F5724">
        <v>32</v>
      </c>
      <c r="G5724">
        <v>37</v>
      </c>
      <c r="H5724">
        <v>40</v>
      </c>
      <c r="I5724">
        <v>23</v>
      </c>
      <c r="J5724">
        <v>28</v>
      </c>
      <c r="K5724">
        <v>31</v>
      </c>
      <c r="L5724">
        <v>0</v>
      </c>
      <c r="M5724" s="1">
        <v>73.08</v>
      </c>
      <c r="N5724" s="1">
        <v>86.061000000000007</v>
      </c>
    </row>
    <row r="5725" spans="1:14" ht="15" customHeight="1" x14ac:dyDescent="0.2">
      <c r="A5725" t="s">
        <v>367</v>
      </c>
      <c r="B5725" t="s">
        <v>414</v>
      </c>
      <c r="C5725">
        <v>3</v>
      </c>
      <c r="D5725" t="s">
        <v>89</v>
      </c>
      <c r="E5725">
        <v>3</v>
      </c>
      <c r="F5725">
        <v>23</v>
      </c>
      <c r="G5725">
        <v>31</v>
      </c>
      <c r="H5725">
        <v>33</v>
      </c>
      <c r="I5725">
        <v>23</v>
      </c>
      <c r="J5725">
        <v>31</v>
      </c>
      <c r="K5725">
        <v>33</v>
      </c>
      <c r="L5725">
        <v>0</v>
      </c>
      <c r="M5725" s="1">
        <v>73.081000000000003</v>
      </c>
      <c r="N5725" s="1">
        <v>87.063000000000002</v>
      </c>
    </row>
    <row r="5726" spans="1:14" ht="15" customHeight="1" x14ac:dyDescent="0.2">
      <c r="A5726" t="s">
        <v>367</v>
      </c>
      <c r="B5726" t="s">
        <v>416</v>
      </c>
      <c r="C5726">
        <v>3</v>
      </c>
      <c r="D5726" t="s">
        <v>3011</v>
      </c>
      <c r="E5726">
        <v>4</v>
      </c>
      <c r="F5726">
        <v>30</v>
      </c>
      <c r="G5726">
        <v>35</v>
      </c>
      <c r="H5726">
        <v>38</v>
      </c>
      <c r="I5726">
        <v>24</v>
      </c>
      <c r="J5726">
        <v>29</v>
      </c>
      <c r="K5726">
        <v>32</v>
      </c>
      <c r="L5726">
        <v>0</v>
      </c>
      <c r="M5726" s="1">
        <v>73.081999999999994</v>
      </c>
      <c r="N5726" s="1">
        <v>88.069000000000003</v>
      </c>
    </row>
    <row r="5727" spans="1:14" ht="15" customHeight="1" x14ac:dyDescent="0.2">
      <c r="A5727" t="s">
        <v>367</v>
      </c>
      <c r="B5727" t="s">
        <v>425</v>
      </c>
      <c r="C5727">
        <v>3</v>
      </c>
      <c r="D5727" t="s">
        <v>2759</v>
      </c>
      <c r="E5727">
        <v>4</v>
      </c>
      <c r="F5727">
        <v>28</v>
      </c>
      <c r="G5727">
        <v>33</v>
      </c>
      <c r="H5727">
        <v>36</v>
      </c>
      <c r="I5727">
        <v>25</v>
      </c>
      <c r="J5727">
        <v>30</v>
      </c>
      <c r="K5727">
        <v>33</v>
      </c>
      <c r="L5727">
        <v>0</v>
      </c>
      <c r="M5727" s="1">
        <v>73.082999999999998</v>
      </c>
      <c r="N5727" s="1">
        <v>91.067999999999998</v>
      </c>
    </row>
    <row r="5728" spans="1:14" ht="15" customHeight="1" x14ac:dyDescent="0.2">
      <c r="A5728" t="s">
        <v>367</v>
      </c>
      <c r="B5728" t="s">
        <v>668</v>
      </c>
      <c r="C5728">
        <v>3</v>
      </c>
      <c r="D5728" t="s">
        <v>589</v>
      </c>
      <c r="E5728">
        <v>1</v>
      </c>
      <c r="F5728">
        <v>16</v>
      </c>
      <c r="G5728">
        <v>31</v>
      </c>
      <c r="H5728">
        <v>33</v>
      </c>
      <c r="I5728">
        <v>16</v>
      </c>
      <c r="J5728">
        <v>31</v>
      </c>
      <c r="K5728">
        <v>33</v>
      </c>
      <c r="L5728">
        <v>0</v>
      </c>
      <c r="M5728" s="1">
        <v>73.084000000000003</v>
      </c>
      <c r="N5728" s="1">
        <v>92.066000000000003</v>
      </c>
    </row>
    <row r="5729" spans="1:14" ht="15" customHeight="1" x14ac:dyDescent="0.2">
      <c r="A5729" t="s">
        <v>367</v>
      </c>
      <c r="B5729" t="s">
        <v>429</v>
      </c>
      <c r="C5729">
        <v>3</v>
      </c>
      <c r="D5729" t="s">
        <v>2703</v>
      </c>
      <c r="E5729">
        <v>3</v>
      </c>
      <c r="F5729">
        <v>15</v>
      </c>
      <c r="G5729">
        <v>23</v>
      </c>
      <c r="H5729">
        <v>25</v>
      </c>
      <c r="I5729">
        <v>31</v>
      </c>
      <c r="J5729">
        <v>39</v>
      </c>
      <c r="K5729">
        <v>41</v>
      </c>
      <c r="L5729">
        <v>0</v>
      </c>
      <c r="M5729" s="1">
        <v>73.084999999999994</v>
      </c>
      <c r="N5729" s="1">
        <v>93.064999999999998</v>
      </c>
    </row>
    <row r="5730" spans="1:14" ht="15" customHeight="1" x14ac:dyDescent="0.2">
      <c r="A5730" t="s">
        <v>367</v>
      </c>
      <c r="B5730" t="s">
        <v>241</v>
      </c>
      <c r="C5730">
        <v>3</v>
      </c>
      <c r="D5730" t="s">
        <v>1920</v>
      </c>
      <c r="E5730">
        <v>2</v>
      </c>
      <c r="F5730">
        <v>19</v>
      </c>
      <c r="G5730">
        <v>32</v>
      </c>
      <c r="H5730">
        <v>34</v>
      </c>
      <c r="I5730">
        <v>16</v>
      </c>
      <c r="J5730">
        <v>29</v>
      </c>
      <c r="K5730">
        <v>31</v>
      </c>
      <c r="L5730">
        <v>0</v>
      </c>
      <c r="M5730" s="1">
        <v>73.085999999999999</v>
      </c>
      <c r="N5730" s="1">
        <v>94.058000000000007</v>
      </c>
    </row>
    <row r="5731" spans="1:14" ht="15" customHeight="1" x14ac:dyDescent="0.2">
      <c r="A5731" t="s">
        <v>367</v>
      </c>
      <c r="B5731" t="s">
        <v>246</v>
      </c>
      <c r="C5731">
        <v>3</v>
      </c>
      <c r="D5731" t="s">
        <v>129</v>
      </c>
      <c r="E5731">
        <v>4</v>
      </c>
      <c r="F5731">
        <v>30</v>
      </c>
      <c r="G5731">
        <v>35</v>
      </c>
      <c r="H5731">
        <v>38</v>
      </c>
      <c r="I5731">
        <v>23</v>
      </c>
      <c r="J5731">
        <v>28</v>
      </c>
      <c r="K5731">
        <v>31</v>
      </c>
      <c r="L5731">
        <v>0</v>
      </c>
      <c r="M5731" s="1">
        <v>73.087000000000003</v>
      </c>
      <c r="N5731" s="1">
        <v>95.067999999999998</v>
      </c>
    </row>
    <row r="5732" spans="1:14" ht="15" customHeight="1" x14ac:dyDescent="0.2">
      <c r="A5732" t="s">
        <v>367</v>
      </c>
      <c r="B5732" t="s">
        <v>436</v>
      </c>
      <c r="C5732">
        <v>3</v>
      </c>
      <c r="D5732" t="s">
        <v>1565</v>
      </c>
      <c r="E5732">
        <v>4</v>
      </c>
      <c r="F5732">
        <v>29</v>
      </c>
      <c r="G5732">
        <v>34</v>
      </c>
      <c r="H5732">
        <v>37</v>
      </c>
      <c r="I5732">
        <v>24</v>
      </c>
      <c r="J5732">
        <v>29</v>
      </c>
      <c r="K5732">
        <v>32</v>
      </c>
      <c r="L5732">
        <v>0</v>
      </c>
      <c r="M5732" s="1">
        <v>73.087999999999994</v>
      </c>
      <c r="N5732" s="1">
        <v>96.064999999999998</v>
      </c>
    </row>
    <row r="5733" spans="1:14" ht="15" customHeight="1" x14ac:dyDescent="0.2">
      <c r="A5733" t="s">
        <v>367</v>
      </c>
      <c r="B5733" t="s">
        <v>250</v>
      </c>
      <c r="C5733">
        <v>3</v>
      </c>
      <c r="D5733" t="s">
        <v>1504</v>
      </c>
      <c r="E5733">
        <v>4</v>
      </c>
      <c r="F5733">
        <v>30</v>
      </c>
      <c r="G5733">
        <v>35</v>
      </c>
      <c r="H5733">
        <v>38</v>
      </c>
      <c r="I5733">
        <v>23</v>
      </c>
      <c r="J5733">
        <v>28</v>
      </c>
      <c r="K5733">
        <v>31</v>
      </c>
      <c r="L5733">
        <v>0</v>
      </c>
      <c r="M5733" s="1">
        <v>73.088999999999999</v>
      </c>
      <c r="N5733" s="1">
        <v>97.063999999999993</v>
      </c>
    </row>
    <row r="5734" spans="1:14" ht="15" customHeight="1" x14ac:dyDescent="0.2">
      <c r="A5734" t="s">
        <v>367</v>
      </c>
      <c r="B5734" t="s">
        <v>258</v>
      </c>
      <c r="C5734">
        <v>3</v>
      </c>
      <c r="D5734" t="s">
        <v>1563</v>
      </c>
      <c r="E5734">
        <v>3</v>
      </c>
      <c r="F5734">
        <v>27</v>
      </c>
      <c r="G5734">
        <v>35</v>
      </c>
      <c r="H5734">
        <v>37</v>
      </c>
      <c r="I5734">
        <v>22</v>
      </c>
      <c r="J5734">
        <v>30</v>
      </c>
      <c r="K5734">
        <v>32</v>
      </c>
      <c r="L5734">
        <v>0</v>
      </c>
      <c r="M5734" s="1">
        <v>73.09</v>
      </c>
      <c r="N5734" s="1">
        <v>98.070999999999998</v>
      </c>
    </row>
    <row r="5735" spans="1:14" ht="15" customHeight="1" x14ac:dyDescent="0.2">
      <c r="A5735" t="s">
        <v>367</v>
      </c>
      <c r="B5735" t="s">
        <v>263</v>
      </c>
      <c r="C5735">
        <v>3</v>
      </c>
      <c r="D5735" t="s">
        <v>365</v>
      </c>
      <c r="E5735">
        <v>4</v>
      </c>
      <c r="F5735">
        <v>29</v>
      </c>
      <c r="G5735">
        <v>34</v>
      </c>
      <c r="H5735">
        <v>37</v>
      </c>
      <c r="I5735">
        <v>23</v>
      </c>
      <c r="J5735">
        <v>28</v>
      </c>
      <c r="K5735">
        <v>31</v>
      </c>
      <c r="L5735">
        <v>0</v>
      </c>
      <c r="M5735" s="1">
        <v>73.090999999999994</v>
      </c>
      <c r="N5735" s="1">
        <v>99.061000000000007</v>
      </c>
    </row>
    <row r="5736" spans="1:14" ht="15" customHeight="1" x14ac:dyDescent="0.2">
      <c r="A5736" t="s">
        <v>367</v>
      </c>
      <c r="B5736" t="s">
        <v>269</v>
      </c>
      <c r="C5736">
        <v>3</v>
      </c>
      <c r="D5736" t="s">
        <v>1563</v>
      </c>
      <c r="E5736">
        <v>3</v>
      </c>
      <c r="F5736">
        <v>27</v>
      </c>
      <c r="G5736">
        <v>35</v>
      </c>
      <c r="H5736">
        <v>37</v>
      </c>
      <c r="I5736">
        <v>22</v>
      </c>
      <c r="J5736">
        <v>30</v>
      </c>
      <c r="K5736">
        <v>32</v>
      </c>
      <c r="L5736">
        <v>0</v>
      </c>
      <c r="M5736" s="1">
        <v>73.091999999999999</v>
      </c>
      <c r="N5736" s="1">
        <v>100.07</v>
      </c>
    </row>
    <row r="5737" spans="1:14" ht="15" customHeight="1" x14ac:dyDescent="0.2">
      <c r="A5737" t="s">
        <v>367</v>
      </c>
      <c r="B5737" t="s">
        <v>279</v>
      </c>
      <c r="C5737">
        <v>3</v>
      </c>
      <c r="D5737" t="s">
        <v>691</v>
      </c>
      <c r="E5737">
        <v>4</v>
      </c>
      <c r="F5737">
        <v>17</v>
      </c>
      <c r="G5737">
        <v>22</v>
      </c>
      <c r="H5737">
        <v>25</v>
      </c>
      <c r="I5737">
        <v>34</v>
      </c>
      <c r="J5737">
        <v>39</v>
      </c>
      <c r="K5737">
        <v>42</v>
      </c>
      <c r="L5737">
        <v>0</v>
      </c>
      <c r="M5737" s="1">
        <v>73.093000000000004</v>
      </c>
      <c r="N5737" s="1">
        <v>101.062</v>
      </c>
    </row>
    <row r="5738" spans="1:14" ht="15" customHeight="1" x14ac:dyDescent="0.2">
      <c r="A5738" t="s">
        <v>367</v>
      </c>
      <c r="B5738" t="s">
        <v>274</v>
      </c>
      <c r="C5738">
        <v>3</v>
      </c>
      <c r="D5738" t="s">
        <v>1201</v>
      </c>
      <c r="E5738">
        <v>3</v>
      </c>
      <c r="F5738">
        <v>28</v>
      </c>
      <c r="G5738">
        <v>36</v>
      </c>
      <c r="H5738">
        <v>38</v>
      </c>
      <c r="I5738">
        <v>19</v>
      </c>
      <c r="J5738">
        <v>27</v>
      </c>
      <c r="K5738">
        <v>29</v>
      </c>
      <c r="L5738">
        <v>0</v>
      </c>
      <c r="M5738" s="1">
        <v>73.093999999999994</v>
      </c>
      <c r="N5738" s="1">
        <v>102.06699999999999</v>
      </c>
    </row>
    <row r="5739" spans="1:14" ht="15" customHeight="1" x14ac:dyDescent="0.2">
      <c r="A5739" t="s">
        <v>367</v>
      </c>
      <c r="B5739" t="s">
        <v>285</v>
      </c>
      <c r="C5739">
        <v>3</v>
      </c>
      <c r="D5739" t="s">
        <v>1751</v>
      </c>
      <c r="E5739">
        <v>4</v>
      </c>
      <c r="F5739">
        <v>27</v>
      </c>
      <c r="G5739">
        <v>32</v>
      </c>
      <c r="H5739">
        <v>35</v>
      </c>
      <c r="I5739">
        <v>27</v>
      </c>
      <c r="J5739">
        <v>32</v>
      </c>
      <c r="K5739">
        <v>35</v>
      </c>
      <c r="L5739">
        <v>0</v>
      </c>
      <c r="M5739" s="1">
        <v>73.094999999999999</v>
      </c>
      <c r="N5739" s="1">
        <v>103.06699999999999</v>
      </c>
    </row>
    <row r="5740" spans="1:14" ht="15" customHeight="1" x14ac:dyDescent="0.2">
      <c r="A5740" t="s">
        <v>367</v>
      </c>
      <c r="B5740" t="s">
        <v>290</v>
      </c>
      <c r="C5740">
        <v>3</v>
      </c>
      <c r="D5740" t="s">
        <v>1331</v>
      </c>
      <c r="E5740">
        <v>4</v>
      </c>
      <c r="F5740">
        <v>15</v>
      </c>
      <c r="G5740">
        <v>20</v>
      </c>
      <c r="H5740">
        <v>23</v>
      </c>
      <c r="I5740">
        <v>35</v>
      </c>
      <c r="J5740">
        <v>40</v>
      </c>
      <c r="K5740">
        <v>43</v>
      </c>
      <c r="L5740">
        <v>0</v>
      </c>
      <c r="M5740" s="1">
        <v>73.096000000000004</v>
      </c>
      <c r="N5740" s="1">
        <v>104.05800000000001</v>
      </c>
    </row>
    <row r="5741" spans="1:14" ht="15" customHeight="1" x14ac:dyDescent="0.2">
      <c r="A5741" t="s">
        <v>367</v>
      </c>
      <c r="B5741" t="s">
        <v>294</v>
      </c>
      <c r="C5741">
        <v>3</v>
      </c>
      <c r="D5741" t="s">
        <v>2422</v>
      </c>
      <c r="E5741">
        <v>4</v>
      </c>
      <c r="F5741">
        <v>28</v>
      </c>
      <c r="G5741">
        <v>33</v>
      </c>
      <c r="H5741">
        <v>36</v>
      </c>
      <c r="I5741">
        <v>27</v>
      </c>
      <c r="J5741">
        <v>32</v>
      </c>
      <c r="K5741">
        <v>35</v>
      </c>
      <c r="L5741">
        <v>0</v>
      </c>
      <c r="M5741" s="1">
        <v>73.096999999999994</v>
      </c>
      <c r="N5741" s="1">
        <v>105.05800000000001</v>
      </c>
    </row>
    <row r="5742" spans="1:14" ht="15" customHeight="1" x14ac:dyDescent="0.2">
      <c r="A5742" t="s">
        <v>367</v>
      </c>
      <c r="B5742" t="s">
        <v>298</v>
      </c>
      <c r="C5742">
        <v>3</v>
      </c>
      <c r="D5742" t="s">
        <v>1569</v>
      </c>
      <c r="E5742">
        <v>3</v>
      </c>
      <c r="F5742">
        <v>23</v>
      </c>
      <c r="G5742">
        <v>31</v>
      </c>
      <c r="H5742">
        <v>33</v>
      </c>
      <c r="I5742">
        <v>26</v>
      </c>
      <c r="J5742">
        <v>34</v>
      </c>
      <c r="K5742">
        <v>36</v>
      </c>
      <c r="L5742">
        <v>0</v>
      </c>
      <c r="M5742" s="1">
        <v>73.097999999999999</v>
      </c>
      <c r="N5742" s="1">
        <v>106.057</v>
      </c>
    </row>
    <row r="5743" spans="1:14" ht="15" customHeight="1" x14ac:dyDescent="0.2">
      <c r="A5743" t="s">
        <v>367</v>
      </c>
      <c r="B5743" t="s">
        <v>302</v>
      </c>
      <c r="C5743">
        <v>3</v>
      </c>
      <c r="D5743" t="s">
        <v>693</v>
      </c>
      <c r="E5743">
        <v>2</v>
      </c>
      <c r="F5743">
        <v>20</v>
      </c>
      <c r="G5743">
        <v>33</v>
      </c>
      <c r="H5743">
        <v>35</v>
      </c>
      <c r="I5743">
        <v>18</v>
      </c>
      <c r="J5743">
        <v>31</v>
      </c>
      <c r="K5743">
        <v>33</v>
      </c>
      <c r="L5743">
        <v>0</v>
      </c>
      <c r="M5743" s="1">
        <v>73.099000000000004</v>
      </c>
      <c r="N5743" s="1">
        <v>107.054</v>
      </c>
    </row>
    <row r="5744" spans="1:14" ht="15" customHeight="1" x14ac:dyDescent="0.2">
      <c r="A5744" t="s">
        <v>367</v>
      </c>
      <c r="B5744" t="s">
        <v>699</v>
      </c>
      <c r="C5744">
        <v>3</v>
      </c>
      <c r="D5744" t="s">
        <v>2993</v>
      </c>
      <c r="E5744">
        <v>4</v>
      </c>
      <c r="F5744">
        <v>32</v>
      </c>
      <c r="G5744">
        <v>37</v>
      </c>
      <c r="H5744">
        <v>40</v>
      </c>
      <c r="I5744">
        <v>23</v>
      </c>
      <c r="J5744">
        <v>28</v>
      </c>
      <c r="K5744">
        <v>31</v>
      </c>
      <c r="L5744">
        <v>0</v>
      </c>
      <c r="M5744" s="1">
        <v>73.099999999999994</v>
      </c>
      <c r="N5744" s="1">
        <v>109.053</v>
      </c>
    </row>
    <row r="5745" spans="1:14" ht="15" customHeight="1" x14ac:dyDescent="0.2">
      <c r="A5745" t="s">
        <v>367</v>
      </c>
      <c r="B5745" t="s">
        <v>124</v>
      </c>
      <c r="C5745">
        <v>3</v>
      </c>
      <c r="D5745" t="s">
        <v>1545</v>
      </c>
      <c r="E5745">
        <v>2</v>
      </c>
      <c r="F5745">
        <v>19</v>
      </c>
      <c r="G5745">
        <v>32</v>
      </c>
      <c r="H5745">
        <v>34</v>
      </c>
      <c r="I5745">
        <v>17</v>
      </c>
      <c r="J5745">
        <v>30</v>
      </c>
      <c r="K5745">
        <v>32</v>
      </c>
      <c r="L5745">
        <v>0</v>
      </c>
      <c r="M5745" s="1">
        <v>73.100999999999999</v>
      </c>
      <c r="N5745" s="1">
        <v>110.06100000000001</v>
      </c>
    </row>
    <row r="5746" spans="1:14" ht="15" customHeight="1" x14ac:dyDescent="0.2">
      <c r="A5746" t="s">
        <v>367</v>
      </c>
      <c r="B5746" t="s">
        <v>703</v>
      </c>
      <c r="C5746">
        <v>3</v>
      </c>
      <c r="D5746" t="s">
        <v>1504</v>
      </c>
      <c r="E5746">
        <v>4</v>
      </c>
      <c r="F5746">
        <v>30</v>
      </c>
      <c r="G5746">
        <v>35</v>
      </c>
      <c r="H5746">
        <v>38</v>
      </c>
      <c r="I5746">
        <v>23</v>
      </c>
      <c r="J5746">
        <v>28</v>
      </c>
      <c r="K5746">
        <v>31</v>
      </c>
      <c r="L5746">
        <v>0</v>
      </c>
      <c r="M5746" s="1">
        <v>73.102000000000004</v>
      </c>
      <c r="N5746" s="1">
        <v>111.063</v>
      </c>
    </row>
    <row r="5747" spans="1:14" ht="15" customHeight="1" x14ac:dyDescent="0.2">
      <c r="A5747" t="s">
        <v>367</v>
      </c>
      <c r="B5747" t="s">
        <v>470</v>
      </c>
      <c r="C5747">
        <v>3</v>
      </c>
      <c r="D5747" t="s">
        <v>432</v>
      </c>
      <c r="E5747">
        <v>4</v>
      </c>
      <c r="F5747">
        <v>27</v>
      </c>
      <c r="G5747">
        <v>32</v>
      </c>
      <c r="H5747">
        <v>35</v>
      </c>
      <c r="I5747">
        <v>27</v>
      </c>
      <c r="J5747">
        <v>32</v>
      </c>
      <c r="K5747">
        <v>35</v>
      </c>
      <c r="L5747">
        <v>0</v>
      </c>
      <c r="M5747" s="1">
        <v>73.102999999999994</v>
      </c>
      <c r="N5747" s="1">
        <v>112.065</v>
      </c>
    </row>
    <row r="5748" spans="1:14" ht="15" customHeight="1" x14ac:dyDescent="0.2">
      <c r="A5748" t="s">
        <v>367</v>
      </c>
      <c r="B5748" t="s">
        <v>53</v>
      </c>
      <c r="C5748">
        <v>3</v>
      </c>
      <c r="D5748" t="s">
        <v>938</v>
      </c>
      <c r="E5748">
        <v>3</v>
      </c>
      <c r="F5748">
        <v>23</v>
      </c>
      <c r="G5748">
        <v>31</v>
      </c>
      <c r="H5748">
        <v>33</v>
      </c>
      <c r="I5748">
        <v>22</v>
      </c>
      <c r="J5748">
        <v>30</v>
      </c>
      <c r="K5748">
        <v>32</v>
      </c>
      <c r="L5748">
        <v>0</v>
      </c>
      <c r="M5748" s="1">
        <v>73.103999999999999</v>
      </c>
      <c r="N5748" s="1">
        <v>113.051</v>
      </c>
    </row>
    <row r="5749" spans="1:14" ht="15" customHeight="1" x14ac:dyDescent="0.2">
      <c r="A5749" t="s">
        <v>367</v>
      </c>
      <c r="B5749" t="s">
        <v>315</v>
      </c>
      <c r="C5749">
        <v>3</v>
      </c>
      <c r="D5749" t="s">
        <v>731</v>
      </c>
      <c r="E5749">
        <v>3</v>
      </c>
      <c r="F5749">
        <v>24</v>
      </c>
      <c r="G5749">
        <v>32</v>
      </c>
      <c r="H5749">
        <v>34</v>
      </c>
      <c r="I5749">
        <v>24</v>
      </c>
      <c r="J5749">
        <v>32</v>
      </c>
      <c r="K5749">
        <v>34</v>
      </c>
      <c r="L5749">
        <v>0</v>
      </c>
      <c r="M5749" s="1">
        <v>73.105000000000004</v>
      </c>
      <c r="N5749" s="1">
        <v>115.06699999999999</v>
      </c>
    </row>
    <row r="5750" spans="1:14" ht="15" customHeight="1" x14ac:dyDescent="0.2">
      <c r="A5750" t="s">
        <v>367</v>
      </c>
      <c r="B5750" t="s">
        <v>321</v>
      </c>
      <c r="C5750">
        <v>3</v>
      </c>
      <c r="D5750" t="s">
        <v>368</v>
      </c>
      <c r="E5750">
        <v>4</v>
      </c>
      <c r="F5750">
        <v>29</v>
      </c>
      <c r="G5750">
        <v>34</v>
      </c>
      <c r="H5750">
        <v>37</v>
      </c>
      <c r="I5750">
        <v>25</v>
      </c>
      <c r="J5750">
        <v>30</v>
      </c>
      <c r="K5750">
        <v>33</v>
      </c>
      <c r="L5750">
        <v>0</v>
      </c>
      <c r="M5750" s="1">
        <v>73.105999999999995</v>
      </c>
      <c r="N5750" s="1">
        <v>116.06399999999999</v>
      </c>
    </row>
    <row r="5751" spans="1:14" ht="15" customHeight="1" x14ac:dyDescent="0.2">
      <c r="A5751" t="s">
        <v>367</v>
      </c>
      <c r="B5751" t="s">
        <v>483</v>
      </c>
      <c r="C5751">
        <v>3</v>
      </c>
      <c r="D5751" t="s">
        <v>398</v>
      </c>
      <c r="E5751">
        <v>3</v>
      </c>
      <c r="F5751">
        <v>30</v>
      </c>
      <c r="G5751">
        <v>38</v>
      </c>
      <c r="H5751">
        <v>40</v>
      </c>
      <c r="I5751">
        <v>17</v>
      </c>
      <c r="J5751">
        <v>25</v>
      </c>
      <c r="K5751">
        <v>27</v>
      </c>
      <c r="L5751">
        <v>0</v>
      </c>
      <c r="M5751" s="1">
        <v>73.106999999999999</v>
      </c>
      <c r="N5751" s="1">
        <v>117.068</v>
      </c>
    </row>
    <row r="5752" spans="1:14" ht="15" customHeight="1" x14ac:dyDescent="0.2">
      <c r="A5752" t="s">
        <v>367</v>
      </c>
      <c r="B5752" t="s">
        <v>326</v>
      </c>
      <c r="C5752">
        <v>3</v>
      </c>
      <c r="D5752" t="s">
        <v>693</v>
      </c>
      <c r="E5752">
        <v>2</v>
      </c>
      <c r="F5752">
        <v>20</v>
      </c>
      <c r="G5752">
        <v>33</v>
      </c>
      <c r="H5752">
        <v>35</v>
      </c>
      <c r="I5752">
        <v>18</v>
      </c>
      <c r="J5752">
        <v>31</v>
      </c>
      <c r="K5752">
        <v>33</v>
      </c>
      <c r="L5752">
        <v>0</v>
      </c>
      <c r="M5752" s="1">
        <v>73.108000000000004</v>
      </c>
      <c r="N5752" s="1">
        <v>118.07</v>
      </c>
    </row>
    <row r="5753" spans="1:14" ht="15" customHeight="1" x14ac:dyDescent="0.2">
      <c r="A5753" t="s">
        <v>367</v>
      </c>
      <c r="B5753" t="s">
        <v>331</v>
      </c>
      <c r="C5753">
        <v>3</v>
      </c>
      <c r="D5753" t="s">
        <v>1771</v>
      </c>
      <c r="E5753">
        <v>3</v>
      </c>
      <c r="F5753">
        <v>22</v>
      </c>
      <c r="G5753">
        <v>30</v>
      </c>
      <c r="H5753">
        <v>32</v>
      </c>
      <c r="I5753">
        <v>25</v>
      </c>
      <c r="J5753">
        <v>33</v>
      </c>
      <c r="K5753">
        <v>35</v>
      </c>
      <c r="L5753">
        <v>0</v>
      </c>
      <c r="M5753" s="1">
        <v>73.108999999999995</v>
      </c>
      <c r="N5753" s="1">
        <v>119.04900000000001</v>
      </c>
    </row>
    <row r="5754" spans="1:14" ht="15" customHeight="1" x14ac:dyDescent="0.2">
      <c r="A5754" t="s">
        <v>367</v>
      </c>
      <c r="B5754" t="s">
        <v>488</v>
      </c>
      <c r="C5754">
        <v>3</v>
      </c>
      <c r="D5754" t="s">
        <v>1569</v>
      </c>
      <c r="E5754">
        <v>3</v>
      </c>
      <c r="F5754">
        <v>23</v>
      </c>
      <c r="G5754">
        <v>31</v>
      </c>
      <c r="H5754">
        <v>33</v>
      </c>
      <c r="I5754">
        <v>26</v>
      </c>
      <c r="J5754">
        <v>34</v>
      </c>
      <c r="K5754">
        <v>36</v>
      </c>
      <c r="L5754">
        <v>0</v>
      </c>
      <c r="M5754" s="1">
        <v>73.11</v>
      </c>
      <c r="N5754" s="1">
        <v>120.06</v>
      </c>
    </row>
    <row r="5755" spans="1:14" ht="15" customHeight="1" x14ac:dyDescent="0.2">
      <c r="A5755" t="s">
        <v>367</v>
      </c>
      <c r="B5755" t="s">
        <v>492</v>
      </c>
      <c r="C5755">
        <v>3</v>
      </c>
      <c r="D5755" t="s">
        <v>1201</v>
      </c>
      <c r="E5755">
        <v>3</v>
      </c>
      <c r="F5755">
        <v>28</v>
      </c>
      <c r="G5755">
        <v>36</v>
      </c>
      <c r="H5755">
        <v>38</v>
      </c>
      <c r="I5755">
        <v>19</v>
      </c>
      <c r="J5755">
        <v>27</v>
      </c>
      <c r="K5755">
        <v>29</v>
      </c>
      <c r="L5755">
        <v>0</v>
      </c>
      <c r="M5755" s="1">
        <v>73.111000000000004</v>
      </c>
      <c r="N5755" s="1">
        <v>121.072</v>
      </c>
    </row>
    <row r="5756" spans="1:14" ht="15" customHeight="1" x14ac:dyDescent="0.2">
      <c r="A5756" t="s">
        <v>367</v>
      </c>
      <c r="B5756" t="s">
        <v>335</v>
      </c>
      <c r="C5756">
        <v>3</v>
      </c>
      <c r="D5756" t="s">
        <v>756</v>
      </c>
      <c r="E5756">
        <v>4</v>
      </c>
      <c r="F5756">
        <v>26</v>
      </c>
      <c r="G5756">
        <v>31</v>
      </c>
      <c r="H5756">
        <v>34</v>
      </c>
      <c r="I5756">
        <v>24</v>
      </c>
      <c r="J5756">
        <v>29</v>
      </c>
      <c r="K5756">
        <v>32</v>
      </c>
      <c r="L5756">
        <v>0</v>
      </c>
      <c r="M5756" s="1">
        <v>73.111999999999995</v>
      </c>
      <c r="N5756" s="1">
        <v>122.053</v>
      </c>
    </row>
    <row r="5757" spans="1:14" ht="15" customHeight="1" x14ac:dyDescent="0.2">
      <c r="A5757" t="s">
        <v>367</v>
      </c>
      <c r="B5757" t="s">
        <v>340</v>
      </c>
      <c r="C5757">
        <v>3</v>
      </c>
      <c r="D5757" t="s">
        <v>1533</v>
      </c>
      <c r="E5757">
        <v>4</v>
      </c>
      <c r="F5757">
        <v>28</v>
      </c>
      <c r="G5757">
        <v>33</v>
      </c>
      <c r="H5757">
        <v>36</v>
      </c>
      <c r="I5757">
        <v>24</v>
      </c>
      <c r="J5757">
        <v>29</v>
      </c>
      <c r="K5757">
        <v>32</v>
      </c>
      <c r="L5757">
        <v>0</v>
      </c>
      <c r="M5757" s="1">
        <v>73.113</v>
      </c>
      <c r="N5757" s="1">
        <v>123.06399999999999</v>
      </c>
    </row>
    <row r="5758" spans="1:14" ht="15" customHeight="1" x14ac:dyDescent="0.2">
      <c r="A5758" t="s">
        <v>367</v>
      </c>
      <c r="B5758" t="s">
        <v>346</v>
      </c>
      <c r="C5758">
        <v>3</v>
      </c>
      <c r="D5758" t="s">
        <v>589</v>
      </c>
      <c r="E5758">
        <v>1</v>
      </c>
      <c r="F5758">
        <v>16</v>
      </c>
      <c r="G5758">
        <v>31</v>
      </c>
      <c r="H5758">
        <v>33</v>
      </c>
      <c r="I5758">
        <v>16</v>
      </c>
      <c r="J5758">
        <v>31</v>
      </c>
      <c r="K5758">
        <v>33</v>
      </c>
      <c r="L5758">
        <v>0</v>
      </c>
      <c r="M5758" s="1">
        <v>73.114000000000004</v>
      </c>
      <c r="N5758" s="1">
        <v>124.066</v>
      </c>
    </row>
    <row r="5759" spans="1:14" ht="15" customHeight="1" x14ac:dyDescent="0.2">
      <c r="A5759" t="s">
        <v>367</v>
      </c>
      <c r="B5759" t="s">
        <v>498</v>
      </c>
      <c r="C5759">
        <v>3</v>
      </c>
      <c r="D5759" t="s">
        <v>1773</v>
      </c>
      <c r="E5759">
        <v>4</v>
      </c>
      <c r="F5759">
        <v>38</v>
      </c>
      <c r="G5759">
        <v>43</v>
      </c>
      <c r="H5759">
        <v>46</v>
      </c>
      <c r="I5759">
        <v>18</v>
      </c>
      <c r="J5759">
        <v>23</v>
      </c>
      <c r="K5759">
        <v>26</v>
      </c>
      <c r="L5759">
        <v>0</v>
      </c>
      <c r="M5759" s="1">
        <v>73.114999999999995</v>
      </c>
      <c r="N5759" s="1">
        <v>125.069</v>
      </c>
    </row>
    <row r="5760" spans="1:14" ht="15" customHeight="1" x14ac:dyDescent="0.2">
      <c r="A5760" t="s">
        <v>367</v>
      </c>
      <c r="B5760" t="s">
        <v>351</v>
      </c>
      <c r="C5760">
        <v>3</v>
      </c>
      <c r="D5760" t="s">
        <v>1929</v>
      </c>
      <c r="E5760">
        <v>4</v>
      </c>
      <c r="F5760">
        <v>31</v>
      </c>
      <c r="G5760">
        <v>36</v>
      </c>
      <c r="H5760">
        <v>39</v>
      </c>
      <c r="I5760">
        <v>23</v>
      </c>
      <c r="J5760">
        <v>28</v>
      </c>
      <c r="K5760">
        <v>31</v>
      </c>
      <c r="L5760">
        <v>0</v>
      </c>
      <c r="M5760" s="1">
        <v>73.116</v>
      </c>
      <c r="N5760" s="1">
        <v>126.06699999999999</v>
      </c>
    </row>
    <row r="5761" spans="1:14" ht="15" customHeight="1" x14ac:dyDescent="0.2">
      <c r="A5761" t="s">
        <v>367</v>
      </c>
      <c r="B5761" t="s">
        <v>504</v>
      </c>
      <c r="C5761">
        <v>3</v>
      </c>
      <c r="D5761" t="s">
        <v>983</v>
      </c>
      <c r="E5761">
        <v>4</v>
      </c>
      <c r="F5761">
        <v>28</v>
      </c>
      <c r="G5761">
        <v>33</v>
      </c>
      <c r="H5761">
        <v>36</v>
      </c>
      <c r="I5761">
        <v>25</v>
      </c>
      <c r="J5761">
        <v>30</v>
      </c>
      <c r="K5761">
        <v>33</v>
      </c>
      <c r="L5761">
        <v>0</v>
      </c>
      <c r="M5761" s="1">
        <v>73.117000000000004</v>
      </c>
      <c r="N5761" s="1">
        <v>127.062</v>
      </c>
    </row>
    <row r="5762" spans="1:14" ht="15" customHeight="1" x14ac:dyDescent="0.2">
      <c r="A5762" t="s">
        <v>367</v>
      </c>
      <c r="B5762" t="s">
        <v>355</v>
      </c>
      <c r="C5762">
        <v>3</v>
      </c>
      <c r="D5762" t="s">
        <v>756</v>
      </c>
      <c r="E5762">
        <v>4</v>
      </c>
      <c r="F5762">
        <v>26</v>
      </c>
      <c r="G5762">
        <v>31</v>
      </c>
      <c r="H5762">
        <v>34</v>
      </c>
      <c r="I5762">
        <v>24</v>
      </c>
      <c r="J5762">
        <v>29</v>
      </c>
      <c r="K5762">
        <v>32</v>
      </c>
      <c r="L5762">
        <v>0</v>
      </c>
      <c r="M5762" s="1">
        <v>73.117999999999995</v>
      </c>
      <c r="N5762" s="1">
        <v>128.05799999999999</v>
      </c>
    </row>
    <row r="5763" spans="1:14" ht="15" customHeight="1" x14ac:dyDescent="0.2">
      <c r="A5763" t="s">
        <v>371</v>
      </c>
      <c r="B5763" t="s">
        <v>378</v>
      </c>
      <c r="C5763">
        <v>3</v>
      </c>
      <c r="D5763" t="s">
        <v>2229</v>
      </c>
      <c r="E5763">
        <v>4</v>
      </c>
      <c r="F5763">
        <v>28</v>
      </c>
      <c r="G5763">
        <v>33</v>
      </c>
      <c r="H5763">
        <v>36</v>
      </c>
      <c r="I5763">
        <v>24</v>
      </c>
      <c r="J5763">
        <v>29</v>
      </c>
      <c r="K5763">
        <v>32</v>
      </c>
      <c r="L5763">
        <v>0</v>
      </c>
      <c r="M5763" s="1">
        <v>74.063999999999993</v>
      </c>
      <c r="N5763" s="1">
        <v>75.061000000000007</v>
      </c>
    </row>
    <row r="5764" spans="1:14" ht="15" customHeight="1" x14ac:dyDescent="0.2">
      <c r="A5764" t="s">
        <v>371</v>
      </c>
      <c r="B5764" t="s">
        <v>381</v>
      </c>
      <c r="C5764">
        <v>3</v>
      </c>
      <c r="D5764" t="s">
        <v>1671</v>
      </c>
      <c r="E5764">
        <v>3</v>
      </c>
      <c r="F5764">
        <v>26</v>
      </c>
      <c r="G5764">
        <v>34</v>
      </c>
      <c r="H5764">
        <v>36</v>
      </c>
      <c r="I5764">
        <v>19</v>
      </c>
      <c r="J5764">
        <v>27</v>
      </c>
      <c r="K5764">
        <v>29</v>
      </c>
      <c r="L5764">
        <v>0</v>
      </c>
      <c r="M5764" s="1">
        <v>74.064999999999998</v>
      </c>
      <c r="N5764" s="1">
        <v>76.058999999999997</v>
      </c>
    </row>
    <row r="5765" spans="1:14" ht="15" customHeight="1" x14ac:dyDescent="0.2">
      <c r="A5765" t="s">
        <v>371</v>
      </c>
      <c r="B5765" t="s">
        <v>207</v>
      </c>
      <c r="C5765">
        <v>3</v>
      </c>
      <c r="D5765" t="s">
        <v>831</v>
      </c>
      <c r="E5765">
        <v>2</v>
      </c>
      <c r="F5765">
        <v>21</v>
      </c>
      <c r="G5765">
        <v>34</v>
      </c>
      <c r="H5765">
        <v>36</v>
      </c>
      <c r="I5765">
        <v>14</v>
      </c>
      <c r="J5765">
        <v>27</v>
      </c>
      <c r="K5765">
        <v>29</v>
      </c>
      <c r="L5765">
        <v>0</v>
      </c>
      <c r="M5765" s="1">
        <v>74.066000000000003</v>
      </c>
      <c r="N5765" s="1">
        <v>77.057000000000002</v>
      </c>
    </row>
    <row r="5766" spans="1:14" ht="15" customHeight="1" x14ac:dyDescent="0.2">
      <c r="A5766" t="s">
        <v>371</v>
      </c>
      <c r="B5766" t="s">
        <v>386</v>
      </c>
      <c r="C5766">
        <v>3</v>
      </c>
      <c r="D5766" t="s">
        <v>2260</v>
      </c>
      <c r="E5766">
        <v>3</v>
      </c>
      <c r="F5766">
        <v>30</v>
      </c>
      <c r="G5766">
        <v>38</v>
      </c>
      <c r="H5766">
        <v>40</v>
      </c>
      <c r="I5766">
        <v>17</v>
      </c>
      <c r="J5766">
        <v>25</v>
      </c>
      <c r="K5766">
        <v>27</v>
      </c>
      <c r="L5766">
        <v>0</v>
      </c>
      <c r="M5766" s="1">
        <v>74.066999999999993</v>
      </c>
      <c r="N5766" s="1">
        <v>78.063999999999993</v>
      </c>
    </row>
    <row r="5767" spans="1:14" ht="15" customHeight="1" x14ac:dyDescent="0.2">
      <c r="A5767" t="s">
        <v>371</v>
      </c>
      <c r="B5767" t="s">
        <v>212</v>
      </c>
      <c r="C5767">
        <v>3</v>
      </c>
      <c r="D5767" t="s">
        <v>2013</v>
      </c>
      <c r="E5767">
        <v>3</v>
      </c>
      <c r="F5767">
        <v>31</v>
      </c>
      <c r="G5767">
        <v>39</v>
      </c>
      <c r="H5767">
        <v>41</v>
      </c>
      <c r="I5767">
        <v>17</v>
      </c>
      <c r="J5767">
        <v>25</v>
      </c>
      <c r="K5767">
        <v>27</v>
      </c>
      <c r="L5767">
        <v>0</v>
      </c>
      <c r="M5767" s="1">
        <v>74.067999999999998</v>
      </c>
      <c r="N5767" s="1">
        <v>79.063000000000002</v>
      </c>
    </row>
    <row r="5768" spans="1:14" ht="15" customHeight="1" x14ac:dyDescent="0.2">
      <c r="A5768" t="s">
        <v>371</v>
      </c>
      <c r="B5768" t="s">
        <v>218</v>
      </c>
      <c r="C5768">
        <v>3</v>
      </c>
      <c r="D5768" t="s">
        <v>1091</v>
      </c>
      <c r="E5768">
        <v>3</v>
      </c>
      <c r="F5768">
        <v>25</v>
      </c>
      <c r="G5768">
        <v>33</v>
      </c>
      <c r="H5768">
        <v>35</v>
      </c>
      <c r="I5768">
        <v>22</v>
      </c>
      <c r="J5768">
        <v>30</v>
      </c>
      <c r="K5768">
        <v>32</v>
      </c>
      <c r="L5768">
        <v>0</v>
      </c>
      <c r="M5768" s="1">
        <v>74.069000000000003</v>
      </c>
      <c r="N5768" s="1">
        <v>81.052000000000007</v>
      </c>
    </row>
    <row r="5769" spans="1:14" ht="15" customHeight="1" x14ac:dyDescent="0.2">
      <c r="A5769" t="s">
        <v>371</v>
      </c>
      <c r="B5769" t="s">
        <v>408</v>
      </c>
      <c r="C5769">
        <v>3</v>
      </c>
      <c r="D5769" t="s">
        <v>1008</v>
      </c>
      <c r="E5769">
        <v>4</v>
      </c>
      <c r="F5769">
        <v>28</v>
      </c>
      <c r="G5769">
        <v>33</v>
      </c>
      <c r="H5769">
        <v>36</v>
      </c>
      <c r="I5769">
        <v>25</v>
      </c>
      <c r="J5769">
        <v>30</v>
      </c>
      <c r="K5769">
        <v>33</v>
      </c>
      <c r="L5769">
        <v>0</v>
      </c>
      <c r="M5769" s="1">
        <v>74.069999999999993</v>
      </c>
      <c r="N5769" s="1">
        <v>85.063000000000002</v>
      </c>
    </row>
    <row r="5770" spans="1:14" ht="15" customHeight="1" x14ac:dyDescent="0.2">
      <c r="A5770" t="s">
        <v>371</v>
      </c>
      <c r="B5770" t="s">
        <v>411</v>
      </c>
      <c r="C5770">
        <v>3</v>
      </c>
      <c r="D5770" t="s">
        <v>270</v>
      </c>
      <c r="E5770">
        <v>4</v>
      </c>
      <c r="F5770">
        <v>31</v>
      </c>
      <c r="G5770">
        <v>36</v>
      </c>
      <c r="H5770">
        <v>39</v>
      </c>
      <c r="I5770">
        <v>21</v>
      </c>
      <c r="J5770">
        <v>26</v>
      </c>
      <c r="K5770">
        <v>29</v>
      </c>
      <c r="L5770">
        <v>0</v>
      </c>
      <c r="M5770" s="1">
        <v>74.070999999999998</v>
      </c>
      <c r="N5770" s="1">
        <v>86.061999999999998</v>
      </c>
    </row>
    <row r="5771" spans="1:14" ht="15" customHeight="1" x14ac:dyDescent="0.2">
      <c r="A5771" t="s">
        <v>371</v>
      </c>
      <c r="B5771" t="s">
        <v>416</v>
      </c>
      <c r="C5771">
        <v>3</v>
      </c>
      <c r="D5771" t="s">
        <v>993</v>
      </c>
      <c r="E5771">
        <v>4</v>
      </c>
      <c r="F5771">
        <v>31</v>
      </c>
      <c r="G5771">
        <v>36</v>
      </c>
      <c r="H5771">
        <v>39</v>
      </c>
      <c r="I5771">
        <v>22</v>
      </c>
      <c r="J5771">
        <v>27</v>
      </c>
      <c r="K5771">
        <v>30</v>
      </c>
      <c r="L5771">
        <v>0</v>
      </c>
      <c r="M5771" s="1">
        <v>74.072000000000003</v>
      </c>
      <c r="N5771" s="1">
        <v>88.07</v>
      </c>
    </row>
    <row r="5772" spans="1:14" ht="15" customHeight="1" x14ac:dyDescent="0.2">
      <c r="A5772" t="s">
        <v>371</v>
      </c>
      <c r="B5772" t="s">
        <v>230</v>
      </c>
      <c r="C5772">
        <v>3</v>
      </c>
      <c r="D5772" t="s">
        <v>160</v>
      </c>
      <c r="E5772">
        <v>3</v>
      </c>
      <c r="F5772">
        <v>30</v>
      </c>
      <c r="G5772">
        <v>38</v>
      </c>
      <c r="H5772">
        <v>40</v>
      </c>
      <c r="I5772">
        <v>20</v>
      </c>
      <c r="J5772">
        <v>28</v>
      </c>
      <c r="K5772">
        <v>30</v>
      </c>
      <c r="L5772">
        <v>0</v>
      </c>
      <c r="M5772" s="1">
        <v>74.072999999999993</v>
      </c>
      <c r="N5772" s="1">
        <v>89.066999999999993</v>
      </c>
    </row>
    <row r="5773" spans="1:14" ht="15" customHeight="1" x14ac:dyDescent="0.2">
      <c r="A5773" t="s">
        <v>371</v>
      </c>
      <c r="B5773" t="s">
        <v>236</v>
      </c>
      <c r="C5773">
        <v>3</v>
      </c>
      <c r="D5773" t="s">
        <v>1008</v>
      </c>
      <c r="E5773">
        <v>4</v>
      </c>
      <c r="F5773">
        <v>28</v>
      </c>
      <c r="G5773">
        <v>33</v>
      </c>
      <c r="H5773">
        <v>36</v>
      </c>
      <c r="I5773">
        <v>25</v>
      </c>
      <c r="J5773">
        <v>30</v>
      </c>
      <c r="K5773">
        <v>33</v>
      </c>
      <c r="L5773">
        <v>0</v>
      </c>
      <c r="M5773" s="1">
        <v>74.073999999999998</v>
      </c>
      <c r="N5773" s="1">
        <v>90.064999999999998</v>
      </c>
    </row>
    <row r="5774" spans="1:14" ht="15" customHeight="1" x14ac:dyDescent="0.2">
      <c r="A5774" t="s">
        <v>371</v>
      </c>
      <c r="B5774" t="s">
        <v>425</v>
      </c>
      <c r="C5774">
        <v>3</v>
      </c>
      <c r="D5774" t="s">
        <v>2486</v>
      </c>
      <c r="E5774">
        <v>3</v>
      </c>
      <c r="F5774">
        <v>30</v>
      </c>
      <c r="G5774">
        <v>38</v>
      </c>
      <c r="H5774">
        <v>40</v>
      </c>
      <c r="I5774">
        <v>16</v>
      </c>
      <c r="J5774">
        <v>24</v>
      </c>
      <c r="K5774">
        <v>26</v>
      </c>
      <c r="L5774">
        <v>0</v>
      </c>
      <c r="M5774" s="1">
        <v>74.075000000000003</v>
      </c>
      <c r="N5774" s="1">
        <v>91.069000000000003</v>
      </c>
    </row>
    <row r="5775" spans="1:14" ht="15" customHeight="1" x14ac:dyDescent="0.2">
      <c r="A5775" t="s">
        <v>371</v>
      </c>
      <c r="B5775" t="s">
        <v>668</v>
      </c>
      <c r="C5775">
        <v>3</v>
      </c>
      <c r="D5775" t="s">
        <v>403</v>
      </c>
      <c r="E5775">
        <v>3</v>
      </c>
      <c r="F5775">
        <v>23</v>
      </c>
      <c r="G5775">
        <v>31</v>
      </c>
      <c r="H5775">
        <v>33</v>
      </c>
      <c r="I5775">
        <v>26</v>
      </c>
      <c r="J5775">
        <v>34</v>
      </c>
      <c r="K5775">
        <v>36</v>
      </c>
      <c r="L5775">
        <v>0</v>
      </c>
      <c r="M5775" s="1">
        <v>74.075999999999993</v>
      </c>
      <c r="N5775" s="1">
        <v>92.066999999999993</v>
      </c>
    </row>
    <row r="5776" spans="1:14" ht="15" customHeight="1" x14ac:dyDescent="0.2">
      <c r="A5776" t="s">
        <v>371</v>
      </c>
      <c r="B5776" t="s">
        <v>429</v>
      </c>
      <c r="C5776">
        <v>3</v>
      </c>
      <c r="D5776" t="s">
        <v>508</v>
      </c>
      <c r="E5776">
        <v>4</v>
      </c>
      <c r="F5776">
        <v>30</v>
      </c>
      <c r="G5776">
        <v>35</v>
      </c>
      <c r="H5776">
        <v>38</v>
      </c>
      <c r="I5776">
        <v>24</v>
      </c>
      <c r="J5776">
        <v>29</v>
      </c>
      <c r="K5776">
        <v>32</v>
      </c>
      <c r="L5776">
        <v>0</v>
      </c>
      <c r="M5776" s="1">
        <v>74.076999999999998</v>
      </c>
      <c r="N5776" s="1">
        <v>93.066000000000003</v>
      </c>
    </row>
    <row r="5777" spans="1:14" ht="15" customHeight="1" x14ac:dyDescent="0.2">
      <c r="A5777" t="s">
        <v>371</v>
      </c>
      <c r="B5777" t="s">
        <v>241</v>
      </c>
      <c r="C5777">
        <v>3</v>
      </c>
      <c r="D5777" t="s">
        <v>1799</v>
      </c>
      <c r="E5777">
        <v>3</v>
      </c>
      <c r="F5777">
        <v>29</v>
      </c>
      <c r="G5777">
        <v>37</v>
      </c>
      <c r="H5777">
        <v>39</v>
      </c>
      <c r="I5777">
        <v>16</v>
      </c>
      <c r="J5777">
        <v>24</v>
      </c>
      <c r="K5777">
        <v>26</v>
      </c>
      <c r="L5777">
        <v>0</v>
      </c>
      <c r="M5777" s="1">
        <v>74.078000000000003</v>
      </c>
      <c r="N5777" s="1">
        <v>94.058999999999997</v>
      </c>
    </row>
    <row r="5778" spans="1:14" ht="15" customHeight="1" x14ac:dyDescent="0.2">
      <c r="A5778" t="s">
        <v>371</v>
      </c>
      <c r="B5778" t="s">
        <v>246</v>
      </c>
      <c r="C5778">
        <v>3</v>
      </c>
      <c r="D5778" t="s">
        <v>160</v>
      </c>
      <c r="E5778">
        <v>3</v>
      </c>
      <c r="F5778">
        <v>30</v>
      </c>
      <c r="G5778">
        <v>38</v>
      </c>
      <c r="H5778">
        <v>40</v>
      </c>
      <c r="I5778">
        <v>20</v>
      </c>
      <c r="J5778">
        <v>28</v>
      </c>
      <c r="K5778">
        <v>30</v>
      </c>
      <c r="L5778">
        <v>0</v>
      </c>
      <c r="M5778" s="1">
        <v>74.078999999999994</v>
      </c>
      <c r="N5778" s="1">
        <v>95.069000000000003</v>
      </c>
    </row>
    <row r="5779" spans="1:14" ht="15" customHeight="1" x14ac:dyDescent="0.2">
      <c r="A5779" t="s">
        <v>371</v>
      </c>
      <c r="B5779" t="s">
        <v>436</v>
      </c>
      <c r="C5779">
        <v>3</v>
      </c>
      <c r="D5779" t="s">
        <v>532</v>
      </c>
      <c r="E5779">
        <v>4</v>
      </c>
      <c r="F5779">
        <v>29</v>
      </c>
      <c r="G5779">
        <v>34</v>
      </c>
      <c r="H5779">
        <v>37</v>
      </c>
      <c r="I5779">
        <v>24</v>
      </c>
      <c r="J5779">
        <v>29</v>
      </c>
      <c r="K5779">
        <v>32</v>
      </c>
      <c r="L5779">
        <v>0</v>
      </c>
      <c r="M5779" s="1">
        <v>74.08</v>
      </c>
      <c r="N5779" s="1">
        <v>96.066000000000003</v>
      </c>
    </row>
    <row r="5780" spans="1:14" ht="15" customHeight="1" x14ac:dyDescent="0.2">
      <c r="A5780" t="s">
        <v>371</v>
      </c>
      <c r="B5780" t="s">
        <v>250</v>
      </c>
      <c r="C5780">
        <v>3</v>
      </c>
      <c r="D5780" t="s">
        <v>2998</v>
      </c>
      <c r="E5780">
        <v>4</v>
      </c>
      <c r="F5780">
        <v>32</v>
      </c>
      <c r="G5780">
        <v>37</v>
      </c>
      <c r="H5780">
        <v>40</v>
      </c>
      <c r="I5780">
        <v>18</v>
      </c>
      <c r="J5780">
        <v>23</v>
      </c>
      <c r="K5780">
        <v>26</v>
      </c>
      <c r="L5780">
        <v>0</v>
      </c>
      <c r="M5780" s="1">
        <v>74.081000000000003</v>
      </c>
      <c r="N5780" s="1">
        <v>97.064999999999998</v>
      </c>
    </row>
    <row r="5781" spans="1:14" ht="15" customHeight="1" x14ac:dyDescent="0.2">
      <c r="A5781" t="s">
        <v>371</v>
      </c>
      <c r="B5781" t="s">
        <v>258</v>
      </c>
      <c r="C5781">
        <v>3</v>
      </c>
      <c r="D5781" t="s">
        <v>403</v>
      </c>
      <c r="E5781">
        <v>3</v>
      </c>
      <c r="F5781">
        <v>23</v>
      </c>
      <c r="G5781">
        <v>31</v>
      </c>
      <c r="H5781">
        <v>33</v>
      </c>
      <c r="I5781">
        <v>26</v>
      </c>
      <c r="J5781">
        <v>34</v>
      </c>
      <c r="K5781">
        <v>36</v>
      </c>
      <c r="L5781">
        <v>0</v>
      </c>
      <c r="M5781" s="1">
        <v>74.081999999999994</v>
      </c>
      <c r="N5781" s="1">
        <v>98.072000000000003</v>
      </c>
    </row>
    <row r="5782" spans="1:14" ht="15" customHeight="1" x14ac:dyDescent="0.2">
      <c r="A5782" t="s">
        <v>371</v>
      </c>
      <c r="B5782" t="s">
        <v>263</v>
      </c>
      <c r="C5782">
        <v>3</v>
      </c>
      <c r="D5782" t="s">
        <v>2058</v>
      </c>
      <c r="E5782">
        <v>4</v>
      </c>
      <c r="F5782">
        <v>28</v>
      </c>
      <c r="G5782">
        <v>33</v>
      </c>
      <c r="H5782">
        <v>36</v>
      </c>
      <c r="I5782">
        <v>26</v>
      </c>
      <c r="J5782">
        <v>31</v>
      </c>
      <c r="K5782">
        <v>34</v>
      </c>
      <c r="L5782">
        <v>0</v>
      </c>
      <c r="M5782" s="1">
        <v>74.082999999999998</v>
      </c>
      <c r="N5782" s="1">
        <v>99.061999999999998</v>
      </c>
    </row>
    <row r="5783" spans="1:14" ht="15" customHeight="1" x14ac:dyDescent="0.2">
      <c r="A5783" t="s">
        <v>371</v>
      </c>
      <c r="B5783" t="s">
        <v>269</v>
      </c>
      <c r="C5783">
        <v>3</v>
      </c>
      <c r="D5783" t="s">
        <v>1306</v>
      </c>
      <c r="E5783">
        <v>4</v>
      </c>
      <c r="F5783">
        <v>30</v>
      </c>
      <c r="G5783">
        <v>35</v>
      </c>
      <c r="H5783">
        <v>38</v>
      </c>
      <c r="I5783">
        <v>25</v>
      </c>
      <c r="J5783">
        <v>30</v>
      </c>
      <c r="K5783">
        <v>33</v>
      </c>
      <c r="L5783">
        <v>0</v>
      </c>
      <c r="M5783" s="1">
        <v>74.084000000000003</v>
      </c>
      <c r="N5783" s="1">
        <v>100.071</v>
      </c>
    </row>
    <row r="5784" spans="1:14" ht="15" customHeight="1" x14ac:dyDescent="0.2">
      <c r="A5784" t="s">
        <v>371</v>
      </c>
      <c r="B5784" t="s">
        <v>279</v>
      </c>
      <c r="C5784">
        <v>3</v>
      </c>
      <c r="D5784" t="s">
        <v>208</v>
      </c>
      <c r="E5784">
        <v>4</v>
      </c>
      <c r="F5784">
        <v>31</v>
      </c>
      <c r="G5784">
        <v>36</v>
      </c>
      <c r="H5784">
        <v>39</v>
      </c>
      <c r="I5784">
        <v>22</v>
      </c>
      <c r="J5784">
        <v>27</v>
      </c>
      <c r="K5784">
        <v>30</v>
      </c>
      <c r="L5784">
        <v>0</v>
      </c>
      <c r="M5784" s="1">
        <v>74.084999999999994</v>
      </c>
      <c r="N5784" s="1">
        <v>101.063</v>
      </c>
    </row>
    <row r="5785" spans="1:14" ht="15" customHeight="1" x14ac:dyDescent="0.2">
      <c r="A5785" t="s">
        <v>371</v>
      </c>
      <c r="B5785" t="s">
        <v>274</v>
      </c>
      <c r="C5785">
        <v>3</v>
      </c>
      <c r="D5785" t="s">
        <v>403</v>
      </c>
      <c r="E5785">
        <v>3</v>
      </c>
      <c r="F5785">
        <v>23</v>
      </c>
      <c r="G5785">
        <v>31</v>
      </c>
      <c r="H5785">
        <v>33</v>
      </c>
      <c r="I5785">
        <v>26</v>
      </c>
      <c r="J5785">
        <v>34</v>
      </c>
      <c r="K5785">
        <v>36</v>
      </c>
      <c r="L5785">
        <v>0</v>
      </c>
      <c r="M5785" s="1">
        <v>74.085999999999999</v>
      </c>
      <c r="N5785" s="1">
        <v>102.068</v>
      </c>
    </row>
    <row r="5786" spans="1:14" ht="15" customHeight="1" x14ac:dyDescent="0.2">
      <c r="A5786" t="s">
        <v>371</v>
      </c>
      <c r="B5786" t="s">
        <v>285</v>
      </c>
      <c r="C5786">
        <v>3</v>
      </c>
      <c r="D5786" t="s">
        <v>1306</v>
      </c>
      <c r="E5786">
        <v>4</v>
      </c>
      <c r="F5786">
        <v>30</v>
      </c>
      <c r="G5786">
        <v>35</v>
      </c>
      <c r="H5786">
        <v>38</v>
      </c>
      <c r="I5786">
        <v>25</v>
      </c>
      <c r="J5786">
        <v>30</v>
      </c>
      <c r="K5786">
        <v>33</v>
      </c>
      <c r="L5786">
        <v>0</v>
      </c>
      <c r="M5786" s="1">
        <v>74.087000000000003</v>
      </c>
      <c r="N5786" s="1">
        <v>103.068</v>
      </c>
    </row>
    <row r="5787" spans="1:14" ht="15" customHeight="1" x14ac:dyDescent="0.2">
      <c r="A5787" t="s">
        <v>371</v>
      </c>
      <c r="B5787" t="s">
        <v>290</v>
      </c>
      <c r="C5787">
        <v>3</v>
      </c>
      <c r="D5787" t="s">
        <v>1993</v>
      </c>
      <c r="E5787">
        <v>4</v>
      </c>
      <c r="F5787">
        <v>29</v>
      </c>
      <c r="G5787">
        <v>34</v>
      </c>
      <c r="H5787">
        <v>37</v>
      </c>
      <c r="I5787">
        <v>24</v>
      </c>
      <c r="J5787">
        <v>29</v>
      </c>
      <c r="K5787">
        <v>32</v>
      </c>
      <c r="L5787">
        <v>0</v>
      </c>
      <c r="M5787" s="1">
        <v>74.087999999999994</v>
      </c>
      <c r="N5787" s="1">
        <v>104.059</v>
      </c>
    </row>
    <row r="5788" spans="1:14" ht="15" customHeight="1" x14ac:dyDescent="0.2">
      <c r="A5788" t="s">
        <v>371</v>
      </c>
      <c r="B5788" t="s">
        <v>298</v>
      </c>
      <c r="C5788">
        <v>3</v>
      </c>
      <c r="D5788" t="s">
        <v>459</v>
      </c>
      <c r="E5788">
        <v>3</v>
      </c>
      <c r="F5788">
        <v>25</v>
      </c>
      <c r="G5788">
        <v>33</v>
      </c>
      <c r="H5788">
        <v>35</v>
      </c>
      <c r="I5788">
        <v>21</v>
      </c>
      <c r="J5788">
        <v>29</v>
      </c>
      <c r="K5788">
        <v>31</v>
      </c>
      <c r="L5788">
        <v>0</v>
      </c>
      <c r="M5788" s="1">
        <v>74.088999999999999</v>
      </c>
      <c r="N5788" s="1">
        <v>106.05800000000001</v>
      </c>
    </row>
    <row r="5789" spans="1:14" ht="15" customHeight="1" x14ac:dyDescent="0.2">
      <c r="A5789" t="s">
        <v>371</v>
      </c>
      <c r="B5789" t="s">
        <v>302</v>
      </c>
      <c r="C5789">
        <v>3</v>
      </c>
      <c r="D5789" t="s">
        <v>208</v>
      </c>
      <c r="E5789">
        <v>4</v>
      </c>
      <c r="F5789">
        <v>31</v>
      </c>
      <c r="G5789">
        <v>36</v>
      </c>
      <c r="H5789">
        <v>39</v>
      </c>
      <c r="I5789">
        <v>22</v>
      </c>
      <c r="J5789">
        <v>27</v>
      </c>
      <c r="K5789">
        <v>30</v>
      </c>
      <c r="L5789">
        <v>0</v>
      </c>
      <c r="M5789" s="1">
        <v>74.09</v>
      </c>
      <c r="N5789" s="1">
        <v>107.05500000000001</v>
      </c>
    </row>
    <row r="5790" spans="1:14" ht="15" customHeight="1" x14ac:dyDescent="0.2">
      <c r="A5790" t="s">
        <v>371</v>
      </c>
      <c r="B5790" t="s">
        <v>464</v>
      </c>
      <c r="C5790">
        <v>3</v>
      </c>
      <c r="D5790" t="s">
        <v>1993</v>
      </c>
      <c r="E5790">
        <v>4</v>
      </c>
      <c r="F5790">
        <v>29</v>
      </c>
      <c r="G5790">
        <v>34</v>
      </c>
      <c r="H5790">
        <v>37</v>
      </c>
      <c r="I5790">
        <v>24</v>
      </c>
      <c r="J5790">
        <v>29</v>
      </c>
      <c r="K5790">
        <v>32</v>
      </c>
      <c r="L5790">
        <v>0</v>
      </c>
      <c r="M5790" s="1">
        <v>74.090999999999994</v>
      </c>
      <c r="N5790" s="1">
        <v>108.062</v>
      </c>
    </row>
    <row r="5791" spans="1:14" ht="15" customHeight="1" x14ac:dyDescent="0.2">
      <c r="A5791" t="s">
        <v>371</v>
      </c>
      <c r="B5791" t="s">
        <v>124</v>
      </c>
      <c r="C5791">
        <v>3</v>
      </c>
      <c r="D5791" t="s">
        <v>372</v>
      </c>
      <c r="E5791">
        <v>4</v>
      </c>
      <c r="F5791">
        <v>29</v>
      </c>
      <c r="G5791">
        <v>34</v>
      </c>
      <c r="H5791">
        <v>37</v>
      </c>
      <c r="I5791">
        <v>25</v>
      </c>
      <c r="J5791">
        <v>30</v>
      </c>
      <c r="K5791">
        <v>33</v>
      </c>
      <c r="L5791">
        <v>0</v>
      </c>
      <c r="M5791" s="1">
        <v>74.091999999999999</v>
      </c>
      <c r="N5791" s="1">
        <v>110.062</v>
      </c>
    </row>
    <row r="5792" spans="1:14" ht="15" customHeight="1" x14ac:dyDescent="0.2">
      <c r="A5792" t="s">
        <v>371</v>
      </c>
      <c r="B5792" t="s">
        <v>470</v>
      </c>
      <c r="C5792">
        <v>3</v>
      </c>
      <c r="D5792" t="s">
        <v>176</v>
      </c>
      <c r="E5792">
        <v>4</v>
      </c>
      <c r="F5792">
        <v>30</v>
      </c>
      <c r="G5792">
        <v>35</v>
      </c>
      <c r="H5792">
        <v>38</v>
      </c>
      <c r="I5792">
        <v>21</v>
      </c>
      <c r="J5792">
        <v>26</v>
      </c>
      <c r="K5792">
        <v>29</v>
      </c>
      <c r="L5792">
        <v>0</v>
      </c>
      <c r="M5792" s="1">
        <v>74.093000000000004</v>
      </c>
      <c r="N5792" s="1">
        <v>112.066</v>
      </c>
    </row>
    <row r="5793" spans="1:14" ht="15" customHeight="1" x14ac:dyDescent="0.2">
      <c r="A5793" t="s">
        <v>371</v>
      </c>
      <c r="B5793" t="s">
        <v>476</v>
      </c>
      <c r="C5793">
        <v>3</v>
      </c>
      <c r="D5793" t="s">
        <v>2013</v>
      </c>
      <c r="E5793">
        <v>3</v>
      </c>
      <c r="F5793">
        <v>31</v>
      </c>
      <c r="G5793">
        <v>39</v>
      </c>
      <c r="H5793">
        <v>41</v>
      </c>
      <c r="I5793">
        <v>17</v>
      </c>
      <c r="J5793">
        <v>25</v>
      </c>
      <c r="K5793">
        <v>27</v>
      </c>
      <c r="L5793">
        <v>0</v>
      </c>
      <c r="M5793" s="1">
        <v>74.093999999999994</v>
      </c>
      <c r="N5793" s="1">
        <v>114.062</v>
      </c>
    </row>
    <row r="5794" spans="1:14" ht="15" customHeight="1" x14ac:dyDescent="0.2">
      <c r="A5794" t="s">
        <v>371</v>
      </c>
      <c r="B5794" t="s">
        <v>315</v>
      </c>
      <c r="C5794">
        <v>3</v>
      </c>
      <c r="D5794" t="s">
        <v>1194</v>
      </c>
      <c r="E5794">
        <v>3</v>
      </c>
      <c r="F5794">
        <v>24</v>
      </c>
      <c r="G5794">
        <v>32</v>
      </c>
      <c r="H5794">
        <v>34</v>
      </c>
      <c r="I5794">
        <v>24</v>
      </c>
      <c r="J5794">
        <v>32</v>
      </c>
      <c r="K5794">
        <v>34</v>
      </c>
      <c r="L5794">
        <v>0</v>
      </c>
      <c r="M5794" s="1">
        <v>74.094999999999999</v>
      </c>
      <c r="N5794" s="1">
        <v>115.068</v>
      </c>
    </row>
    <row r="5795" spans="1:14" ht="15" customHeight="1" x14ac:dyDescent="0.2">
      <c r="A5795" t="s">
        <v>371</v>
      </c>
      <c r="B5795" t="s">
        <v>321</v>
      </c>
      <c r="C5795">
        <v>3</v>
      </c>
      <c r="D5795" t="s">
        <v>2560</v>
      </c>
      <c r="E5795">
        <v>3</v>
      </c>
      <c r="F5795">
        <v>28</v>
      </c>
      <c r="G5795">
        <v>36</v>
      </c>
      <c r="H5795">
        <v>38</v>
      </c>
      <c r="I5795">
        <v>18</v>
      </c>
      <c r="J5795">
        <v>26</v>
      </c>
      <c r="K5795">
        <v>28</v>
      </c>
      <c r="L5795">
        <v>0</v>
      </c>
      <c r="M5795" s="1">
        <v>74.096000000000004</v>
      </c>
      <c r="N5795" s="1">
        <v>116.065</v>
      </c>
    </row>
    <row r="5796" spans="1:14" ht="15" customHeight="1" x14ac:dyDescent="0.2">
      <c r="A5796" t="s">
        <v>371</v>
      </c>
      <c r="B5796" t="s">
        <v>326</v>
      </c>
      <c r="C5796">
        <v>3</v>
      </c>
      <c r="D5796" t="s">
        <v>176</v>
      </c>
      <c r="E5796">
        <v>4</v>
      </c>
      <c r="F5796">
        <v>30</v>
      </c>
      <c r="G5796">
        <v>35</v>
      </c>
      <c r="H5796">
        <v>38</v>
      </c>
      <c r="I5796">
        <v>21</v>
      </c>
      <c r="J5796">
        <v>26</v>
      </c>
      <c r="K5796">
        <v>29</v>
      </c>
      <c r="L5796">
        <v>0</v>
      </c>
      <c r="M5796" s="1">
        <v>74.096999999999994</v>
      </c>
      <c r="N5796" s="1">
        <v>118.071</v>
      </c>
    </row>
    <row r="5797" spans="1:14" ht="15" customHeight="1" x14ac:dyDescent="0.2">
      <c r="A5797" t="s">
        <v>371</v>
      </c>
      <c r="B5797" t="s">
        <v>331</v>
      </c>
      <c r="C5797">
        <v>3</v>
      </c>
      <c r="D5797" t="s">
        <v>3007</v>
      </c>
      <c r="E5797">
        <v>4</v>
      </c>
      <c r="F5797">
        <v>29</v>
      </c>
      <c r="G5797">
        <v>34</v>
      </c>
      <c r="H5797">
        <v>37</v>
      </c>
      <c r="I5797">
        <v>22</v>
      </c>
      <c r="J5797">
        <v>27</v>
      </c>
      <c r="K5797">
        <v>30</v>
      </c>
      <c r="L5797">
        <v>0</v>
      </c>
      <c r="M5797" s="1">
        <v>74.097999999999999</v>
      </c>
      <c r="N5797" s="1">
        <v>119.05</v>
      </c>
    </row>
    <row r="5798" spans="1:14" ht="15" customHeight="1" x14ac:dyDescent="0.2">
      <c r="A5798" t="s">
        <v>371</v>
      </c>
      <c r="B5798" t="s">
        <v>488</v>
      </c>
      <c r="C5798">
        <v>3</v>
      </c>
      <c r="D5798" t="s">
        <v>1993</v>
      </c>
      <c r="E5798">
        <v>4</v>
      </c>
      <c r="F5798">
        <v>29</v>
      </c>
      <c r="G5798">
        <v>34</v>
      </c>
      <c r="H5798">
        <v>37</v>
      </c>
      <c r="I5798">
        <v>24</v>
      </c>
      <c r="J5798">
        <v>29</v>
      </c>
      <c r="K5798">
        <v>32</v>
      </c>
      <c r="L5798">
        <v>0</v>
      </c>
      <c r="M5798" s="1">
        <v>74.099000000000004</v>
      </c>
      <c r="N5798" s="1">
        <v>120.06100000000001</v>
      </c>
    </row>
    <row r="5799" spans="1:14" ht="15" customHeight="1" x14ac:dyDescent="0.2">
      <c r="A5799" t="s">
        <v>371</v>
      </c>
      <c r="B5799" t="s">
        <v>492</v>
      </c>
      <c r="C5799">
        <v>3</v>
      </c>
      <c r="D5799" t="s">
        <v>1091</v>
      </c>
      <c r="E5799">
        <v>3</v>
      </c>
      <c r="F5799">
        <v>25</v>
      </c>
      <c r="G5799">
        <v>33</v>
      </c>
      <c r="H5799">
        <v>35</v>
      </c>
      <c r="I5799">
        <v>22</v>
      </c>
      <c r="J5799">
        <v>30</v>
      </c>
      <c r="K5799">
        <v>32</v>
      </c>
      <c r="L5799">
        <v>0</v>
      </c>
      <c r="M5799" s="1">
        <v>74.099999999999994</v>
      </c>
      <c r="N5799" s="1">
        <v>121.07299999999999</v>
      </c>
    </row>
    <row r="5800" spans="1:14" ht="15" customHeight="1" x14ac:dyDescent="0.2">
      <c r="A5800" t="s">
        <v>371</v>
      </c>
      <c r="B5800" t="s">
        <v>335</v>
      </c>
      <c r="C5800">
        <v>3</v>
      </c>
      <c r="D5800" t="s">
        <v>1635</v>
      </c>
      <c r="E5800">
        <v>3</v>
      </c>
      <c r="F5800">
        <v>24</v>
      </c>
      <c r="G5800">
        <v>32</v>
      </c>
      <c r="H5800">
        <v>34</v>
      </c>
      <c r="I5800">
        <v>24</v>
      </c>
      <c r="J5800">
        <v>32</v>
      </c>
      <c r="K5800">
        <v>34</v>
      </c>
      <c r="L5800">
        <v>0</v>
      </c>
      <c r="M5800" s="1">
        <v>74.100999999999999</v>
      </c>
      <c r="N5800" s="1">
        <v>122.054</v>
      </c>
    </row>
    <row r="5801" spans="1:14" ht="15" customHeight="1" x14ac:dyDescent="0.2">
      <c r="A5801" t="s">
        <v>371</v>
      </c>
      <c r="B5801" t="s">
        <v>340</v>
      </c>
      <c r="C5801">
        <v>3</v>
      </c>
      <c r="D5801" t="s">
        <v>2998</v>
      </c>
      <c r="E5801">
        <v>4</v>
      </c>
      <c r="F5801">
        <v>32</v>
      </c>
      <c r="G5801">
        <v>37</v>
      </c>
      <c r="H5801">
        <v>40</v>
      </c>
      <c r="I5801">
        <v>18</v>
      </c>
      <c r="J5801">
        <v>23</v>
      </c>
      <c r="K5801">
        <v>26</v>
      </c>
      <c r="L5801">
        <v>0</v>
      </c>
      <c r="M5801" s="1">
        <v>74.102000000000004</v>
      </c>
      <c r="N5801" s="1">
        <v>123.065</v>
      </c>
    </row>
    <row r="5802" spans="1:14" ht="15" customHeight="1" x14ac:dyDescent="0.2">
      <c r="A5802" t="s">
        <v>371</v>
      </c>
      <c r="B5802" t="s">
        <v>346</v>
      </c>
      <c r="C5802">
        <v>3</v>
      </c>
      <c r="D5802" t="s">
        <v>911</v>
      </c>
      <c r="E5802">
        <v>3</v>
      </c>
      <c r="F5802">
        <v>20</v>
      </c>
      <c r="G5802">
        <v>28</v>
      </c>
      <c r="H5802">
        <v>30</v>
      </c>
      <c r="I5802">
        <v>30</v>
      </c>
      <c r="J5802">
        <v>38</v>
      </c>
      <c r="K5802">
        <v>40</v>
      </c>
      <c r="L5802">
        <v>0</v>
      </c>
      <c r="M5802" s="1">
        <v>74.102999999999994</v>
      </c>
      <c r="N5802" s="1">
        <v>124.06699999999999</v>
      </c>
    </row>
    <row r="5803" spans="1:14" ht="15" customHeight="1" x14ac:dyDescent="0.2">
      <c r="A5803" t="s">
        <v>371</v>
      </c>
      <c r="B5803" t="s">
        <v>498</v>
      </c>
      <c r="C5803">
        <v>3</v>
      </c>
      <c r="D5803" t="s">
        <v>1394</v>
      </c>
      <c r="E5803">
        <v>3</v>
      </c>
      <c r="F5803">
        <v>29</v>
      </c>
      <c r="G5803">
        <v>37</v>
      </c>
      <c r="H5803">
        <v>39</v>
      </c>
      <c r="I5803">
        <v>19</v>
      </c>
      <c r="J5803">
        <v>27</v>
      </c>
      <c r="K5803">
        <v>29</v>
      </c>
      <c r="L5803">
        <v>0</v>
      </c>
      <c r="M5803" s="1">
        <v>74.103999999999999</v>
      </c>
      <c r="N5803" s="1">
        <v>125.07</v>
      </c>
    </row>
    <row r="5804" spans="1:14" ht="15" customHeight="1" x14ac:dyDescent="0.2">
      <c r="A5804" t="s">
        <v>371</v>
      </c>
      <c r="B5804" t="s">
        <v>351</v>
      </c>
      <c r="C5804">
        <v>3</v>
      </c>
      <c r="D5804" t="s">
        <v>1967</v>
      </c>
      <c r="E5804">
        <v>3</v>
      </c>
      <c r="F5804">
        <v>27</v>
      </c>
      <c r="G5804">
        <v>35</v>
      </c>
      <c r="H5804">
        <v>37</v>
      </c>
      <c r="I5804">
        <v>21</v>
      </c>
      <c r="J5804">
        <v>29</v>
      </c>
      <c r="K5804">
        <v>31</v>
      </c>
      <c r="L5804">
        <v>0</v>
      </c>
      <c r="M5804" s="1">
        <v>74.105000000000004</v>
      </c>
      <c r="N5804" s="1">
        <v>126.068</v>
      </c>
    </row>
    <row r="5805" spans="1:14" ht="15" customHeight="1" x14ac:dyDescent="0.2">
      <c r="A5805" t="s">
        <v>371</v>
      </c>
      <c r="B5805" t="s">
        <v>504</v>
      </c>
      <c r="C5805">
        <v>3</v>
      </c>
      <c r="D5805" t="s">
        <v>2998</v>
      </c>
      <c r="E5805">
        <v>4</v>
      </c>
      <c r="F5805">
        <v>32</v>
      </c>
      <c r="G5805">
        <v>37</v>
      </c>
      <c r="H5805">
        <v>40</v>
      </c>
      <c r="I5805">
        <v>18</v>
      </c>
      <c r="J5805">
        <v>23</v>
      </c>
      <c r="K5805">
        <v>26</v>
      </c>
      <c r="L5805">
        <v>0</v>
      </c>
      <c r="M5805" s="1">
        <v>74.105999999999995</v>
      </c>
      <c r="N5805" s="1">
        <v>127.063</v>
      </c>
    </row>
    <row r="5806" spans="1:14" ht="15" customHeight="1" x14ac:dyDescent="0.2">
      <c r="A5806" t="s">
        <v>371</v>
      </c>
      <c r="B5806" t="s">
        <v>355</v>
      </c>
      <c r="C5806">
        <v>3</v>
      </c>
      <c r="D5806" t="s">
        <v>1635</v>
      </c>
      <c r="E5806">
        <v>3</v>
      </c>
      <c r="F5806">
        <v>24</v>
      </c>
      <c r="G5806">
        <v>32</v>
      </c>
      <c r="H5806">
        <v>34</v>
      </c>
      <c r="I5806">
        <v>24</v>
      </c>
      <c r="J5806">
        <v>32</v>
      </c>
      <c r="K5806">
        <v>34</v>
      </c>
      <c r="L5806">
        <v>0</v>
      </c>
      <c r="M5806" s="1">
        <v>74.106999999999999</v>
      </c>
      <c r="N5806" s="1">
        <v>128.059</v>
      </c>
    </row>
    <row r="5807" spans="1:14" ht="15" customHeight="1" x14ac:dyDescent="0.2">
      <c r="A5807" t="s">
        <v>378</v>
      </c>
      <c r="B5807" t="s">
        <v>381</v>
      </c>
      <c r="C5807">
        <v>3</v>
      </c>
      <c r="D5807" t="s">
        <v>2235</v>
      </c>
      <c r="E5807">
        <v>4</v>
      </c>
      <c r="F5807">
        <v>27</v>
      </c>
      <c r="G5807">
        <v>32</v>
      </c>
      <c r="H5807">
        <v>35</v>
      </c>
      <c r="I5807">
        <v>25</v>
      </c>
      <c r="J5807">
        <v>30</v>
      </c>
      <c r="K5807">
        <v>33</v>
      </c>
      <c r="L5807">
        <v>0</v>
      </c>
      <c r="M5807" s="1">
        <v>75.061999999999998</v>
      </c>
      <c r="N5807" s="1">
        <v>76.06</v>
      </c>
    </row>
    <row r="5808" spans="1:14" ht="15" customHeight="1" x14ac:dyDescent="0.2">
      <c r="A5808" t="s">
        <v>378</v>
      </c>
      <c r="B5808" t="s">
        <v>207</v>
      </c>
      <c r="C5808">
        <v>3</v>
      </c>
      <c r="D5808" t="s">
        <v>2098</v>
      </c>
      <c r="E5808">
        <v>2</v>
      </c>
      <c r="F5808">
        <v>19</v>
      </c>
      <c r="G5808">
        <v>32</v>
      </c>
      <c r="H5808">
        <v>34</v>
      </c>
      <c r="I5808">
        <v>18</v>
      </c>
      <c r="J5808">
        <v>31</v>
      </c>
      <c r="K5808">
        <v>33</v>
      </c>
      <c r="L5808">
        <v>0</v>
      </c>
      <c r="M5808" s="1">
        <v>75.063000000000002</v>
      </c>
      <c r="N5808" s="1">
        <v>77.058000000000007</v>
      </c>
    </row>
    <row r="5809" spans="1:14" ht="15" customHeight="1" x14ac:dyDescent="0.2">
      <c r="A5809" t="s">
        <v>378</v>
      </c>
      <c r="B5809" t="s">
        <v>386</v>
      </c>
      <c r="C5809">
        <v>3</v>
      </c>
      <c r="D5809" t="s">
        <v>2709</v>
      </c>
      <c r="E5809">
        <v>4</v>
      </c>
      <c r="F5809">
        <v>30</v>
      </c>
      <c r="G5809">
        <v>35</v>
      </c>
      <c r="H5809">
        <v>38</v>
      </c>
      <c r="I5809">
        <v>25</v>
      </c>
      <c r="J5809">
        <v>30</v>
      </c>
      <c r="K5809">
        <v>33</v>
      </c>
      <c r="L5809">
        <v>0</v>
      </c>
      <c r="M5809" s="1">
        <v>75.063999999999993</v>
      </c>
      <c r="N5809" s="1">
        <v>78.064999999999998</v>
      </c>
    </row>
    <row r="5810" spans="1:14" ht="15" customHeight="1" x14ac:dyDescent="0.2">
      <c r="A5810" t="s">
        <v>378</v>
      </c>
      <c r="B5810" t="s">
        <v>395</v>
      </c>
      <c r="C5810">
        <v>3</v>
      </c>
      <c r="D5810" t="s">
        <v>1769</v>
      </c>
      <c r="E5810">
        <v>4</v>
      </c>
      <c r="F5810">
        <v>31</v>
      </c>
      <c r="G5810">
        <v>36</v>
      </c>
      <c r="H5810">
        <v>39</v>
      </c>
      <c r="I5810">
        <v>20</v>
      </c>
      <c r="J5810">
        <v>25</v>
      </c>
      <c r="K5810">
        <v>28</v>
      </c>
      <c r="L5810">
        <v>0</v>
      </c>
      <c r="M5810" s="1">
        <v>75.064999999999998</v>
      </c>
      <c r="N5810" s="1">
        <v>80.066000000000003</v>
      </c>
    </row>
    <row r="5811" spans="1:14" ht="15" customHeight="1" x14ac:dyDescent="0.2">
      <c r="A5811" t="s">
        <v>378</v>
      </c>
      <c r="B5811" t="s">
        <v>218</v>
      </c>
      <c r="C5811">
        <v>3</v>
      </c>
      <c r="D5811" t="s">
        <v>877</v>
      </c>
      <c r="E5811">
        <v>3</v>
      </c>
      <c r="F5811">
        <v>26</v>
      </c>
      <c r="G5811">
        <v>34</v>
      </c>
      <c r="H5811">
        <v>36</v>
      </c>
      <c r="I5811">
        <v>21</v>
      </c>
      <c r="J5811">
        <v>29</v>
      </c>
      <c r="K5811">
        <v>31</v>
      </c>
      <c r="L5811">
        <v>0</v>
      </c>
      <c r="M5811" s="1">
        <v>75.066000000000003</v>
      </c>
      <c r="N5811" s="1">
        <v>81.052999999999997</v>
      </c>
    </row>
    <row r="5812" spans="1:14" ht="15" customHeight="1" x14ac:dyDescent="0.2">
      <c r="A5812" t="s">
        <v>378</v>
      </c>
      <c r="B5812" t="s">
        <v>402</v>
      </c>
      <c r="C5812">
        <v>3</v>
      </c>
      <c r="D5812" t="s">
        <v>2609</v>
      </c>
      <c r="E5812">
        <v>4</v>
      </c>
      <c r="F5812">
        <v>27</v>
      </c>
      <c r="G5812">
        <v>32</v>
      </c>
      <c r="H5812">
        <v>35</v>
      </c>
      <c r="I5812">
        <v>25</v>
      </c>
      <c r="J5812">
        <v>30</v>
      </c>
      <c r="K5812">
        <v>33</v>
      </c>
      <c r="L5812">
        <v>0</v>
      </c>
      <c r="M5812" s="1">
        <v>75.066999999999993</v>
      </c>
      <c r="N5812" s="1">
        <v>83.066000000000003</v>
      </c>
    </row>
    <row r="5813" spans="1:14" ht="15" customHeight="1" x14ac:dyDescent="0.2">
      <c r="A5813" t="s">
        <v>378</v>
      </c>
      <c r="B5813" t="s">
        <v>405</v>
      </c>
      <c r="C5813">
        <v>3</v>
      </c>
      <c r="D5813" t="s">
        <v>2231</v>
      </c>
      <c r="E5813">
        <v>4</v>
      </c>
      <c r="F5813">
        <v>31</v>
      </c>
      <c r="G5813">
        <v>36</v>
      </c>
      <c r="H5813">
        <v>39</v>
      </c>
      <c r="I5813">
        <v>24</v>
      </c>
      <c r="J5813">
        <v>29</v>
      </c>
      <c r="K5813">
        <v>32</v>
      </c>
      <c r="L5813">
        <v>0</v>
      </c>
      <c r="M5813" s="1">
        <v>75.067999999999998</v>
      </c>
      <c r="N5813" s="1">
        <v>84.061999999999998</v>
      </c>
    </row>
    <row r="5814" spans="1:14" ht="15" customHeight="1" x14ac:dyDescent="0.2">
      <c r="A5814" t="s">
        <v>378</v>
      </c>
      <c r="B5814" t="s">
        <v>414</v>
      </c>
      <c r="C5814">
        <v>3</v>
      </c>
      <c r="D5814" t="s">
        <v>1326</v>
      </c>
      <c r="E5814">
        <v>3</v>
      </c>
      <c r="F5814">
        <v>27</v>
      </c>
      <c r="G5814">
        <v>35</v>
      </c>
      <c r="H5814">
        <v>37</v>
      </c>
      <c r="I5814">
        <v>23</v>
      </c>
      <c r="J5814">
        <v>31</v>
      </c>
      <c r="K5814">
        <v>33</v>
      </c>
      <c r="L5814">
        <v>0</v>
      </c>
      <c r="M5814" s="1">
        <v>75.069000000000003</v>
      </c>
      <c r="N5814" s="1">
        <v>87.063999999999993</v>
      </c>
    </row>
    <row r="5815" spans="1:14" ht="15" customHeight="1" x14ac:dyDescent="0.2">
      <c r="A5815" t="s">
        <v>378</v>
      </c>
      <c r="B5815" t="s">
        <v>230</v>
      </c>
      <c r="C5815">
        <v>3</v>
      </c>
      <c r="D5815" t="s">
        <v>2229</v>
      </c>
      <c r="E5815">
        <v>4</v>
      </c>
      <c r="F5815">
        <v>28</v>
      </c>
      <c r="G5815">
        <v>33</v>
      </c>
      <c r="H5815">
        <v>36</v>
      </c>
      <c r="I5815">
        <v>24</v>
      </c>
      <c r="J5815">
        <v>29</v>
      </c>
      <c r="K5815">
        <v>32</v>
      </c>
      <c r="L5815">
        <v>0</v>
      </c>
      <c r="M5815" s="1">
        <v>75.069999999999993</v>
      </c>
      <c r="N5815" s="1">
        <v>89.067999999999998</v>
      </c>
    </row>
    <row r="5816" spans="1:14" ht="15" customHeight="1" x14ac:dyDescent="0.2">
      <c r="A5816" t="s">
        <v>378</v>
      </c>
      <c r="B5816" t="s">
        <v>236</v>
      </c>
      <c r="C5816">
        <v>3</v>
      </c>
      <c r="D5816" t="s">
        <v>877</v>
      </c>
      <c r="E5816">
        <v>3</v>
      </c>
      <c r="F5816">
        <v>26</v>
      </c>
      <c r="G5816">
        <v>34</v>
      </c>
      <c r="H5816">
        <v>36</v>
      </c>
      <c r="I5816">
        <v>21</v>
      </c>
      <c r="J5816">
        <v>29</v>
      </c>
      <c r="K5816">
        <v>31</v>
      </c>
      <c r="L5816">
        <v>0</v>
      </c>
      <c r="M5816" s="1">
        <v>75.070999999999998</v>
      </c>
      <c r="N5816" s="1">
        <v>90.066000000000003</v>
      </c>
    </row>
    <row r="5817" spans="1:14" ht="15" customHeight="1" x14ac:dyDescent="0.2">
      <c r="A5817" t="s">
        <v>378</v>
      </c>
      <c r="B5817" t="s">
        <v>425</v>
      </c>
      <c r="C5817">
        <v>3</v>
      </c>
      <c r="D5817" t="s">
        <v>628</v>
      </c>
      <c r="E5817">
        <v>4</v>
      </c>
      <c r="F5817">
        <v>30</v>
      </c>
      <c r="G5817">
        <v>35</v>
      </c>
      <c r="H5817">
        <v>38</v>
      </c>
      <c r="I5817">
        <v>24</v>
      </c>
      <c r="J5817">
        <v>29</v>
      </c>
      <c r="K5817">
        <v>32</v>
      </c>
      <c r="L5817">
        <v>0</v>
      </c>
      <c r="M5817" s="1">
        <v>75.072000000000003</v>
      </c>
      <c r="N5817" s="1">
        <v>91.07</v>
      </c>
    </row>
    <row r="5818" spans="1:14" ht="15" customHeight="1" x14ac:dyDescent="0.2">
      <c r="A5818" t="s">
        <v>378</v>
      </c>
      <c r="B5818" t="s">
        <v>668</v>
      </c>
      <c r="C5818">
        <v>3</v>
      </c>
      <c r="D5818" t="s">
        <v>119</v>
      </c>
      <c r="E5818">
        <v>4</v>
      </c>
      <c r="F5818">
        <v>33</v>
      </c>
      <c r="G5818">
        <v>38</v>
      </c>
      <c r="H5818">
        <v>41</v>
      </c>
      <c r="I5818">
        <v>22</v>
      </c>
      <c r="J5818">
        <v>27</v>
      </c>
      <c r="K5818">
        <v>30</v>
      </c>
      <c r="L5818">
        <v>0</v>
      </c>
      <c r="M5818" s="1">
        <v>75.072999999999993</v>
      </c>
      <c r="N5818" s="1">
        <v>92.067999999999998</v>
      </c>
    </row>
    <row r="5819" spans="1:14" ht="15" customHeight="1" x14ac:dyDescent="0.2">
      <c r="A5819" t="s">
        <v>378</v>
      </c>
      <c r="B5819" t="s">
        <v>429</v>
      </c>
      <c r="C5819">
        <v>3</v>
      </c>
      <c r="D5819" t="s">
        <v>181</v>
      </c>
      <c r="E5819">
        <v>3</v>
      </c>
      <c r="F5819">
        <v>28</v>
      </c>
      <c r="G5819">
        <v>36</v>
      </c>
      <c r="H5819">
        <v>38</v>
      </c>
      <c r="I5819">
        <v>19</v>
      </c>
      <c r="J5819">
        <v>27</v>
      </c>
      <c r="K5819">
        <v>29</v>
      </c>
      <c r="L5819">
        <v>0</v>
      </c>
      <c r="M5819" s="1">
        <v>75.073999999999998</v>
      </c>
      <c r="N5819" s="1">
        <v>93.066999999999993</v>
      </c>
    </row>
    <row r="5820" spans="1:14" ht="15" customHeight="1" x14ac:dyDescent="0.2">
      <c r="A5820" t="s">
        <v>378</v>
      </c>
      <c r="B5820" t="s">
        <v>241</v>
      </c>
      <c r="C5820">
        <v>3</v>
      </c>
      <c r="D5820" t="s">
        <v>181</v>
      </c>
      <c r="E5820">
        <v>3</v>
      </c>
      <c r="F5820">
        <v>28</v>
      </c>
      <c r="G5820">
        <v>36</v>
      </c>
      <c r="H5820">
        <v>38</v>
      </c>
      <c r="I5820">
        <v>19</v>
      </c>
      <c r="J5820">
        <v>27</v>
      </c>
      <c r="K5820">
        <v>29</v>
      </c>
      <c r="L5820">
        <v>0</v>
      </c>
      <c r="M5820" s="1">
        <v>75.075000000000003</v>
      </c>
      <c r="N5820" s="1">
        <v>94.06</v>
      </c>
    </row>
    <row r="5821" spans="1:14" ht="15" customHeight="1" x14ac:dyDescent="0.2">
      <c r="A5821" t="s">
        <v>378</v>
      </c>
      <c r="B5821" t="s">
        <v>246</v>
      </c>
      <c r="C5821">
        <v>3</v>
      </c>
      <c r="D5821" t="s">
        <v>2229</v>
      </c>
      <c r="E5821">
        <v>4</v>
      </c>
      <c r="F5821">
        <v>28</v>
      </c>
      <c r="G5821">
        <v>33</v>
      </c>
      <c r="H5821">
        <v>36</v>
      </c>
      <c r="I5821">
        <v>24</v>
      </c>
      <c r="J5821">
        <v>29</v>
      </c>
      <c r="K5821">
        <v>32</v>
      </c>
      <c r="L5821">
        <v>0</v>
      </c>
      <c r="M5821" s="1">
        <v>75.075999999999993</v>
      </c>
      <c r="N5821" s="1">
        <v>95.07</v>
      </c>
    </row>
    <row r="5822" spans="1:14" ht="15" customHeight="1" x14ac:dyDescent="0.2">
      <c r="A5822" t="s">
        <v>378</v>
      </c>
      <c r="B5822" t="s">
        <v>250</v>
      </c>
      <c r="C5822">
        <v>3</v>
      </c>
      <c r="D5822" t="s">
        <v>2609</v>
      </c>
      <c r="E5822">
        <v>4</v>
      </c>
      <c r="F5822">
        <v>27</v>
      </c>
      <c r="G5822">
        <v>32</v>
      </c>
      <c r="H5822">
        <v>35</v>
      </c>
      <c r="I5822">
        <v>25</v>
      </c>
      <c r="J5822">
        <v>30</v>
      </c>
      <c r="K5822">
        <v>33</v>
      </c>
      <c r="L5822">
        <v>0</v>
      </c>
      <c r="M5822" s="1">
        <v>75.076999999999998</v>
      </c>
      <c r="N5822" s="1">
        <v>97.066000000000003</v>
      </c>
    </row>
    <row r="5823" spans="1:14" ht="15" customHeight="1" x14ac:dyDescent="0.2">
      <c r="A5823" t="s">
        <v>378</v>
      </c>
      <c r="B5823" t="s">
        <v>258</v>
      </c>
      <c r="C5823">
        <v>3</v>
      </c>
      <c r="D5823" t="s">
        <v>2666</v>
      </c>
      <c r="E5823">
        <v>4</v>
      </c>
      <c r="F5823">
        <v>27</v>
      </c>
      <c r="G5823">
        <v>32</v>
      </c>
      <c r="H5823">
        <v>35</v>
      </c>
      <c r="I5823">
        <v>27</v>
      </c>
      <c r="J5823">
        <v>32</v>
      </c>
      <c r="K5823">
        <v>35</v>
      </c>
      <c r="L5823">
        <v>0</v>
      </c>
      <c r="M5823" s="1">
        <v>75.078000000000003</v>
      </c>
      <c r="N5823" s="1">
        <v>98.072999999999993</v>
      </c>
    </row>
    <row r="5824" spans="1:14" ht="15" customHeight="1" x14ac:dyDescent="0.2">
      <c r="A5824" t="s">
        <v>378</v>
      </c>
      <c r="B5824" t="s">
        <v>263</v>
      </c>
      <c r="C5824">
        <v>3</v>
      </c>
      <c r="D5824" t="s">
        <v>1308</v>
      </c>
      <c r="E5824">
        <v>3</v>
      </c>
      <c r="F5824">
        <v>24</v>
      </c>
      <c r="G5824">
        <v>32</v>
      </c>
      <c r="H5824">
        <v>34</v>
      </c>
      <c r="I5824">
        <v>24</v>
      </c>
      <c r="J5824">
        <v>32</v>
      </c>
      <c r="K5824">
        <v>34</v>
      </c>
      <c r="L5824">
        <v>0</v>
      </c>
      <c r="M5824" s="1">
        <v>75.078999999999994</v>
      </c>
      <c r="N5824" s="1">
        <v>99.063000000000002</v>
      </c>
    </row>
    <row r="5825" spans="1:14" ht="15" customHeight="1" x14ac:dyDescent="0.2">
      <c r="A5825" t="s">
        <v>378</v>
      </c>
      <c r="B5825" t="s">
        <v>269</v>
      </c>
      <c r="C5825">
        <v>3</v>
      </c>
      <c r="D5825" t="s">
        <v>2666</v>
      </c>
      <c r="E5825">
        <v>4</v>
      </c>
      <c r="F5825">
        <v>27</v>
      </c>
      <c r="G5825">
        <v>32</v>
      </c>
      <c r="H5825">
        <v>35</v>
      </c>
      <c r="I5825">
        <v>27</v>
      </c>
      <c r="J5825">
        <v>32</v>
      </c>
      <c r="K5825">
        <v>35</v>
      </c>
      <c r="L5825">
        <v>0</v>
      </c>
      <c r="M5825" s="1">
        <v>75.08</v>
      </c>
      <c r="N5825" s="1">
        <v>100.072</v>
      </c>
    </row>
    <row r="5826" spans="1:14" ht="15" customHeight="1" x14ac:dyDescent="0.2">
      <c r="A5826" t="s">
        <v>378</v>
      </c>
      <c r="B5826" t="s">
        <v>274</v>
      </c>
      <c r="C5826">
        <v>3</v>
      </c>
      <c r="D5826" t="s">
        <v>2020</v>
      </c>
      <c r="E5826">
        <v>4</v>
      </c>
      <c r="F5826">
        <v>31</v>
      </c>
      <c r="G5826">
        <v>36</v>
      </c>
      <c r="H5826">
        <v>39</v>
      </c>
      <c r="I5826">
        <v>23</v>
      </c>
      <c r="J5826">
        <v>28</v>
      </c>
      <c r="K5826">
        <v>31</v>
      </c>
      <c r="L5826">
        <v>0</v>
      </c>
      <c r="M5826" s="1">
        <v>75.081000000000003</v>
      </c>
      <c r="N5826" s="1">
        <v>102.069</v>
      </c>
    </row>
    <row r="5827" spans="1:14" ht="15" customHeight="1" x14ac:dyDescent="0.2">
      <c r="A5827" t="s">
        <v>378</v>
      </c>
      <c r="B5827" t="s">
        <v>290</v>
      </c>
      <c r="C5827">
        <v>3</v>
      </c>
      <c r="D5827" t="s">
        <v>2749</v>
      </c>
      <c r="E5827">
        <v>2</v>
      </c>
      <c r="F5827">
        <v>19</v>
      </c>
      <c r="G5827">
        <v>32</v>
      </c>
      <c r="H5827">
        <v>34</v>
      </c>
      <c r="I5827">
        <v>16</v>
      </c>
      <c r="J5827">
        <v>29</v>
      </c>
      <c r="K5827">
        <v>31</v>
      </c>
      <c r="L5827">
        <v>0</v>
      </c>
      <c r="M5827" s="1">
        <v>75.081999999999994</v>
      </c>
      <c r="N5827" s="1">
        <v>104.06</v>
      </c>
    </row>
    <row r="5828" spans="1:14" ht="15" customHeight="1" x14ac:dyDescent="0.2">
      <c r="A5828" t="s">
        <v>378</v>
      </c>
      <c r="B5828" t="s">
        <v>294</v>
      </c>
      <c r="C5828">
        <v>3</v>
      </c>
      <c r="D5828" t="s">
        <v>1108</v>
      </c>
      <c r="E5828">
        <v>3</v>
      </c>
      <c r="F5828">
        <v>20</v>
      </c>
      <c r="G5828">
        <v>28</v>
      </c>
      <c r="H5828">
        <v>30</v>
      </c>
      <c r="I5828">
        <v>25</v>
      </c>
      <c r="J5828">
        <v>33</v>
      </c>
      <c r="K5828">
        <v>35</v>
      </c>
      <c r="L5828">
        <v>0</v>
      </c>
      <c r="M5828" s="1">
        <v>75.082999999999998</v>
      </c>
      <c r="N5828" s="1">
        <v>105.059</v>
      </c>
    </row>
    <row r="5829" spans="1:14" ht="15" customHeight="1" x14ac:dyDescent="0.2">
      <c r="A5829" t="s">
        <v>378</v>
      </c>
      <c r="B5829" t="s">
        <v>298</v>
      </c>
      <c r="C5829">
        <v>3</v>
      </c>
      <c r="D5829" t="s">
        <v>2749</v>
      </c>
      <c r="E5829">
        <v>2</v>
      </c>
      <c r="F5829">
        <v>19</v>
      </c>
      <c r="G5829">
        <v>32</v>
      </c>
      <c r="H5829">
        <v>34</v>
      </c>
      <c r="I5829">
        <v>16</v>
      </c>
      <c r="J5829">
        <v>29</v>
      </c>
      <c r="K5829">
        <v>31</v>
      </c>
      <c r="L5829">
        <v>0</v>
      </c>
      <c r="M5829" s="1">
        <v>75.084000000000003</v>
      </c>
      <c r="N5829" s="1">
        <v>106.059</v>
      </c>
    </row>
    <row r="5830" spans="1:14" ht="15" customHeight="1" x14ac:dyDescent="0.2">
      <c r="A5830" t="s">
        <v>378</v>
      </c>
      <c r="B5830" t="s">
        <v>464</v>
      </c>
      <c r="C5830">
        <v>3</v>
      </c>
      <c r="D5830" t="s">
        <v>1535</v>
      </c>
      <c r="E5830">
        <v>4</v>
      </c>
      <c r="F5830">
        <v>28</v>
      </c>
      <c r="G5830">
        <v>33</v>
      </c>
      <c r="H5830">
        <v>36</v>
      </c>
      <c r="I5830">
        <v>25</v>
      </c>
      <c r="J5830">
        <v>30</v>
      </c>
      <c r="K5830">
        <v>33</v>
      </c>
      <c r="L5830">
        <v>0</v>
      </c>
      <c r="M5830" s="1">
        <v>75.084999999999994</v>
      </c>
      <c r="N5830" s="1">
        <v>108.063</v>
      </c>
    </row>
    <row r="5831" spans="1:14" ht="15" customHeight="1" x14ac:dyDescent="0.2">
      <c r="A5831" t="s">
        <v>378</v>
      </c>
      <c r="B5831" t="s">
        <v>699</v>
      </c>
      <c r="C5831">
        <v>3</v>
      </c>
      <c r="D5831" t="s">
        <v>2993</v>
      </c>
      <c r="E5831">
        <v>4</v>
      </c>
      <c r="F5831">
        <v>32</v>
      </c>
      <c r="G5831">
        <v>37</v>
      </c>
      <c r="H5831">
        <v>40</v>
      </c>
      <c r="I5831">
        <v>23</v>
      </c>
      <c r="J5831">
        <v>28</v>
      </c>
      <c r="K5831">
        <v>31</v>
      </c>
      <c r="L5831">
        <v>0</v>
      </c>
      <c r="M5831" s="1">
        <v>75.085999999999999</v>
      </c>
      <c r="N5831" s="1">
        <v>109.054</v>
      </c>
    </row>
    <row r="5832" spans="1:14" ht="15" customHeight="1" x14ac:dyDescent="0.2">
      <c r="A5832" t="s">
        <v>378</v>
      </c>
      <c r="B5832" t="s">
        <v>124</v>
      </c>
      <c r="C5832">
        <v>3</v>
      </c>
      <c r="D5832" t="s">
        <v>372</v>
      </c>
      <c r="E5832">
        <v>4</v>
      </c>
      <c r="F5832">
        <v>29</v>
      </c>
      <c r="G5832">
        <v>34</v>
      </c>
      <c r="H5832">
        <v>37</v>
      </c>
      <c r="I5832">
        <v>25</v>
      </c>
      <c r="J5832">
        <v>30</v>
      </c>
      <c r="K5832">
        <v>33</v>
      </c>
      <c r="L5832">
        <v>0</v>
      </c>
      <c r="M5832" s="1">
        <v>75.087000000000003</v>
      </c>
      <c r="N5832" s="1">
        <v>110.063</v>
      </c>
    </row>
    <row r="5833" spans="1:14" ht="15" customHeight="1" x14ac:dyDescent="0.2">
      <c r="A5833" t="s">
        <v>378</v>
      </c>
      <c r="B5833" t="s">
        <v>703</v>
      </c>
      <c r="C5833">
        <v>3</v>
      </c>
      <c r="D5833" t="s">
        <v>2079</v>
      </c>
      <c r="E5833">
        <v>4</v>
      </c>
      <c r="F5833">
        <v>28</v>
      </c>
      <c r="G5833">
        <v>33</v>
      </c>
      <c r="H5833">
        <v>36</v>
      </c>
      <c r="I5833">
        <v>26</v>
      </c>
      <c r="J5833">
        <v>31</v>
      </c>
      <c r="K5833">
        <v>34</v>
      </c>
      <c r="L5833">
        <v>0</v>
      </c>
      <c r="M5833" s="1">
        <v>75.087999999999994</v>
      </c>
      <c r="N5833" s="1">
        <v>111.06399999999999</v>
      </c>
    </row>
    <row r="5834" spans="1:14" ht="15" customHeight="1" x14ac:dyDescent="0.2">
      <c r="A5834" t="s">
        <v>378</v>
      </c>
      <c r="B5834" t="s">
        <v>470</v>
      </c>
      <c r="C5834">
        <v>3</v>
      </c>
      <c r="D5834" t="s">
        <v>923</v>
      </c>
      <c r="E5834">
        <v>4</v>
      </c>
      <c r="F5834">
        <v>31</v>
      </c>
      <c r="G5834">
        <v>36</v>
      </c>
      <c r="H5834">
        <v>39</v>
      </c>
      <c r="I5834">
        <v>22</v>
      </c>
      <c r="J5834">
        <v>27</v>
      </c>
      <c r="K5834">
        <v>30</v>
      </c>
      <c r="L5834">
        <v>0</v>
      </c>
      <c r="M5834" s="1">
        <v>75.088999999999999</v>
      </c>
      <c r="N5834" s="1">
        <v>112.06699999999999</v>
      </c>
    </row>
    <row r="5835" spans="1:14" ht="15" customHeight="1" x14ac:dyDescent="0.2">
      <c r="A5835" t="s">
        <v>378</v>
      </c>
      <c r="B5835" t="s">
        <v>53</v>
      </c>
      <c r="C5835">
        <v>3</v>
      </c>
      <c r="D5835" t="s">
        <v>1578</v>
      </c>
      <c r="E5835">
        <v>3</v>
      </c>
      <c r="F5835">
        <v>27</v>
      </c>
      <c r="G5835">
        <v>35</v>
      </c>
      <c r="H5835">
        <v>37</v>
      </c>
      <c r="I5835">
        <v>23</v>
      </c>
      <c r="J5835">
        <v>31</v>
      </c>
      <c r="K5835">
        <v>33</v>
      </c>
      <c r="L5835">
        <v>0</v>
      </c>
      <c r="M5835" s="1">
        <v>75.09</v>
      </c>
      <c r="N5835" s="1">
        <v>113.05200000000001</v>
      </c>
    </row>
    <row r="5836" spans="1:14" ht="15" customHeight="1" x14ac:dyDescent="0.2">
      <c r="A5836" t="s">
        <v>378</v>
      </c>
      <c r="B5836" t="s">
        <v>476</v>
      </c>
      <c r="C5836">
        <v>3</v>
      </c>
      <c r="D5836" t="s">
        <v>2297</v>
      </c>
      <c r="E5836">
        <v>3</v>
      </c>
      <c r="F5836">
        <v>28</v>
      </c>
      <c r="G5836">
        <v>36</v>
      </c>
      <c r="H5836">
        <v>38</v>
      </c>
      <c r="I5836">
        <v>20</v>
      </c>
      <c r="J5836">
        <v>28</v>
      </c>
      <c r="K5836">
        <v>30</v>
      </c>
      <c r="L5836">
        <v>0</v>
      </c>
      <c r="M5836" s="1">
        <v>75.090999999999994</v>
      </c>
      <c r="N5836" s="1">
        <v>114.063</v>
      </c>
    </row>
    <row r="5837" spans="1:14" ht="15" customHeight="1" x14ac:dyDescent="0.2">
      <c r="A5837" t="s">
        <v>378</v>
      </c>
      <c r="B5837" t="s">
        <v>315</v>
      </c>
      <c r="C5837">
        <v>3</v>
      </c>
      <c r="D5837" t="s">
        <v>2025</v>
      </c>
      <c r="E5837">
        <v>4</v>
      </c>
      <c r="F5837">
        <v>30</v>
      </c>
      <c r="G5837">
        <v>35</v>
      </c>
      <c r="H5837">
        <v>38</v>
      </c>
      <c r="I5837">
        <v>22</v>
      </c>
      <c r="J5837">
        <v>27</v>
      </c>
      <c r="K5837">
        <v>30</v>
      </c>
      <c r="L5837">
        <v>0</v>
      </c>
      <c r="M5837" s="1">
        <v>75.091999999999999</v>
      </c>
      <c r="N5837" s="1">
        <v>115.069</v>
      </c>
    </row>
    <row r="5838" spans="1:14" ht="15" customHeight="1" x14ac:dyDescent="0.2">
      <c r="A5838" t="s">
        <v>378</v>
      </c>
      <c r="B5838" t="s">
        <v>321</v>
      </c>
      <c r="C5838">
        <v>3</v>
      </c>
      <c r="D5838" t="s">
        <v>2098</v>
      </c>
      <c r="E5838">
        <v>2</v>
      </c>
      <c r="F5838">
        <v>19</v>
      </c>
      <c r="G5838">
        <v>32</v>
      </c>
      <c r="H5838">
        <v>34</v>
      </c>
      <c r="I5838">
        <v>18</v>
      </c>
      <c r="J5838">
        <v>31</v>
      </c>
      <c r="K5838">
        <v>33</v>
      </c>
      <c r="L5838">
        <v>0</v>
      </c>
      <c r="M5838" s="1">
        <v>75.093000000000004</v>
      </c>
      <c r="N5838" s="1">
        <v>116.066</v>
      </c>
    </row>
    <row r="5839" spans="1:14" ht="15" customHeight="1" x14ac:dyDescent="0.2">
      <c r="A5839" t="s">
        <v>378</v>
      </c>
      <c r="B5839" t="s">
        <v>483</v>
      </c>
      <c r="C5839">
        <v>3</v>
      </c>
      <c r="D5839" t="s">
        <v>1296</v>
      </c>
      <c r="E5839">
        <v>3</v>
      </c>
      <c r="F5839">
        <v>15</v>
      </c>
      <c r="G5839">
        <v>23</v>
      </c>
      <c r="H5839">
        <v>25</v>
      </c>
      <c r="I5839">
        <v>30</v>
      </c>
      <c r="J5839">
        <v>38</v>
      </c>
      <c r="K5839">
        <v>40</v>
      </c>
      <c r="L5839">
        <v>0</v>
      </c>
      <c r="M5839" s="1">
        <v>75.093999999999994</v>
      </c>
      <c r="N5839" s="1">
        <v>117.069</v>
      </c>
    </row>
    <row r="5840" spans="1:14" ht="15" customHeight="1" x14ac:dyDescent="0.2">
      <c r="A5840" t="s">
        <v>378</v>
      </c>
      <c r="B5840" t="s">
        <v>326</v>
      </c>
      <c r="C5840">
        <v>3</v>
      </c>
      <c r="D5840" t="s">
        <v>1666</v>
      </c>
      <c r="E5840">
        <v>3</v>
      </c>
      <c r="F5840">
        <v>28</v>
      </c>
      <c r="G5840">
        <v>36</v>
      </c>
      <c r="H5840">
        <v>38</v>
      </c>
      <c r="I5840">
        <v>22</v>
      </c>
      <c r="J5840">
        <v>30</v>
      </c>
      <c r="K5840">
        <v>32</v>
      </c>
      <c r="L5840">
        <v>0</v>
      </c>
      <c r="M5840" s="1">
        <v>75.094999999999999</v>
      </c>
      <c r="N5840" s="1">
        <v>118.072</v>
      </c>
    </row>
    <row r="5841" spans="1:14" ht="15" customHeight="1" x14ac:dyDescent="0.2">
      <c r="A5841" t="s">
        <v>378</v>
      </c>
      <c r="B5841" t="s">
        <v>331</v>
      </c>
      <c r="C5841">
        <v>3</v>
      </c>
      <c r="D5841" t="s">
        <v>2231</v>
      </c>
      <c r="E5841">
        <v>4</v>
      </c>
      <c r="F5841">
        <v>31</v>
      </c>
      <c r="G5841">
        <v>36</v>
      </c>
      <c r="H5841">
        <v>39</v>
      </c>
      <c r="I5841">
        <v>24</v>
      </c>
      <c r="J5841">
        <v>29</v>
      </c>
      <c r="K5841">
        <v>32</v>
      </c>
      <c r="L5841">
        <v>0</v>
      </c>
      <c r="M5841" s="1">
        <v>75.096000000000004</v>
      </c>
      <c r="N5841" s="1">
        <v>119.051</v>
      </c>
    </row>
    <row r="5842" spans="1:14" ht="15" customHeight="1" x14ac:dyDescent="0.2">
      <c r="A5842" t="s">
        <v>378</v>
      </c>
      <c r="B5842" t="s">
        <v>488</v>
      </c>
      <c r="C5842">
        <v>3</v>
      </c>
      <c r="D5842" t="s">
        <v>1569</v>
      </c>
      <c r="E5842">
        <v>3</v>
      </c>
      <c r="F5842">
        <v>23</v>
      </c>
      <c r="G5842">
        <v>31</v>
      </c>
      <c r="H5842">
        <v>33</v>
      </c>
      <c r="I5842">
        <v>26</v>
      </c>
      <c r="J5842">
        <v>34</v>
      </c>
      <c r="K5842">
        <v>36</v>
      </c>
      <c r="L5842">
        <v>0</v>
      </c>
      <c r="M5842" s="1">
        <v>75.096999999999994</v>
      </c>
      <c r="N5842" s="1">
        <v>120.062</v>
      </c>
    </row>
    <row r="5843" spans="1:14" ht="15" customHeight="1" x14ac:dyDescent="0.2">
      <c r="A5843" t="s">
        <v>378</v>
      </c>
      <c r="B5843" t="s">
        <v>492</v>
      </c>
      <c r="C5843">
        <v>3</v>
      </c>
      <c r="D5843" t="s">
        <v>2020</v>
      </c>
      <c r="E5843">
        <v>4</v>
      </c>
      <c r="F5843">
        <v>31</v>
      </c>
      <c r="G5843">
        <v>36</v>
      </c>
      <c r="H5843">
        <v>39</v>
      </c>
      <c r="I5843">
        <v>23</v>
      </c>
      <c r="J5843">
        <v>28</v>
      </c>
      <c r="K5843">
        <v>31</v>
      </c>
      <c r="L5843">
        <v>0</v>
      </c>
      <c r="M5843" s="1">
        <v>75.097999999999999</v>
      </c>
      <c r="N5843" s="1">
        <v>121.074</v>
      </c>
    </row>
    <row r="5844" spans="1:14" ht="15" customHeight="1" x14ac:dyDescent="0.2">
      <c r="A5844" t="s">
        <v>378</v>
      </c>
      <c r="B5844" t="s">
        <v>346</v>
      </c>
      <c r="C5844">
        <v>3</v>
      </c>
      <c r="D5844" t="s">
        <v>2231</v>
      </c>
      <c r="E5844">
        <v>4</v>
      </c>
      <c r="F5844">
        <v>31</v>
      </c>
      <c r="G5844">
        <v>36</v>
      </c>
      <c r="H5844">
        <v>39</v>
      </c>
      <c r="I5844">
        <v>24</v>
      </c>
      <c r="J5844">
        <v>29</v>
      </c>
      <c r="K5844">
        <v>32</v>
      </c>
      <c r="L5844">
        <v>0</v>
      </c>
      <c r="M5844" s="1">
        <v>75.099000000000004</v>
      </c>
      <c r="N5844" s="1">
        <v>124.068</v>
      </c>
    </row>
    <row r="5845" spans="1:14" ht="15" customHeight="1" x14ac:dyDescent="0.2">
      <c r="A5845" t="s">
        <v>378</v>
      </c>
      <c r="B5845" t="s">
        <v>498</v>
      </c>
      <c r="C5845">
        <v>3</v>
      </c>
      <c r="D5845" t="s">
        <v>1666</v>
      </c>
      <c r="E5845">
        <v>3</v>
      </c>
      <c r="F5845">
        <v>28</v>
      </c>
      <c r="G5845">
        <v>36</v>
      </c>
      <c r="H5845">
        <v>38</v>
      </c>
      <c r="I5845">
        <v>22</v>
      </c>
      <c r="J5845">
        <v>30</v>
      </c>
      <c r="K5845">
        <v>32</v>
      </c>
      <c r="L5845">
        <v>0</v>
      </c>
      <c r="M5845" s="1">
        <v>75.099999999999994</v>
      </c>
      <c r="N5845" s="1">
        <v>125.071</v>
      </c>
    </row>
    <row r="5846" spans="1:14" ht="15" customHeight="1" x14ac:dyDescent="0.2">
      <c r="A5846" t="s">
        <v>378</v>
      </c>
      <c r="B5846" t="s">
        <v>351</v>
      </c>
      <c r="C5846">
        <v>3</v>
      </c>
      <c r="D5846" t="s">
        <v>1114</v>
      </c>
      <c r="E5846">
        <v>3</v>
      </c>
      <c r="F5846">
        <v>21</v>
      </c>
      <c r="G5846">
        <v>29</v>
      </c>
      <c r="H5846">
        <v>31</v>
      </c>
      <c r="I5846">
        <v>25</v>
      </c>
      <c r="J5846">
        <v>33</v>
      </c>
      <c r="K5846">
        <v>35</v>
      </c>
      <c r="L5846">
        <v>0</v>
      </c>
      <c r="M5846" s="1">
        <v>75.100999999999999</v>
      </c>
      <c r="N5846" s="1">
        <v>126.069</v>
      </c>
    </row>
    <row r="5847" spans="1:14" ht="15" customHeight="1" x14ac:dyDescent="0.2">
      <c r="A5847" t="s">
        <v>378</v>
      </c>
      <c r="B5847" t="s">
        <v>504</v>
      </c>
      <c r="C5847">
        <v>3</v>
      </c>
      <c r="D5847" t="s">
        <v>1882</v>
      </c>
      <c r="E5847">
        <v>4</v>
      </c>
      <c r="F5847">
        <v>21</v>
      </c>
      <c r="G5847">
        <v>26</v>
      </c>
      <c r="H5847">
        <v>29</v>
      </c>
      <c r="I5847">
        <v>30</v>
      </c>
      <c r="J5847">
        <v>35</v>
      </c>
      <c r="K5847">
        <v>38</v>
      </c>
      <c r="L5847">
        <v>0</v>
      </c>
      <c r="M5847" s="1">
        <v>75.102000000000004</v>
      </c>
      <c r="N5847" s="1">
        <v>127.06399999999999</v>
      </c>
    </row>
    <row r="5848" spans="1:14" ht="15" customHeight="1" x14ac:dyDescent="0.2">
      <c r="A5848" t="s">
        <v>381</v>
      </c>
      <c r="B5848" t="s">
        <v>381</v>
      </c>
      <c r="C5848">
        <v>3</v>
      </c>
      <c r="D5848" t="s">
        <v>1418</v>
      </c>
      <c r="E5848">
        <v>4</v>
      </c>
      <c r="F5848">
        <v>29</v>
      </c>
      <c r="G5848">
        <v>34</v>
      </c>
      <c r="H5848">
        <v>37</v>
      </c>
      <c r="I5848">
        <v>25</v>
      </c>
      <c r="J5848">
        <v>30</v>
      </c>
      <c r="K5848">
        <v>33</v>
      </c>
      <c r="L5848">
        <v>0</v>
      </c>
      <c r="M5848" s="1">
        <v>76.061000000000007</v>
      </c>
      <c r="N5848" s="1">
        <v>76.061000000000007</v>
      </c>
    </row>
    <row r="5849" spans="1:14" ht="15" customHeight="1" x14ac:dyDescent="0.2">
      <c r="A5849" t="s">
        <v>381</v>
      </c>
      <c r="B5849" t="s">
        <v>207</v>
      </c>
      <c r="C5849">
        <v>3</v>
      </c>
      <c r="D5849" t="s">
        <v>382</v>
      </c>
      <c r="E5849">
        <v>4</v>
      </c>
      <c r="F5849">
        <v>32</v>
      </c>
      <c r="G5849">
        <v>37</v>
      </c>
      <c r="H5849">
        <v>40</v>
      </c>
      <c r="I5849">
        <v>22</v>
      </c>
      <c r="J5849">
        <v>27</v>
      </c>
      <c r="K5849">
        <v>30</v>
      </c>
      <c r="L5849">
        <v>0</v>
      </c>
      <c r="M5849" s="1">
        <v>76.061999999999998</v>
      </c>
      <c r="N5849" s="1">
        <v>77.058999999999997</v>
      </c>
    </row>
    <row r="5850" spans="1:14" ht="15" customHeight="1" x14ac:dyDescent="0.2">
      <c r="A5850" t="s">
        <v>381</v>
      </c>
      <c r="B5850" t="s">
        <v>212</v>
      </c>
      <c r="C5850">
        <v>3</v>
      </c>
      <c r="D5850" t="s">
        <v>1021</v>
      </c>
      <c r="E5850">
        <v>4</v>
      </c>
      <c r="F5850">
        <v>25</v>
      </c>
      <c r="G5850">
        <v>30</v>
      </c>
      <c r="H5850">
        <v>33</v>
      </c>
      <c r="I5850">
        <v>28</v>
      </c>
      <c r="J5850">
        <v>33</v>
      </c>
      <c r="K5850">
        <v>36</v>
      </c>
      <c r="L5850">
        <v>0</v>
      </c>
      <c r="M5850" s="1">
        <v>76.063000000000002</v>
      </c>
      <c r="N5850" s="1">
        <v>79.063999999999993</v>
      </c>
    </row>
    <row r="5851" spans="1:14" ht="15" customHeight="1" x14ac:dyDescent="0.2">
      <c r="A5851" t="s">
        <v>381</v>
      </c>
      <c r="B5851" t="s">
        <v>395</v>
      </c>
      <c r="C5851">
        <v>3</v>
      </c>
      <c r="D5851" t="s">
        <v>1769</v>
      </c>
      <c r="E5851">
        <v>4</v>
      </c>
      <c r="F5851">
        <v>31</v>
      </c>
      <c r="G5851">
        <v>36</v>
      </c>
      <c r="H5851">
        <v>39</v>
      </c>
      <c r="I5851">
        <v>20</v>
      </c>
      <c r="J5851">
        <v>25</v>
      </c>
      <c r="K5851">
        <v>28</v>
      </c>
      <c r="L5851">
        <v>0</v>
      </c>
      <c r="M5851" s="1">
        <v>76.063999999999993</v>
      </c>
      <c r="N5851" s="1">
        <v>80.066999999999993</v>
      </c>
    </row>
    <row r="5852" spans="1:14" ht="15" customHeight="1" x14ac:dyDescent="0.2">
      <c r="A5852" t="s">
        <v>381</v>
      </c>
      <c r="B5852" t="s">
        <v>218</v>
      </c>
      <c r="C5852">
        <v>3</v>
      </c>
      <c r="D5852" t="s">
        <v>1455</v>
      </c>
      <c r="E5852">
        <v>3</v>
      </c>
      <c r="F5852">
        <v>25</v>
      </c>
      <c r="G5852">
        <v>33</v>
      </c>
      <c r="H5852">
        <v>35</v>
      </c>
      <c r="I5852">
        <v>22</v>
      </c>
      <c r="J5852">
        <v>30</v>
      </c>
      <c r="K5852">
        <v>32</v>
      </c>
      <c r="L5852">
        <v>0</v>
      </c>
      <c r="M5852" s="1">
        <v>76.064999999999998</v>
      </c>
      <c r="N5852" s="1">
        <v>81.054000000000002</v>
      </c>
    </row>
    <row r="5853" spans="1:14" ht="15" customHeight="1" x14ac:dyDescent="0.2">
      <c r="A5853" t="s">
        <v>381</v>
      </c>
      <c r="B5853" t="s">
        <v>225</v>
      </c>
      <c r="C5853">
        <v>3</v>
      </c>
      <c r="D5853" t="s">
        <v>1891</v>
      </c>
      <c r="E5853">
        <v>3</v>
      </c>
      <c r="F5853">
        <v>28</v>
      </c>
      <c r="G5853">
        <v>36</v>
      </c>
      <c r="H5853">
        <v>38</v>
      </c>
      <c r="I5853">
        <v>18</v>
      </c>
      <c r="J5853">
        <v>26</v>
      </c>
      <c r="K5853">
        <v>28</v>
      </c>
      <c r="L5853">
        <v>0</v>
      </c>
      <c r="M5853" s="1">
        <v>76.066000000000003</v>
      </c>
      <c r="N5853" s="1">
        <v>82.055999999999997</v>
      </c>
    </row>
    <row r="5854" spans="1:14" ht="15" customHeight="1" x14ac:dyDescent="0.2">
      <c r="A5854" t="s">
        <v>381</v>
      </c>
      <c r="B5854" t="s">
        <v>405</v>
      </c>
      <c r="C5854">
        <v>3</v>
      </c>
      <c r="D5854" t="s">
        <v>1166</v>
      </c>
      <c r="E5854">
        <v>4</v>
      </c>
      <c r="F5854">
        <v>29</v>
      </c>
      <c r="G5854">
        <v>34</v>
      </c>
      <c r="H5854">
        <v>37</v>
      </c>
      <c r="I5854">
        <v>23</v>
      </c>
      <c r="J5854">
        <v>28</v>
      </c>
      <c r="K5854">
        <v>31</v>
      </c>
      <c r="L5854">
        <v>0</v>
      </c>
      <c r="M5854" s="1">
        <v>76.066999999999993</v>
      </c>
      <c r="N5854" s="1">
        <v>84.063000000000002</v>
      </c>
    </row>
    <row r="5855" spans="1:14" ht="15" customHeight="1" x14ac:dyDescent="0.2">
      <c r="A5855" t="s">
        <v>381</v>
      </c>
      <c r="B5855" t="s">
        <v>411</v>
      </c>
      <c r="C5855">
        <v>3</v>
      </c>
      <c r="D5855" t="s">
        <v>1212</v>
      </c>
      <c r="E5855">
        <v>4</v>
      </c>
      <c r="F5855">
        <v>30</v>
      </c>
      <c r="G5855">
        <v>35</v>
      </c>
      <c r="H5855">
        <v>38</v>
      </c>
      <c r="I5855">
        <v>23</v>
      </c>
      <c r="J5855">
        <v>28</v>
      </c>
      <c r="K5855">
        <v>31</v>
      </c>
      <c r="L5855">
        <v>0</v>
      </c>
      <c r="M5855" s="1">
        <v>76.067999999999998</v>
      </c>
      <c r="N5855" s="1">
        <v>86.063000000000002</v>
      </c>
    </row>
    <row r="5856" spans="1:14" ht="15" customHeight="1" x14ac:dyDescent="0.2">
      <c r="A5856" t="s">
        <v>381</v>
      </c>
      <c r="B5856" t="s">
        <v>414</v>
      </c>
      <c r="C5856">
        <v>3</v>
      </c>
      <c r="D5856" t="s">
        <v>1166</v>
      </c>
      <c r="E5856">
        <v>4</v>
      </c>
      <c r="F5856">
        <v>29</v>
      </c>
      <c r="G5856">
        <v>34</v>
      </c>
      <c r="H5856">
        <v>37</v>
      </c>
      <c r="I5856">
        <v>23</v>
      </c>
      <c r="J5856">
        <v>28</v>
      </c>
      <c r="K5856">
        <v>31</v>
      </c>
      <c r="L5856">
        <v>0</v>
      </c>
      <c r="M5856" s="1">
        <v>76.069000000000003</v>
      </c>
      <c r="N5856" s="1">
        <v>87.064999999999998</v>
      </c>
    </row>
    <row r="5857" spans="1:14" ht="15" customHeight="1" x14ac:dyDescent="0.2">
      <c r="A5857" t="s">
        <v>381</v>
      </c>
      <c r="B5857" t="s">
        <v>230</v>
      </c>
      <c r="C5857">
        <v>3</v>
      </c>
      <c r="D5857" t="s">
        <v>879</v>
      </c>
      <c r="E5857">
        <v>3</v>
      </c>
      <c r="F5857">
        <v>27</v>
      </c>
      <c r="G5857">
        <v>35</v>
      </c>
      <c r="H5857">
        <v>37</v>
      </c>
      <c r="I5857">
        <v>23</v>
      </c>
      <c r="J5857">
        <v>31</v>
      </c>
      <c r="K5857">
        <v>33</v>
      </c>
      <c r="L5857">
        <v>0</v>
      </c>
      <c r="M5857" s="1">
        <v>76.069999999999993</v>
      </c>
      <c r="N5857" s="1">
        <v>89.069000000000003</v>
      </c>
    </row>
    <row r="5858" spans="1:14" ht="15" customHeight="1" x14ac:dyDescent="0.2">
      <c r="A5858" t="s">
        <v>381</v>
      </c>
      <c r="B5858" t="s">
        <v>236</v>
      </c>
      <c r="C5858">
        <v>3</v>
      </c>
      <c r="D5858" t="s">
        <v>2273</v>
      </c>
      <c r="E5858">
        <v>4</v>
      </c>
      <c r="F5858">
        <v>21</v>
      </c>
      <c r="G5858">
        <v>26</v>
      </c>
      <c r="H5858">
        <v>29</v>
      </c>
      <c r="I5858">
        <v>32</v>
      </c>
      <c r="J5858">
        <v>37</v>
      </c>
      <c r="K5858">
        <v>40</v>
      </c>
      <c r="L5858">
        <v>0</v>
      </c>
      <c r="M5858" s="1">
        <v>76.070999999999998</v>
      </c>
      <c r="N5858" s="1">
        <v>90.066999999999993</v>
      </c>
    </row>
    <row r="5859" spans="1:14" ht="15" customHeight="1" x14ac:dyDescent="0.2">
      <c r="A5859" t="s">
        <v>381</v>
      </c>
      <c r="B5859" t="s">
        <v>425</v>
      </c>
      <c r="C5859">
        <v>3</v>
      </c>
      <c r="D5859" t="s">
        <v>1199</v>
      </c>
      <c r="E5859">
        <v>4</v>
      </c>
      <c r="F5859">
        <v>30</v>
      </c>
      <c r="G5859">
        <v>35</v>
      </c>
      <c r="H5859">
        <v>38</v>
      </c>
      <c r="I5859">
        <v>22</v>
      </c>
      <c r="J5859">
        <v>27</v>
      </c>
      <c r="K5859">
        <v>30</v>
      </c>
      <c r="L5859">
        <v>0</v>
      </c>
      <c r="M5859" s="1">
        <v>76.072000000000003</v>
      </c>
      <c r="N5859" s="1">
        <v>91.070999999999998</v>
      </c>
    </row>
    <row r="5860" spans="1:14" ht="15" customHeight="1" x14ac:dyDescent="0.2">
      <c r="A5860" t="s">
        <v>381</v>
      </c>
      <c r="B5860" t="s">
        <v>668</v>
      </c>
      <c r="C5860">
        <v>3</v>
      </c>
      <c r="D5860" t="s">
        <v>1212</v>
      </c>
      <c r="E5860">
        <v>4</v>
      </c>
      <c r="F5860">
        <v>30</v>
      </c>
      <c r="G5860">
        <v>35</v>
      </c>
      <c r="H5860">
        <v>38</v>
      </c>
      <c r="I5860">
        <v>23</v>
      </c>
      <c r="J5860">
        <v>28</v>
      </c>
      <c r="K5860">
        <v>31</v>
      </c>
      <c r="L5860">
        <v>0</v>
      </c>
      <c r="M5860" s="1">
        <v>76.072999999999993</v>
      </c>
      <c r="N5860" s="1">
        <v>92.069000000000003</v>
      </c>
    </row>
    <row r="5861" spans="1:14" ht="15" customHeight="1" x14ac:dyDescent="0.2">
      <c r="A5861" t="s">
        <v>381</v>
      </c>
      <c r="B5861" t="s">
        <v>429</v>
      </c>
      <c r="C5861">
        <v>3</v>
      </c>
      <c r="D5861" t="s">
        <v>2325</v>
      </c>
      <c r="E5861">
        <v>4</v>
      </c>
      <c r="F5861">
        <v>28</v>
      </c>
      <c r="G5861">
        <v>33</v>
      </c>
      <c r="H5861">
        <v>36</v>
      </c>
      <c r="I5861">
        <v>25</v>
      </c>
      <c r="J5861">
        <v>30</v>
      </c>
      <c r="K5861">
        <v>33</v>
      </c>
      <c r="L5861">
        <v>0</v>
      </c>
      <c r="M5861" s="1">
        <v>76.073999999999998</v>
      </c>
      <c r="N5861" s="1">
        <v>93.067999999999998</v>
      </c>
    </row>
    <row r="5862" spans="1:14" ht="15" customHeight="1" x14ac:dyDescent="0.2">
      <c r="A5862" t="s">
        <v>381</v>
      </c>
      <c r="B5862" t="s">
        <v>241</v>
      </c>
      <c r="C5862">
        <v>3</v>
      </c>
      <c r="D5862" t="s">
        <v>382</v>
      </c>
      <c r="E5862">
        <v>4</v>
      </c>
      <c r="F5862">
        <v>32</v>
      </c>
      <c r="G5862">
        <v>37</v>
      </c>
      <c r="H5862">
        <v>40</v>
      </c>
      <c r="I5862">
        <v>22</v>
      </c>
      <c r="J5862">
        <v>27</v>
      </c>
      <c r="K5862">
        <v>30</v>
      </c>
      <c r="L5862">
        <v>0</v>
      </c>
      <c r="M5862" s="1">
        <v>76.075000000000003</v>
      </c>
      <c r="N5862" s="1">
        <v>94.061000000000007</v>
      </c>
    </row>
    <row r="5863" spans="1:14" ht="15" customHeight="1" x14ac:dyDescent="0.2">
      <c r="A5863" t="s">
        <v>381</v>
      </c>
      <c r="B5863" t="s">
        <v>246</v>
      </c>
      <c r="C5863">
        <v>3</v>
      </c>
      <c r="D5863" t="s">
        <v>879</v>
      </c>
      <c r="E5863">
        <v>3</v>
      </c>
      <c r="F5863">
        <v>27</v>
      </c>
      <c r="G5863">
        <v>35</v>
      </c>
      <c r="H5863">
        <v>37</v>
      </c>
      <c r="I5863">
        <v>23</v>
      </c>
      <c r="J5863">
        <v>31</v>
      </c>
      <c r="K5863">
        <v>33</v>
      </c>
      <c r="L5863">
        <v>0</v>
      </c>
      <c r="M5863" s="1">
        <v>76.075999999999993</v>
      </c>
      <c r="N5863" s="1">
        <v>95.070999999999998</v>
      </c>
    </row>
    <row r="5864" spans="1:14" ht="15" customHeight="1" x14ac:dyDescent="0.2">
      <c r="A5864" t="s">
        <v>381</v>
      </c>
      <c r="B5864" t="s">
        <v>436</v>
      </c>
      <c r="C5864">
        <v>3</v>
      </c>
      <c r="D5864" t="s">
        <v>1212</v>
      </c>
      <c r="E5864">
        <v>4</v>
      </c>
      <c r="F5864">
        <v>30</v>
      </c>
      <c r="G5864">
        <v>35</v>
      </c>
      <c r="H5864">
        <v>38</v>
      </c>
      <c r="I5864">
        <v>23</v>
      </c>
      <c r="J5864">
        <v>28</v>
      </c>
      <c r="K5864">
        <v>31</v>
      </c>
      <c r="L5864">
        <v>0</v>
      </c>
      <c r="M5864" s="1">
        <v>76.076999999999998</v>
      </c>
      <c r="N5864" s="1">
        <v>96.066999999999993</v>
      </c>
    </row>
    <row r="5865" spans="1:14" ht="15" customHeight="1" x14ac:dyDescent="0.2">
      <c r="A5865" t="s">
        <v>381</v>
      </c>
      <c r="B5865" t="s">
        <v>250</v>
      </c>
      <c r="C5865">
        <v>3</v>
      </c>
      <c r="D5865" t="s">
        <v>1312</v>
      </c>
      <c r="E5865">
        <v>4</v>
      </c>
      <c r="F5865">
        <v>29</v>
      </c>
      <c r="G5865">
        <v>34</v>
      </c>
      <c r="H5865">
        <v>37</v>
      </c>
      <c r="I5865">
        <v>24</v>
      </c>
      <c r="J5865">
        <v>29</v>
      </c>
      <c r="K5865">
        <v>32</v>
      </c>
      <c r="L5865">
        <v>0</v>
      </c>
      <c r="M5865" s="1">
        <v>76.078000000000003</v>
      </c>
      <c r="N5865" s="1">
        <v>97.066999999999993</v>
      </c>
    </row>
    <row r="5866" spans="1:14" ht="15" customHeight="1" x14ac:dyDescent="0.2">
      <c r="A5866" t="s">
        <v>381</v>
      </c>
      <c r="B5866" t="s">
        <v>258</v>
      </c>
      <c r="C5866">
        <v>3</v>
      </c>
      <c r="D5866" t="s">
        <v>1390</v>
      </c>
      <c r="E5866">
        <v>3</v>
      </c>
      <c r="F5866">
        <v>27</v>
      </c>
      <c r="G5866">
        <v>35</v>
      </c>
      <c r="H5866">
        <v>37</v>
      </c>
      <c r="I5866">
        <v>20</v>
      </c>
      <c r="J5866">
        <v>28</v>
      </c>
      <c r="K5866">
        <v>30</v>
      </c>
      <c r="L5866">
        <v>0</v>
      </c>
      <c r="M5866" s="1">
        <v>76.078999999999994</v>
      </c>
      <c r="N5866" s="1">
        <v>98.073999999999998</v>
      </c>
    </row>
    <row r="5867" spans="1:14" ht="15" customHeight="1" x14ac:dyDescent="0.2">
      <c r="A5867" t="s">
        <v>381</v>
      </c>
      <c r="B5867" t="s">
        <v>263</v>
      </c>
      <c r="C5867">
        <v>3</v>
      </c>
      <c r="D5867" t="s">
        <v>1168</v>
      </c>
      <c r="E5867">
        <v>3</v>
      </c>
      <c r="F5867">
        <v>25</v>
      </c>
      <c r="G5867">
        <v>33</v>
      </c>
      <c r="H5867">
        <v>35</v>
      </c>
      <c r="I5867">
        <v>23</v>
      </c>
      <c r="J5867">
        <v>31</v>
      </c>
      <c r="K5867">
        <v>33</v>
      </c>
      <c r="L5867">
        <v>0</v>
      </c>
      <c r="M5867" s="1">
        <v>76.08</v>
      </c>
      <c r="N5867" s="1">
        <v>99.063999999999993</v>
      </c>
    </row>
    <row r="5868" spans="1:14" ht="15" customHeight="1" x14ac:dyDescent="0.2">
      <c r="A5868" t="s">
        <v>381</v>
      </c>
      <c r="B5868" t="s">
        <v>269</v>
      </c>
      <c r="C5868">
        <v>3</v>
      </c>
      <c r="D5868" t="s">
        <v>1418</v>
      </c>
      <c r="E5868">
        <v>4</v>
      </c>
      <c r="F5868">
        <v>29</v>
      </c>
      <c r="G5868">
        <v>34</v>
      </c>
      <c r="H5868">
        <v>37</v>
      </c>
      <c r="I5868">
        <v>25</v>
      </c>
      <c r="J5868">
        <v>30</v>
      </c>
      <c r="K5868">
        <v>33</v>
      </c>
      <c r="L5868">
        <v>0</v>
      </c>
      <c r="M5868" s="1">
        <v>76.081000000000003</v>
      </c>
      <c r="N5868" s="1">
        <v>100.07299999999999</v>
      </c>
    </row>
    <row r="5869" spans="1:14" ht="15" customHeight="1" x14ac:dyDescent="0.2">
      <c r="A5869" t="s">
        <v>381</v>
      </c>
      <c r="B5869" t="s">
        <v>274</v>
      </c>
      <c r="C5869">
        <v>3</v>
      </c>
      <c r="D5869" t="s">
        <v>2106</v>
      </c>
      <c r="E5869">
        <v>4</v>
      </c>
      <c r="F5869">
        <v>28</v>
      </c>
      <c r="G5869">
        <v>33</v>
      </c>
      <c r="H5869">
        <v>36</v>
      </c>
      <c r="I5869">
        <v>26</v>
      </c>
      <c r="J5869">
        <v>31</v>
      </c>
      <c r="K5869">
        <v>34</v>
      </c>
      <c r="L5869">
        <v>0</v>
      </c>
      <c r="M5869" s="1">
        <v>76.081999999999994</v>
      </c>
      <c r="N5869" s="1">
        <v>102.07</v>
      </c>
    </row>
    <row r="5870" spans="1:14" ht="15" customHeight="1" x14ac:dyDescent="0.2">
      <c r="A5870" t="s">
        <v>381</v>
      </c>
      <c r="B5870" t="s">
        <v>285</v>
      </c>
      <c r="C5870">
        <v>3</v>
      </c>
      <c r="D5870" t="s">
        <v>1418</v>
      </c>
      <c r="E5870">
        <v>4</v>
      </c>
      <c r="F5870">
        <v>29</v>
      </c>
      <c r="G5870">
        <v>34</v>
      </c>
      <c r="H5870">
        <v>37</v>
      </c>
      <c r="I5870">
        <v>25</v>
      </c>
      <c r="J5870">
        <v>30</v>
      </c>
      <c r="K5870">
        <v>33</v>
      </c>
      <c r="L5870">
        <v>0</v>
      </c>
      <c r="M5870" s="1">
        <v>76.082999999999998</v>
      </c>
      <c r="N5870" s="1">
        <v>103.069</v>
      </c>
    </row>
    <row r="5871" spans="1:14" ht="15" customHeight="1" x14ac:dyDescent="0.2">
      <c r="A5871" t="s">
        <v>381</v>
      </c>
      <c r="B5871" t="s">
        <v>290</v>
      </c>
      <c r="C5871">
        <v>3</v>
      </c>
      <c r="D5871" t="s">
        <v>2769</v>
      </c>
      <c r="E5871">
        <v>3</v>
      </c>
      <c r="F5871">
        <v>26</v>
      </c>
      <c r="G5871">
        <v>34</v>
      </c>
      <c r="H5871">
        <v>36</v>
      </c>
      <c r="I5871">
        <v>23</v>
      </c>
      <c r="J5871">
        <v>31</v>
      </c>
      <c r="K5871">
        <v>33</v>
      </c>
      <c r="L5871">
        <v>0</v>
      </c>
      <c r="M5871" s="1">
        <v>76.084000000000003</v>
      </c>
      <c r="N5871" s="1">
        <v>104.06100000000001</v>
      </c>
    </row>
    <row r="5872" spans="1:14" ht="15" customHeight="1" x14ac:dyDescent="0.2">
      <c r="A5872" t="s">
        <v>381</v>
      </c>
      <c r="B5872" t="s">
        <v>298</v>
      </c>
      <c r="C5872">
        <v>3</v>
      </c>
      <c r="D5872" t="s">
        <v>2235</v>
      </c>
      <c r="E5872">
        <v>4</v>
      </c>
      <c r="F5872">
        <v>27</v>
      </c>
      <c r="G5872">
        <v>32</v>
      </c>
      <c r="H5872">
        <v>35</v>
      </c>
      <c r="I5872">
        <v>25</v>
      </c>
      <c r="J5872">
        <v>30</v>
      </c>
      <c r="K5872">
        <v>33</v>
      </c>
      <c r="L5872">
        <v>0</v>
      </c>
      <c r="M5872" s="1">
        <v>76.084999999999994</v>
      </c>
      <c r="N5872" s="1">
        <v>106.06</v>
      </c>
    </row>
    <row r="5873" spans="1:14" ht="15" customHeight="1" x14ac:dyDescent="0.2">
      <c r="A5873" t="s">
        <v>381</v>
      </c>
      <c r="B5873" t="s">
        <v>302</v>
      </c>
      <c r="C5873">
        <v>3</v>
      </c>
      <c r="D5873" t="s">
        <v>1390</v>
      </c>
      <c r="E5873">
        <v>3</v>
      </c>
      <c r="F5873">
        <v>27</v>
      </c>
      <c r="G5873">
        <v>35</v>
      </c>
      <c r="H5873">
        <v>37</v>
      </c>
      <c r="I5873">
        <v>20</v>
      </c>
      <c r="J5873">
        <v>28</v>
      </c>
      <c r="K5873">
        <v>30</v>
      </c>
      <c r="L5873">
        <v>0</v>
      </c>
      <c r="M5873" s="1">
        <v>76.085999999999999</v>
      </c>
      <c r="N5873" s="1">
        <v>107.056</v>
      </c>
    </row>
    <row r="5874" spans="1:14" ht="15" customHeight="1" x14ac:dyDescent="0.2">
      <c r="A5874" t="s">
        <v>381</v>
      </c>
      <c r="B5874" t="s">
        <v>699</v>
      </c>
      <c r="C5874">
        <v>3</v>
      </c>
      <c r="D5874" t="s">
        <v>657</v>
      </c>
      <c r="E5874">
        <v>4</v>
      </c>
      <c r="F5874">
        <v>23</v>
      </c>
      <c r="G5874">
        <v>28</v>
      </c>
      <c r="H5874">
        <v>31</v>
      </c>
      <c r="I5874">
        <v>29</v>
      </c>
      <c r="J5874">
        <v>34</v>
      </c>
      <c r="K5874">
        <v>37</v>
      </c>
      <c r="L5874">
        <v>0</v>
      </c>
      <c r="M5874" s="1">
        <v>76.087000000000003</v>
      </c>
      <c r="N5874" s="1">
        <v>109.05500000000001</v>
      </c>
    </row>
    <row r="5875" spans="1:14" ht="15" customHeight="1" x14ac:dyDescent="0.2">
      <c r="A5875" t="s">
        <v>381</v>
      </c>
      <c r="B5875" t="s">
        <v>124</v>
      </c>
      <c r="C5875">
        <v>3</v>
      </c>
      <c r="D5875" t="s">
        <v>1312</v>
      </c>
      <c r="E5875">
        <v>4</v>
      </c>
      <c r="F5875">
        <v>29</v>
      </c>
      <c r="G5875">
        <v>34</v>
      </c>
      <c r="H5875">
        <v>37</v>
      </c>
      <c r="I5875">
        <v>24</v>
      </c>
      <c r="J5875">
        <v>29</v>
      </c>
      <c r="K5875">
        <v>32</v>
      </c>
      <c r="L5875">
        <v>0</v>
      </c>
      <c r="M5875" s="1">
        <v>76.087999999999994</v>
      </c>
      <c r="N5875" s="1">
        <v>110.06399999999999</v>
      </c>
    </row>
    <row r="5876" spans="1:14" ht="15" customHeight="1" x14ac:dyDescent="0.2">
      <c r="A5876" t="s">
        <v>381</v>
      </c>
      <c r="B5876" t="s">
        <v>703</v>
      </c>
      <c r="C5876">
        <v>3</v>
      </c>
      <c r="D5876" t="s">
        <v>1390</v>
      </c>
      <c r="E5876">
        <v>3</v>
      </c>
      <c r="F5876">
        <v>27</v>
      </c>
      <c r="G5876">
        <v>35</v>
      </c>
      <c r="H5876">
        <v>37</v>
      </c>
      <c r="I5876">
        <v>20</v>
      </c>
      <c r="J5876">
        <v>28</v>
      </c>
      <c r="K5876">
        <v>30</v>
      </c>
      <c r="L5876">
        <v>0</v>
      </c>
      <c r="M5876" s="1">
        <v>76.088999999999999</v>
      </c>
      <c r="N5876" s="1">
        <v>111.065</v>
      </c>
    </row>
    <row r="5877" spans="1:14" ht="15" customHeight="1" x14ac:dyDescent="0.2">
      <c r="A5877" t="s">
        <v>381</v>
      </c>
      <c r="B5877" t="s">
        <v>470</v>
      </c>
      <c r="C5877">
        <v>3</v>
      </c>
      <c r="D5877" t="s">
        <v>2918</v>
      </c>
      <c r="E5877">
        <v>4</v>
      </c>
      <c r="F5877">
        <v>28</v>
      </c>
      <c r="G5877">
        <v>33</v>
      </c>
      <c r="H5877">
        <v>36</v>
      </c>
      <c r="I5877">
        <v>26</v>
      </c>
      <c r="J5877">
        <v>31</v>
      </c>
      <c r="K5877">
        <v>34</v>
      </c>
      <c r="L5877">
        <v>0</v>
      </c>
      <c r="M5877" s="1">
        <v>76.09</v>
      </c>
      <c r="N5877" s="1">
        <v>112.068</v>
      </c>
    </row>
    <row r="5878" spans="1:14" ht="15" customHeight="1" x14ac:dyDescent="0.2">
      <c r="A5878" t="s">
        <v>381</v>
      </c>
      <c r="B5878" t="s">
        <v>53</v>
      </c>
      <c r="C5878">
        <v>3</v>
      </c>
      <c r="D5878" t="s">
        <v>1671</v>
      </c>
      <c r="E5878">
        <v>3</v>
      </c>
      <c r="F5878">
        <v>26</v>
      </c>
      <c r="G5878">
        <v>34</v>
      </c>
      <c r="H5878">
        <v>36</v>
      </c>
      <c r="I5878">
        <v>19</v>
      </c>
      <c r="J5878">
        <v>27</v>
      </c>
      <c r="K5878">
        <v>29</v>
      </c>
      <c r="L5878">
        <v>0</v>
      </c>
      <c r="M5878" s="1">
        <v>76.090999999999994</v>
      </c>
      <c r="N5878" s="1">
        <v>113.053</v>
      </c>
    </row>
    <row r="5879" spans="1:14" ht="15" customHeight="1" x14ac:dyDescent="0.2">
      <c r="A5879" t="s">
        <v>381</v>
      </c>
      <c r="B5879" t="s">
        <v>315</v>
      </c>
      <c r="C5879">
        <v>3</v>
      </c>
      <c r="D5879" t="s">
        <v>427</v>
      </c>
      <c r="E5879">
        <v>4</v>
      </c>
      <c r="F5879">
        <v>31</v>
      </c>
      <c r="G5879">
        <v>36</v>
      </c>
      <c r="H5879">
        <v>39</v>
      </c>
      <c r="I5879">
        <v>20</v>
      </c>
      <c r="J5879">
        <v>25</v>
      </c>
      <c r="K5879">
        <v>28</v>
      </c>
      <c r="L5879">
        <v>0</v>
      </c>
      <c r="M5879" s="1">
        <v>76.091999999999999</v>
      </c>
      <c r="N5879" s="1">
        <v>115.07</v>
      </c>
    </row>
    <row r="5880" spans="1:14" ht="15" customHeight="1" x14ac:dyDescent="0.2">
      <c r="A5880" t="s">
        <v>381</v>
      </c>
      <c r="B5880" t="s">
        <v>321</v>
      </c>
      <c r="C5880">
        <v>3</v>
      </c>
      <c r="D5880" t="s">
        <v>2106</v>
      </c>
      <c r="E5880">
        <v>4</v>
      </c>
      <c r="F5880">
        <v>28</v>
      </c>
      <c r="G5880">
        <v>33</v>
      </c>
      <c r="H5880">
        <v>36</v>
      </c>
      <c r="I5880">
        <v>26</v>
      </c>
      <c r="J5880">
        <v>31</v>
      </c>
      <c r="K5880">
        <v>34</v>
      </c>
      <c r="L5880">
        <v>0</v>
      </c>
      <c r="M5880" s="1">
        <v>76.093000000000004</v>
      </c>
      <c r="N5880" s="1">
        <v>116.06699999999999</v>
      </c>
    </row>
    <row r="5881" spans="1:14" ht="15" customHeight="1" x14ac:dyDescent="0.2">
      <c r="A5881" t="s">
        <v>381</v>
      </c>
      <c r="B5881" t="s">
        <v>483</v>
      </c>
      <c r="C5881">
        <v>3</v>
      </c>
      <c r="D5881" t="s">
        <v>427</v>
      </c>
      <c r="E5881">
        <v>4</v>
      </c>
      <c r="F5881">
        <v>31</v>
      </c>
      <c r="G5881">
        <v>36</v>
      </c>
      <c r="H5881">
        <v>39</v>
      </c>
      <c r="I5881">
        <v>20</v>
      </c>
      <c r="J5881">
        <v>25</v>
      </c>
      <c r="K5881">
        <v>28</v>
      </c>
      <c r="L5881">
        <v>0</v>
      </c>
      <c r="M5881" s="1">
        <v>76.093999999999994</v>
      </c>
      <c r="N5881" s="1">
        <v>117.07</v>
      </c>
    </row>
    <row r="5882" spans="1:14" ht="15" customHeight="1" x14ac:dyDescent="0.2">
      <c r="A5882" t="s">
        <v>381</v>
      </c>
      <c r="B5882" t="s">
        <v>326</v>
      </c>
      <c r="C5882">
        <v>3</v>
      </c>
      <c r="D5882" t="s">
        <v>657</v>
      </c>
      <c r="E5882">
        <v>4</v>
      </c>
      <c r="F5882">
        <v>23</v>
      </c>
      <c r="G5882">
        <v>28</v>
      </c>
      <c r="H5882">
        <v>31</v>
      </c>
      <c r="I5882">
        <v>29</v>
      </c>
      <c r="J5882">
        <v>34</v>
      </c>
      <c r="K5882">
        <v>37</v>
      </c>
      <c r="L5882">
        <v>0</v>
      </c>
      <c r="M5882" s="1">
        <v>76.094999999999999</v>
      </c>
      <c r="N5882" s="1">
        <v>118.07299999999999</v>
      </c>
    </row>
    <row r="5883" spans="1:14" ht="15" customHeight="1" x14ac:dyDescent="0.2">
      <c r="A5883" t="s">
        <v>381</v>
      </c>
      <c r="B5883" t="s">
        <v>331</v>
      </c>
      <c r="C5883">
        <v>3</v>
      </c>
      <c r="D5883" t="s">
        <v>2918</v>
      </c>
      <c r="E5883">
        <v>4</v>
      </c>
      <c r="F5883">
        <v>28</v>
      </c>
      <c r="G5883">
        <v>33</v>
      </c>
      <c r="H5883">
        <v>36</v>
      </c>
      <c r="I5883">
        <v>26</v>
      </c>
      <c r="J5883">
        <v>31</v>
      </c>
      <c r="K5883">
        <v>34</v>
      </c>
      <c r="L5883">
        <v>0</v>
      </c>
      <c r="M5883" s="1">
        <v>76.096000000000004</v>
      </c>
      <c r="N5883" s="1">
        <v>119.05200000000001</v>
      </c>
    </row>
    <row r="5884" spans="1:14" ht="15" customHeight="1" x14ac:dyDescent="0.2">
      <c r="A5884" t="s">
        <v>381</v>
      </c>
      <c r="B5884" t="s">
        <v>488</v>
      </c>
      <c r="C5884">
        <v>3</v>
      </c>
      <c r="D5884" t="s">
        <v>1207</v>
      </c>
      <c r="E5884">
        <v>4</v>
      </c>
      <c r="F5884">
        <v>29</v>
      </c>
      <c r="G5884">
        <v>34</v>
      </c>
      <c r="H5884">
        <v>37</v>
      </c>
      <c r="I5884">
        <v>22</v>
      </c>
      <c r="J5884">
        <v>27</v>
      </c>
      <c r="K5884">
        <v>30</v>
      </c>
      <c r="L5884">
        <v>0</v>
      </c>
      <c r="M5884" s="1">
        <v>76.096999999999994</v>
      </c>
      <c r="N5884" s="1">
        <v>120.063</v>
      </c>
    </row>
    <row r="5885" spans="1:14" ht="15" customHeight="1" x14ac:dyDescent="0.2">
      <c r="A5885" t="s">
        <v>381</v>
      </c>
      <c r="B5885" t="s">
        <v>492</v>
      </c>
      <c r="C5885">
        <v>3</v>
      </c>
      <c r="D5885" t="s">
        <v>613</v>
      </c>
      <c r="E5885">
        <v>4</v>
      </c>
      <c r="F5885">
        <v>29</v>
      </c>
      <c r="G5885">
        <v>34</v>
      </c>
      <c r="H5885">
        <v>37</v>
      </c>
      <c r="I5885">
        <v>26</v>
      </c>
      <c r="J5885">
        <v>31</v>
      </c>
      <c r="K5885">
        <v>34</v>
      </c>
      <c r="L5885">
        <v>0</v>
      </c>
      <c r="M5885" s="1">
        <v>76.097999999999999</v>
      </c>
      <c r="N5885" s="1">
        <v>121.075</v>
      </c>
    </row>
    <row r="5886" spans="1:14" ht="15" customHeight="1" x14ac:dyDescent="0.2">
      <c r="A5886" t="s">
        <v>381</v>
      </c>
      <c r="B5886" t="s">
        <v>335</v>
      </c>
      <c r="C5886">
        <v>3</v>
      </c>
      <c r="D5886" t="s">
        <v>2106</v>
      </c>
      <c r="E5886">
        <v>4</v>
      </c>
      <c r="F5886">
        <v>28</v>
      </c>
      <c r="G5886">
        <v>33</v>
      </c>
      <c r="H5886">
        <v>36</v>
      </c>
      <c r="I5886">
        <v>26</v>
      </c>
      <c r="J5886">
        <v>31</v>
      </c>
      <c r="K5886">
        <v>34</v>
      </c>
      <c r="L5886">
        <v>0</v>
      </c>
      <c r="M5886" s="1">
        <v>76.099000000000004</v>
      </c>
      <c r="N5886" s="1">
        <v>122.05500000000001</v>
      </c>
    </row>
    <row r="5887" spans="1:14" ht="15" customHeight="1" x14ac:dyDescent="0.2">
      <c r="A5887" t="s">
        <v>381</v>
      </c>
      <c r="B5887" t="s">
        <v>340</v>
      </c>
      <c r="C5887">
        <v>3</v>
      </c>
      <c r="D5887" t="s">
        <v>1354</v>
      </c>
      <c r="E5887">
        <v>4</v>
      </c>
      <c r="F5887">
        <v>30</v>
      </c>
      <c r="G5887">
        <v>35</v>
      </c>
      <c r="H5887">
        <v>38</v>
      </c>
      <c r="I5887">
        <v>25</v>
      </c>
      <c r="J5887">
        <v>30</v>
      </c>
      <c r="K5887">
        <v>33</v>
      </c>
      <c r="L5887">
        <v>0</v>
      </c>
      <c r="M5887" s="1">
        <v>76.099999999999994</v>
      </c>
      <c r="N5887" s="1">
        <v>123.066</v>
      </c>
    </row>
    <row r="5888" spans="1:14" ht="15" customHeight="1" x14ac:dyDescent="0.2">
      <c r="A5888" t="s">
        <v>381</v>
      </c>
      <c r="B5888" t="s">
        <v>346</v>
      </c>
      <c r="C5888">
        <v>3</v>
      </c>
      <c r="D5888" t="s">
        <v>1354</v>
      </c>
      <c r="E5888">
        <v>4</v>
      </c>
      <c r="F5888">
        <v>30</v>
      </c>
      <c r="G5888">
        <v>35</v>
      </c>
      <c r="H5888">
        <v>38</v>
      </c>
      <c r="I5888">
        <v>25</v>
      </c>
      <c r="J5888">
        <v>30</v>
      </c>
      <c r="K5888">
        <v>33</v>
      </c>
      <c r="L5888">
        <v>0</v>
      </c>
      <c r="M5888" s="1">
        <v>76.100999999999999</v>
      </c>
      <c r="N5888" s="1">
        <v>124.069</v>
      </c>
    </row>
    <row r="5889" spans="1:14" ht="15" customHeight="1" x14ac:dyDescent="0.2">
      <c r="A5889" t="s">
        <v>381</v>
      </c>
      <c r="B5889" t="s">
        <v>498</v>
      </c>
      <c r="C5889">
        <v>3</v>
      </c>
      <c r="D5889" t="s">
        <v>1354</v>
      </c>
      <c r="E5889">
        <v>4</v>
      </c>
      <c r="F5889">
        <v>30</v>
      </c>
      <c r="G5889">
        <v>35</v>
      </c>
      <c r="H5889">
        <v>38</v>
      </c>
      <c r="I5889">
        <v>25</v>
      </c>
      <c r="J5889">
        <v>30</v>
      </c>
      <c r="K5889">
        <v>33</v>
      </c>
      <c r="L5889">
        <v>0</v>
      </c>
      <c r="M5889" s="1">
        <v>76.102000000000004</v>
      </c>
      <c r="N5889" s="1">
        <v>125.072</v>
      </c>
    </row>
    <row r="5890" spans="1:14" ht="15" customHeight="1" x14ac:dyDescent="0.2">
      <c r="A5890" t="s">
        <v>381</v>
      </c>
      <c r="B5890" t="s">
        <v>351</v>
      </c>
      <c r="C5890">
        <v>3</v>
      </c>
      <c r="D5890" t="s">
        <v>1235</v>
      </c>
      <c r="E5890">
        <v>3</v>
      </c>
      <c r="F5890">
        <v>25</v>
      </c>
      <c r="G5890">
        <v>33</v>
      </c>
      <c r="H5890">
        <v>35</v>
      </c>
      <c r="I5890">
        <v>23</v>
      </c>
      <c r="J5890">
        <v>31</v>
      </c>
      <c r="K5890">
        <v>33</v>
      </c>
      <c r="L5890">
        <v>0</v>
      </c>
      <c r="M5890" s="1">
        <v>76.102999999999994</v>
      </c>
      <c r="N5890" s="1">
        <v>126.07</v>
      </c>
    </row>
    <row r="5891" spans="1:14" ht="15" customHeight="1" x14ac:dyDescent="0.2">
      <c r="A5891" t="s">
        <v>381</v>
      </c>
      <c r="B5891" t="s">
        <v>355</v>
      </c>
      <c r="C5891">
        <v>3</v>
      </c>
      <c r="D5891" t="s">
        <v>2106</v>
      </c>
      <c r="E5891">
        <v>4</v>
      </c>
      <c r="F5891">
        <v>28</v>
      </c>
      <c r="G5891">
        <v>33</v>
      </c>
      <c r="H5891">
        <v>36</v>
      </c>
      <c r="I5891">
        <v>26</v>
      </c>
      <c r="J5891">
        <v>31</v>
      </c>
      <c r="K5891">
        <v>34</v>
      </c>
      <c r="L5891">
        <v>0</v>
      </c>
      <c r="M5891" s="1">
        <v>76.103999999999999</v>
      </c>
      <c r="N5891" s="1">
        <v>128.06</v>
      </c>
    </row>
    <row r="5892" spans="1:14" ht="15" customHeight="1" x14ac:dyDescent="0.2">
      <c r="A5892" t="s">
        <v>207</v>
      </c>
      <c r="B5892" t="s">
        <v>386</v>
      </c>
      <c r="C5892">
        <v>3</v>
      </c>
      <c r="D5892" t="s">
        <v>387</v>
      </c>
      <c r="E5892">
        <v>3</v>
      </c>
      <c r="F5892">
        <v>31</v>
      </c>
      <c r="G5892">
        <v>39</v>
      </c>
      <c r="H5892">
        <v>41</v>
      </c>
      <c r="I5892">
        <v>18</v>
      </c>
      <c r="J5892">
        <v>26</v>
      </c>
      <c r="K5892">
        <v>28</v>
      </c>
      <c r="L5892">
        <v>0</v>
      </c>
      <c r="M5892" s="1">
        <v>77.06</v>
      </c>
      <c r="N5892" s="1">
        <v>78.066000000000003</v>
      </c>
    </row>
    <row r="5893" spans="1:14" ht="15" customHeight="1" x14ac:dyDescent="0.2">
      <c r="A5893" t="s">
        <v>207</v>
      </c>
      <c r="B5893" t="s">
        <v>212</v>
      </c>
      <c r="C5893">
        <v>2</v>
      </c>
      <c r="D5893" t="s">
        <v>2098</v>
      </c>
      <c r="E5893">
        <v>2</v>
      </c>
      <c r="F5893">
        <v>15</v>
      </c>
      <c r="G5893">
        <v>32</v>
      </c>
      <c r="H5893">
        <v>34</v>
      </c>
      <c r="I5893">
        <v>14</v>
      </c>
      <c r="J5893">
        <v>31</v>
      </c>
      <c r="K5893">
        <v>33</v>
      </c>
      <c r="L5893">
        <v>0</v>
      </c>
      <c r="M5893" s="1">
        <v>77.061000000000007</v>
      </c>
      <c r="N5893" s="1">
        <v>79.064999999999998</v>
      </c>
    </row>
    <row r="5894" spans="1:14" ht="15" customHeight="1" x14ac:dyDescent="0.2">
      <c r="A5894" t="s">
        <v>207</v>
      </c>
      <c r="B5894" t="s">
        <v>395</v>
      </c>
      <c r="C5894">
        <v>3</v>
      </c>
      <c r="D5894" t="s">
        <v>990</v>
      </c>
      <c r="E5894">
        <v>4</v>
      </c>
      <c r="F5894">
        <v>28</v>
      </c>
      <c r="G5894">
        <v>33</v>
      </c>
      <c r="H5894">
        <v>36</v>
      </c>
      <c r="I5894">
        <v>24</v>
      </c>
      <c r="J5894">
        <v>29</v>
      </c>
      <c r="K5894">
        <v>32</v>
      </c>
      <c r="L5894">
        <v>0</v>
      </c>
      <c r="M5894" s="1">
        <v>77.061999999999998</v>
      </c>
      <c r="N5894" s="1">
        <v>80.067999999999998</v>
      </c>
    </row>
    <row r="5895" spans="1:14" ht="15" customHeight="1" x14ac:dyDescent="0.2">
      <c r="A5895" t="s">
        <v>207</v>
      </c>
      <c r="B5895" t="s">
        <v>218</v>
      </c>
      <c r="C5895">
        <v>1</v>
      </c>
      <c r="D5895" t="s">
        <v>275</v>
      </c>
      <c r="E5895">
        <v>3</v>
      </c>
      <c r="F5895">
        <v>17</v>
      </c>
      <c r="G5895">
        <v>35</v>
      </c>
      <c r="H5895">
        <v>37</v>
      </c>
      <c r="I5895">
        <v>12</v>
      </c>
      <c r="J5895">
        <v>30</v>
      </c>
      <c r="K5895">
        <v>32</v>
      </c>
      <c r="L5895">
        <v>0</v>
      </c>
      <c r="M5895" s="1">
        <v>77.063000000000002</v>
      </c>
      <c r="N5895" s="1">
        <v>81.055000000000007</v>
      </c>
    </row>
    <row r="5896" spans="1:14" ht="15" customHeight="1" x14ac:dyDescent="0.2">
      <c r="A5896" t="s">
        <v>207</v>
      </c>
      <c r="B5896" t="s">
        <v>402</v>
      </c>
      <c r="C5896">
        <v>3</v>
      </c>
      <c r="D5896" t="s">
        <v>2493</v>
      </c>
      <c r="E5896">
        <v>3</v>
      </c>
      <c r="F5896">
        <v>29</v>
      </c>
      <c r="G5896">
        <v>37</v>
      </c>
      <c r="H5896">
        <v>39</v>
      </c>
      <c r="I5896">
        <v>16</v>
      </c>
      <c r="J5896">
        <v>24</v>
      </c>
      <c r="K5896">
        <v>26</v>
      </c>
      <c r="L5896">
        <v>0</v>
      </c>
      <c r="M5896" s="1">
        <v>77.063999999999993</v>
      </c>
      <c r="N5896" s="1">
        <v>83.066999999999993</v>
      </c>
    </row>
    <row r="5897" spans="1:14" ht="15" customHeight="1" x14ac:dyDescent="0.2">
      <c r="A5897" t="s">
        <v>207</v>
      </c>
      <c r="B5897" t="s">
        <v>405</v>
      </c>
      <c r="C5897">
        <v>3</v>
      </c>
      <c r="D5897" t="s">
        <v>479</v>
      </c>
      <c r="E5897">
        <v>4</v>
      </c>
      <c r="F5897">
        <v>32</v>
      </c>
      <c r="G5897">
        <v>37</v>
      </c>
      <c r="H5897">
        <v>40</v>
      </c>
      <c r="I5897">
        <v>21</v>
      </c>
      <c r="J5897">
        <v>26</v>
      </c>
      <c r="K5897">
        <v>29</v>
      </c>
      <c r="L5897">
        <v>0</v>
      </c>
      <c r="M5897" s="1">
        <v>77.064999999999998</v>
      </c>
      <c r="N5897" s="1">
        <v>84.063999999999993</v>
      </c>
    </row>
    <row r="5898" spans="1:14" ht="15" customHeight="1" x14ac:dyDescent="0.2">
      <c r="A5898" t="s">
        <v>207</v>
      </c>
      <c r="B5898" t="s">
        <v>408</v>
      </c>
      <c r="C5898">
        <v>3</v>
      </c>
      <c r="D5898" t="s">
        <v>2387</v>
      </c>
      <c r="E5898">
        <v>3</v>
      </c>
      <c r="F5898">
        <v>29</v>
      </c>
      <c r="G5898">
        <v>37</v>
      </c>
      <c r="H5898">
        <v>39</v>
      </c>
      <c r="I5898">
        <v>20</v>
      </c>
      <c r="J5898">
        <v>28</v>
      </c>
      <c r="K5898">
        <v>30</v>
      </c>
      <c r="L5898">
        <v>0</v>
      </c>
      <c r="M5898" s="1">
        <v>77.066000000000003</v>
      </c>
      <c r="N5898" s="1">
        <v>85.063999999999993</v>
      </c>
    </row>
    <row r="5899" spans="1:14" ht="15" customHeight="1" x14ac:dyDescent="0.2">
      <c r="A5899" t="s">
        <v>207</v>
      </c>
      <c r="B5899" t="s">
        <v>411</v>
      </c>
      <c r="C5899">
        <v>3</v>
      </c>
      <c r="D5899" t="s">
        <v>2247</v>
      </c>
      <c r="E5899">
        <v>4</v>
      </c>
      <c r="F5899">
        <v>28</v>
      </c>
      <c r="G5899">
        <v>33</v>
      </c>
      <c r="H5899">
        <v>36</v>
      </c>
      <c r="I5899">
        <v>23</v>
      </c>
      <c r="J5899">
        <v>28</v>
      </c>
      <c r="K5899">
        <v>31</v>
      </c>
      <c r="L5899">
        <v>0</v>
      </c>
      <c r="M5899" s="1">
        <v>77.066999999999993</v>
      </c>
      <c r="N5899" s="1">
        <v>86.063999999999993</v>
      </c>
    </row>
    <row r="5900" spans="1:14" ht="15" customHeight="1" x14ac:dyDescent="0.2">
      <c r="A5900" t="s">
        <v>207</v>
      </c>
      <c r="B5900" t="s">
        <v>414</v>
      </c>
      <c r="C5900">
        <v>3</v>
      </c>
      <c r="D5900" t="s">
        <v>1085</v>
      </c>
      <c r="E5900">
        <v>4</v>
      </c>
      <c r="F5900">
        <v>35</v>
      </c>
      <c r="G5900">
        <v>40</v>
      </c>
      <c r="H5900">
        <v>43</v>
      </c>
      <c r="I5900">
        <v>18</v>
      </c>
      <c r="J5900">
        <v>23</v>
      </c>
      <c r="K5900">
        <v>26</v>
      </c>
      <c r="L5900">
        <v>0</v>
      </c>
      <c r="M5900" s="1">
        <v>77.067999999999998</v>
      </c>
      <c r="N5900" s="1">
        <v>87.066000000000003</v>
      </c>
    </row>
    <row r="5901" spans="1:14" ht="15" customHeight="1" x14ac:dyDescent="0.2">
      <c r="A5901" t="s">
        <v>207</v>
      </c>
      <c r="B5901" t="s">
        <v>416</v>
      </c>
      <c r="C5901">
        <v>3</v>
      </c>
      <c r="D5901" t="s">
        <v>1192</v>
      </c>
      <c r="E5901">
        <v>3</v>
      </c>
      <c r="F5901">
        <v>25</v>
      </c>
      <c r="G5901">
        <v>33</v>
      </c>
      <c r="H5901">
        <v>35</v>
      </c>
      <c r="I5901">
        <v>20</v>
      </c>
      <c r="J5901">
        <v>28</v>
      </c>
      <c r="K5901">
        <v>30</v>
      </c>
      <c r="L5901">
        <v>0</v>
      </c>
      <c r="M5901" s="1">
        <v>77.069000000000003</v>
      </c>
      <c r="N5901" s="1">
        <v>88.070999999999998</v>
      </c>
    </row>
    <row r="5902" spans="1:14" ht="15" customHeight="1" x14ac:dyDescent="0.2">
      <c r="A5902" t="s">
        <v>207</v>
      </c>
      <c r="B5902" t="s">
        <v>230</v>
      </c>
      <c r="C5902">
        <v>3</v>
      </c>
      <c r="D5902" t="s">
        <v>2301</v>
      </c>
      <c r="E5902">
        <v>3</v>
      </c>
      <c r="F5902">
        <v>27</v>
      </c>
      <c r="G5902">
        <v>35</v>
      </c>
      <c r="H5902">
        <v>37</v>
      </c>
      <c r="I5902">
        <v>20</v>
      </c>
      <c r="J5902">
        <v>28</v>
      </c>
      <c r="K5902">
        <v>30</v>
      </c>
      <c r="L5902">
        <v>0</v>
      </c>
      <c r="M5902" s="1">
        <v>77.069999999999993</v>
      </c>
      <c r="N5902" s="1">
        <v>89.07</v>
      </c>
    </row>
    <row r="5903" spans="1:14" ht="15" customHeight="1" x14ac:dyDescent="0.2">
      <c r="A5903" t="s">
        <v>207</v>
      </c>
      <c r="B5903" t="s">
        <v>425</v>
      </c>
      <c r="C5903">
        <v>3</v>
      </c>
      <c r="D5903" t="s">
        <v>426</v>
      </c>
      <c r="E5903">
        <v>4</v>
      </c>
      <c r="F5903">
        <v>24</v>
      </c>
      <c r="G5903">
        <v>29</v>
      </c>
      <c r="H5903">
        <v>32</v>
      </c>
      <c r="I5903">
        <v>27</v>
      </c>
      <c r="J5903">
        <v>32</v>
      </c>
      <c r="K5903">
        <v>35</v>
      </c>
      <c r="L5903">
        <v>0</v>
      </c>
      <c r="M5903" s="1">
        <v>77.070999999999998</v>
      </c>
      <c r="N5903" s="1">
        <v>91.072000000000003</v>
      </c>
    </row>
    <row r="5904" spans="1:14" ht="15" customHeight="1" x14ac:dyDescent="0.2">
      <c r="A5904" t="s">
        <v>207</v>
      </c>
      <c r="B5904" t="s">
        <v>668</v>
      </c>
      <c r="C5904">
        <v>3</v>
      </c>
      <c r="D5904" t="s">
        <v>1312</v>
      </c>
      <c r="E5904">
        <v>4</v>
      </c>
      <c r="F5904">
        <v>29</v>
      </c>
      <c r="G5904">
        <v>34</v>
      </c>
      <c r="H5904">
        <v>37</v>
      </c>
      <c r="I5904">
        <v>24</v>
      </c>
      <c r="J5904">
        <v>29</v>
      </c>
      <c r="K5904">
        <v>32</v>
      </c>
      <c r="L5904">
        <v>0</v>
      </c>
      <c r="M5904" s="1">
        <v>77.072000000000003</v>
      </c>
      <c r="N5904" s="1">
        <v>92.07</v>
      </c>
    </row>
    <row r="5905" spans="1:14" ht="15" customHeight="1" x14ac:dyDescent="0.2">
      <c r="A5905" t="s">
        <v>207</v>
      </c>
      <c r="B5905" t="s">
        <v>429</v>
      </c>
      <c r="C5905">
        <v>3</v>
      </c>
      <c r="D5905" t="s">
        <v>2791</v>
      </c>
      <c r="E5905">
        <v>3</v>
      </c>
      <c r="F5905">
        <v>28</v>
      </c>
      <c r="G5905">
        <v>36</v>
      </c>
      <c r="H5905">
        <v>38</v>
      </c>
      <c r="I5905">
        <v>20</v>
      </c>
      <c r="J5905">
        <v>28</v>
      </c>
      <c r="K5905">
        <v>30</v>
      </c>
      <c r="L5905">
        <v>0</v>
      </c>
      <c r="M5905" s="1">
        <v>77.072999999999993</v>
      </c>
      <c r="N5905" s="1">
        <v>93.069000000000003</v>
      </c>
    </row>
    <row r="5906" spans="1:14" ht="15" customHeight="1" x14ac:dyDescent="0.2">
      <c r="A5906" t="s">
        <v>207</v>
      </c>
      <c r="B5906" t="s">
        <v>241</v>
      </c>
      <c r="C5906">
        <v>1</v>
      </c>
      <c r="D5906" t="s">
        <v>854</v>
      </c>
      <c r="E5906">
        <v>1</v>
      </c>
      <c r="F5906">
        <v>10</v>
      </c>
      <c r="G5906">
        <v>33</v>
      </c>
      <c r="H5906">
        <v>35</v>
      </c>
      <c r="I5906">
        <v>5</v>
      </c>
      <c r="J5906">
        <v>28</v>
      </c>
      <c r="K5906">
        <v>30</v>
      </c>
      <c r="L5906">
        <v>0</v>
      </c>
      <c r="M5906" s="1">
        <v>77.073999999999998</v>
      </c>
      <c r="N5906" s="1">
        <v>94.061999999999998</v>
      </c>
    </row>
    <row r="5907" spans="1:14" ht="15" customHeight="1" x14ac:dyDescent="0.2">
      <c r="A5907" t="s">
        <v>207</v>
      </c>
      <c r="B5907" t="s">
        <v>246</v>
      </c>
      <c r="C5907">
        <v>3</v>
      </c>
      <c r="D5907" t="s">
        <v>2301</v>
      </c>
      <c r="E5907">
        <v>3</v>
      </c>
      <c r="F5907">
        <v>27</v>
      </c>
      <c r="G5907">
        <v>35</v>
      </c>
      <c r="H5907">
        <v>37</v>
      </c>
      <c r="I5907">
        <v>20</v>
      </c>
      <c r="J5907">
        <v>28</v>
      </c>
      <c r="K5907">
        <v>30</v>
      </c>
      <c r="L5907">
        <v>0</v>
      </c>
      <c r="M5907" s="1">
        <v>77.075000000000003</v>
      </c>
      <c r="N5907" s="1">
        <v>95.072000000000003</v>
      </c>
    </row>
    <row r="5908" spans="1:14" ht="15" customHeight="1" x14ac:dyDescent="0.2">
      <c r="A5908" t="s">
        <v>207</v>
      </c>
      <c r="B5908" t="s">
        <v>436</v>
      </c>
      <c r="C5908">
        <v>3</v>
      </c>
      <c r="D5908" t="s">
        <v>543</v>
      </c>
      <c r="E5908">
        <v>3</v>
      </c>
      <c r="F5908">
        <v>30</v>
      </c>
      <c r="G5908">
        <v>38</v>
      </c>
      <c r="H5908">
        <v>40</v>
      </c>
      <c r="I5908">
        <v>17</v>
      </c>
      <c r="J5908">
        <v>25</v>
      </c>
      <c r="K5908">
        <v>27</v>
      </c>
      <c r="L5908">
        <v>0</v>
      </c>
      <c r="M5908" s="1">
        <v>77.075999999999993</v>
      </c>
      <c r="N5908" s="1">
        <v>96.067999999999998</v>
      </c>
    </row>
    <row r="5909" spans="1:14" ht="15" customHeight="1" x14ac:dyDescent="0.2">
      <c r="A5909" t="s">
        <v>207</v>
      </c>
      <c r="B5909" t="s">
        <v>250</v>
      </c>
      <c r="C5909">
        <v>3</v>
      </c>
      <c r="D5909" t="s">
        <v>1312</v>
      </c>
      <c r="E5909">
        <v>4</v>
      </c>
      <c r="F5909">
        <v>29</v>
      </c>
      <c r="G5909">
        <v>34</v>
      </c>
      <c r="H5909">
        <v>37</v>
      </c>
      <c r="I5909">
        <v>24</v>
      </c>
      <c r="J5909">
        <v>29</v>
      </c>
      <c r="K5909">
        <v>32</v>
      </c>
      <c r="L5909">
        <v>0</v>
      </c>
      <c r="M5909" s="1">
        <v>77.076999999999998</v>
      </c>
      <c r="N5909" s="1">
        <v>97.067999999999998</v>
      </c>
    </row>
    <row r="5910" spans="1:14" ht="15" customHeight="1" x14ac:dyDescent="0.2">
      <c r="A5910" t="s">
        <v>207</v>
      </c>
      <c r="B5910" t="s">
        <v>258</v>
      </c>
      <c r="C5910">
        <v>3</v>
      </c>
      <c r="D5910" t="s">
        <v>2098</v>
      </c>
      <c r="E5910">
        <v>2</v>
      </c>
      <c r="F5910">
        <v>19</v>
      </c>
      <c r="G5910">
        <v>32</v>
      </c>
      <c r="H5910">
        <v>34</v>
      </c>
      <c r="I5910">
        <v>18</v>
      </c>
      <c r="J5910">
        <v>31</v>
      </c>
      <c r="K5910">
        <v>33</v>
      </c>
      <c r="L5910">
        <v>0</v>
      </c>
      <c r="M5910" s="1">
        <v>77.078000000000003</v>
      </c>
      <c r="N5910" s="1">
        <v>98.075000000000003</v>
      </c>
    </row>
    <row r="5911" spans="1:14" ht="15" customHeight="1" x14ac:dyDescent="0.2">
      <c r="A5911" t="s">
        <v>207</v>
      </c>
      <c r="B5911" t="s">
        <v>263</v>
      </c>
      <c r="C5911">
        <v>1</v>
      </c>
      <c r="D5911" t="s">
        <v>218</v>
      </c>
      <c r="E5911">
        <v>1</v>
      </c>
      <c r="F5911">
        <v>7</v>
      </c>
      <c r="G5911">
        <v>30</v>
      </c>
      <c r="H5911">
        <v>32</v>
      </c>
      <c r="I5911">
        <v>4</v>
      </c>
      <c r="J5911">
        <v>27</v>
      </c>
      <c r="K5911">
        <v>29</v>
      </c>
      <c r="L5911">
        <v>0</v>
      </c>
      <c r="M5911" s="1">
        <v>77.078999999999994</v>
      </c>
      <c r="N5911" s="1">
        <v>99.064999999999998</v>
      </c>
    </row>
    <row r="5912" spans="1:14" ht="15" customHeight="1" x14ac:dyDescent="0.2">
      <c r="A5912" t="s">
        <v>207</v>
      </c>
      <c r="B5912" t="s">
        <v>269</v>
      </c>
      <c r="C5912">
        <v>2</v>
      </c>
      <c r="D5912" t="s">
        <v>2334</v>
      </c>
      <c r="E5912">
        <v>3</v>
      </c>
      <c r="F5912">
        <v>22</v>
      </c>
      <c r="G5912">
        <v>35</v>
      </c>
      <c r="H5912">
        <v>37</v>
      </c>
      <c r="I5912">
        <v>15</v>
      </c>
      <c r="J5912">
        <v>28</v>
      </c>
      <c r="K5912">
        <v>30</v>
      </c>
      <c r="L5912">
        <v>0</v>
      </c>
      <c r="M5912" s="1">
        <v>77.08</v>
      </c>
      <c r="N5912" s="1">
        <v>100.074</v>
      </c>
    </row>
    <row r="5913" spans="1:14" ht="15" customHeight="1" x14ac:dyDescent="0.2">
      <c r="A5913" t="s">
        <v>207</v>
      </c>
      <c r="B5913" t="s">
        <v>279</v>
      </c>
      <c r="C5913">
        <v>3</v>
      </c>
      <c r="D5913" t="s">
        <v>203</v>
      </c>
      <c r="E5913">
        <v>4</v>
      </c>
      <c r="F5913">
        <v>33</v>
      </c>
      <c r="G5913">
        <v>38</v>
      </c>
      <c r="H5913">
        <v>41</v>
      </c>
      <c r="I5913">
        <v>22</v>
      </c>
      <c r="J5913">
        <v>27</v>
      </c>
      <c r="K5913">
        <v>30</v>
      </c>
      <c r="L5913">
        <v>0</v>
      </c>
      <c r="M5913" s="1">
        <v>77.081000000000003</v>
      </c>
      <c r="N5913" s="1">
        <v>101.06399999999999</v>
      </c>
    </row>
    <row r="5914" spans="1:14" ht="15" customHeight="1" x14ac:dyDescent="0.2">
      <c r="A5914" t="s">
        <v>207</v>
      </c>
      <c r="B5914" t="s">
        <v>274</v>
      </c>
      <c r="C5914">
        <v>2</v>
      </c>
      <c r="D5914" t="s">
        <v>2242</v>
      </c>
      <c r="E5914">
        <v>3</v>
      </c>
      <c r="F5914">
        <v>24</v>
      </c>
      <c r="G5914">
        <v>37</v>
      </c>
      <c r="H5914">
        <v>39</v>
      </c>
      <c r="I5914">
        <v>11</v>
      </c>
      <c r="J5914">
        <v>24</v>
      </c>
      <c r="K5914">
        <v>26</v>
      </c>
      <c r="L5914">
        <v>0</v>
      </c>
      <c r="M5914" s="1">
        <v>77.081999999999994</v>
      </c>
      <c r="N5914" s="1">
        <v>102.071</v>
      </c>
    </row>
    <row r="5915" spans="1:14" ht="15" customHeight="1" x14ac:dyDescent="0.2">
      <c r="A5915" t="s">
        <v>207</v>
      </c>
      <c r="B5915" t="s">
        <v>285</v>
      </c>
      <c r="C5915">
        <v>3</v>
      </c>
      <c r="D5915" t="s">
        <v>1312</v>
      </c>
      <c r="E5915">
        <v>4</v>
      </c>
      <c r="F5915">
        <v>29</v>
      </c>
      <c r="G5915">
        <v>34</v>
      </c>
      <c r="H5915">
        <v>37</v>
      </c>
      <c r="I5915">
        <v>24</v>
      </c>
      <c r="J5915">
        <v>29</v>
      </c>
      <c r="K5915">
        <v>32</v>
      </c>
      <c r="L5915">
        <v>0</v>
      </c>
      <c r="M5915" s="1">
        <v>77.082999999999998</v>
      </c>
      <c r="N5915" s="1">
        <v>103.07</v>
      </c>
    </row>
    <row r="5916" spans="1:14" ht="15" customHeight="1" x14ac:dyDescent="0.2">
      <c r="A5916" t="s">
        <v>207</v>
      </c>
      <c r="B5916" t="s">
        <v>290</v>
      </c>
      <c r="C5916">
        <v>3</v>
      </c>
      <c r="D5916" t="s">
        <v>62</v>
      </c>
      <c r="E5916">
        <v>1</v>
      </c>
      <c r="F5916">
        <v>15</v>
      </c>
      <c r="G5916">
        <v>30</v>
      </c>
      <c r="H5916">
        <v>32</v>
      </c>
      <c r="I5916">
        <v>12</v>
      </c>
      <c r="J5916">
        <v>27</v>
      </c>
      <c r="K5916">
        <v>29</v>
      </c>
      <c r="L5916">
        <v>0</v>
      </c>
      <c r="M5916" s="1">
        <v>77.084000000000003</v>
      </c>
      <c r="N5916" s="1">
        <v>104.062</v>
      </c>
    </row>
    <row r="5917" spans="1:14" ht="15" customHeight="1" x14ac:dyDescent="0.2">
      <c r="A5917" t="s">
        <v>207</v>
      </c>
      <c r="B5917" t="s">
        <v>298</v>
      </c>
      <c r="C5917">
        <v>1</v>
      </c>
      <c r="D5917" t="s">
        <v>1366</v>
      </c>
      <c r="E5917">
        <v>1</v>
      </c>
      <c r="F5917">
        <v>9</v>
      </c>
      <c r="G5917">
        <v>32</v>
      </c>
      <c r="H5917">
        <v>34</v>
      </c>
      <c r="I5917">
        <v>6</v>
      </c>
      <c r="J5917">
        <v>29</v>
      </c>
      <c r="K5917">
        <v>31</v>
      </c>
      <c r="L5917">
        <v>0</v>
      </c>
      <c r="M5917" s="1">
        <v>77.084999999999994</v>
      </c>
      <c r="N5917" s="1">
        <v>106.06100000000001</v>
      </c>
    </row>
    <row r="5918" spans="1:14" ht="15" customHeight="1" x14ac:dyDescent="0.2">
      <c r="A5918" t="s">
        <v>207</v>
      </c>
      <c r="B5918" t="s">
        <v>464</v>
      </c>
      <c r="C5918">
        <v>3</v>
      </c>
      <c r="D5918" t="s">
        <v>1356</v>
      </c>
      <c r="E5918">
        <v>3</v>
      </c>
      <c r="F5918">
        <v>29</v>
      </c>
      <c r="G5918">
        <v>37</v>
      </c>
      <c r="H5918">
        <v>39</v>
      </c>
      <c r="I5918">
        <v>17</v>
      </c>
      <c r="J5918">
        <v>25</v>
      </c>
      <c r="K5918">
        <v>27</v>
      </c>
      <c r="L5918">
        <v>0</v>
      </c>
      <c r="M5918" s="1">
        <v>77.085999999999999</v>
      </c>
      <c r="N5918" s="1">
        <v>108.06399999999999</v>
      </c>
    </row>
    <row r="5919" spans="1:14" ht="15" customHeight="1" x14ac:dyDescent="0.2">
      <c r="A5919" t="s">
        <v>207</v>
      </c>
      <c r="B5919" t="s">
        <v>699</v>
      </c>
      <c r="C5919">
        <v>3</v>
      </c>
      <c r="D5919" t="s">
        <v>1651</v>
      </c>
      <c r="E5919">
        <v>3</v>
      </c>
      <c r="F5919">
        <v>24</v>
      </c>
      <c r="G5919">
        <v>32</v>
      </c>
      <c r="H5919">
        <v>34</v>
      </c>
      <c r="I5919">
        <v>24</v>
      </c>
      <c r="J5919">
        <v>32</v>
      </c>
      <c r="K5919">
        <v>34</v>
      </c>
      <c r="L5919">
        <v>0</v>
      </c>
      <c r="M5919" s="1">
        <v>77.087000000000003</v>
      </c>
      <c r="N5919" s="1">
        <v>109.056</v>
      </c>
    </row>
    <row r="5920" spans="1:14" ht="15" customHeight="1" x14ac:dyDescent="0.2">
      <c r="A5920" t="s">
        <v>207</v>
      </c>
      <c r="B5920" t="s">
        <v>703</v>
      </c>
      <c r="C5920">
        <v>3</v>
      </c>
      <c r="D5920" t="s">
        <v>610</v>
      </c>
      <c r="E5920">
        <v>4</v>
      </c>
      <c r="F5920">
        <v>15</v>
      </c>
      <c r="G5920">
        <v>20</v>
      </c>
      <c r="H5920">
        <v>23</v>
      </c>
      <c r="I5920">
        <v>38</v>
      </c>
      <c r="J5920">
        <v>43</v>
      </c>
      <c r="K5920">
        <v>46</v>
      </c>
      <c r="L5920">
        <v>0</v>
      </c>
      <c r="M5920" s="1">
        <v>77.087999999999994</v>
      </c>
      <c r="N5920" s="1">
        <v>111.066</v>
      </c>
    </row>
    <row r="5921" spans="1:14" ht="15" customHeight="1" x14ac:dyDescent="0.2">
      <c r="A5921" t="s">
        <v>207</v>
      </c>
      <c r="B5921" t="s">
        <v>470</v>
      </c>
      <c r="C5921">
        <v>3</v>
      </c>
      <c r="D5921" t="s">
        <v>578</v>
      </c>
      <c r="E5921">
        <v>3</v>
      </c>
      <c r="F5921">
        <v>27</v>
      </c>
      <c r="G5921">
        <v>35</v>
      </c>
      <c r="H5921">
        <v>37</v>
      </c>
      <c r="I5921">
        <v>22</v>
      </c>
      <c r="J5921">
        <v>30</v>
      </c>
      <c r="K5921">
        <v>32</v>
      </c>
      <c r="L5921">
        <v>0</v>
      </c>
      <c r="M5921" s="1">
        <v>77.088999999999999</v>
      </c>
      <c r="N5921" s="1">
        <v>112.069</v>
      </c>
    </row>
    <row r="5922" spans="1:14" ht="15" customHeight="1" x14ac:dyDescent="0.2">
      <c r="A5922" t="s">
        <v>207</v>
      </c>
      <c r="B5922" t="s">
        <v>53</v>
      </c>
      <c r="C5922">
        <v>1</v>
      </c>
      <c r="D5922" t="s">
        <v>138</v>
      </c>
      <c r="E5922">
        <v>1</v>
      </c>
      <c r="F5922">
        <v>5</v>
      </c>
      <c r="G5922">
        <v>28</v>
      </c>
      <c r="H5922">
        <v>30</v>
      </c>
      <c r="I5922">
        <v>8</v>
      </c>
      <c r="J5922">
        <v>31</v>
      </c>
      <c r="K5922">
        <v>33</v>
      </c>
      <c r="L5922">
        <v>0</v>
      </c>
      <c r="M5922" s="1">
        <v>77.09</v>
      </c>
      <c r="N5922" s="1">
        <v>113.054</v>
      </c>
    </row>
    <row r="5923" spans="1:14" ht="15" customHeight="1" x14ac:dyDescent="0.2">
      <c r="A5923" t="s">
        <v>207</v>
      </c>
      <c r="B5923" t="s">
        <v>315</v>
      </c>
      <c r="C5923">
        <v>3</v>
      </c>
      <c r="D5923" t="s">
        <v>2025</v>
      </c>
      <c r="E5923">
        <v>4</v>
      </c>
      <c r="F5923">
        <v>30</v>
      </c>
      <c r="G5923">
        <v>35</v>
      </c>
      <c r="H5923">
        <v>38</v>
      </c>
      <c r="I5923">
        <v>22</v>
      </c>
      <c r="J5923">
        <v>27</v>
      </c>
      <c r="K5923">
        <v>30</v>
      </c>
      <c r="L5923">
        <v>0</v>
      </c>
      <c r="M5923" s="1">
        <v>77.090999999999994</v>
      </c>
      <c r="N5923" s="1">
        <v>115.071</v>
      </c>
    </row>
    <row r="5924" spans="1:14" ht="15" customHeight="1" x14ac:dyDescent="0.2">
      <c r="A5924" t="s">
        <v>207</v>
      </c>
      <c r="B5924" t="s">
        <v>321</v>
      </c>
      <c r="C5924">
        <v>2</v>
      </c>
      <c r="D5924" t="s">
        <v>2098</v>
      </c>
      <c r="E5924">
        <v>2</v>
      </c>
      <c r="F5924">
        <v>15</v>
      </c>
      <c r="G5924">
        <v>32</v>
      </c>
      <c r="H5924">
        <v>34</v>
      </c>
      <c r="I5924">
        <v>14</v>
      </c>
      <c r="J5924">
        <v>31</v>
      </c>
      <c r="K5924">
        <v>33</v>
      </c>
      <c r="L5924">
        <v>0</v>
      </c>
      <c r="M5924" s="1">
        <v>77.091999999999999</v>
      </c>
      <c r="N5924" s="1">
        <v>116.068</v>
      </c>
    </row>
    <row r="5925" spans="1:14" ht="15" customHeight="1" x14ac:dyDescent="0.2">
      <c r="A5925" t="s">
        <v>207</v>
      </c>
      <c r="B5925" t="s">
        <v>483</v>
      </c>
      <c r="C5925">
        <v>3</v>
      </c>
      <c r="D5925" t="s">
        <v>1053</v>
      </c>
      <c r="E5925">
        <v>4</v>
      </c>
      <c r="F5925">
        <v>28</v>
      </c>
      <c r="G5925">
        <v>33</v>
      </c>
      <c r="H5925">
        <v>36</v>
      </c>
      <c r="I5925">
        <v>27</v>
      </c>
      <c r="J5925">
        <v>32</v>
      </c>
      <c r="K5925">
        <v>35</v>
      </c>
      <c r="L5925">
        <v>0</v>
      </c>
      <c r="M5925" s="1">
        <v>77.093000000000004</v>
      </c>
      <c r="N5925" s="1">
        <v>117.071</v>
      </c>
    </row>
    <row r="5926" spans="1:14" ht="15" customHeight="1" x14ac:dyDescent="0.2">
      <c r="A5926" t="s">
        <v>207</v>
      </c>
      <c r="B5926" t="s">
        <v>326</v>
      </c>
      <c r="C5926">
        <v>1</v>
      </c>
      <c r="D5926" t="s">
        <v>578</v>
      </c>
      <c r="E5926">
        <v>3</v>
      </c>
      <c r="F5926">
        <v>17</v>
      </c>
      <c r="G5926">
        <v>35</v>
      </c>
      <c r="H5926">
        <v>37</v>
      </c>
      <c r="I5926">
        <v>12</v>
      </c>
      <c r="J5926">
        <v>30</v>
      </c>
      <c r="K5926">
        <v>32</v>
      </c>
      <c r="L5926">
        <v>0</v>
      </c>
      <c r="M5926" s="1">
        <v>77.093999999999994</v>
      </c>
      <c r="N5926" s="1">
        <v>118.074</v>
      </c>
    </row>
    <row r="5927" spans="1:14" ht="15" customHeight="1" x14ac:dyDescent="0.2">
      <c r="A5927" t="s">
        <v>207</v>
      </c>
      <c r="B5927" t="s">
        <v>488</v>
      </c>
      <c r="C5927">
        <v>3</v>
      </c>
      <c r="D5927" t="s">
        <v>489</v>
      </c>
      <c r="E5927">
        <v>4</v>
      </c>
      <c r="F5927">
        <v>31</v>
      </c>
      <c r="G5927">
        <v>36</v>
      </c>
      <c r="H5927">
        <v>39</v>
      </c>
      <c r="I5927">
        <v>23</v>
      </c>
      <c r="J5927">
        <v>28</v>
      </c>
      <c r="K5927">
        <v>31</v>
      </c>
      <c r="L5927">
        <v>0</v>
      </c>
      <c r="M5927" s="1">
        <v>77.094999999999999</v>
      </c>
      <c r="N5927" s="1">
        <v>120.06399999999999</v>
      </c>
    </row>
    <row r="5928" spans="1:14" ht="15" customHeight="1" x14ac:dyDescent="0.2">
      <c r="A5928" t="s">
        <v>207</v>
      </c>
      <c r="B5928" t="s">
        <v>492</v>
      </c>
      <c r="C5928">
        <v>3</v>
      </c>
      <c r="D5928" t="s">
        <v>2242</v>
      </c>
      <c r="E5928">
        <v>3</v>
      </c>
      <c r="F5928">
        <v>29</v>
      </c>
      <c r="G5928">
        <v>37</v>
      </c>
      <c r="H5928">
        <v>39</v>
      </c>
      <c r="I5928">
        <v>16</v>
      </c>
      <c r="J5928">
        <v>24</v>
      </c>
      <c r="K5928">
        <v>26</v>
      </c>
      <c r="L5928">
        <v>0</v>
      </c>
      <c r="M5928" s="1">
        <v>77.096000000000004</v>
      </c>
      <c r="N5928" s="1">
        <v>121.07599999999999</v>
      </c>
    </row>
    <row r="5929" spans="1:14" ht="15" customHeight="1" x14ac:dyDescent="0.2">
      <c r="A5929" t="s">
        <v>207</v>
      </c>
      <c r="B5929" t="s">
        <v>340</v>
      </c>
      <c r="C5929">
        <v>3</v>
      </c>
      <c r="D5929" t="s">
        <v>218</v>
      </c>
      <c r="E5929">
        <v>1</v>
      </c>
      <c r="F5929">
        <v>15</v>
      </c>
      <c r="G5929">
        <v>30</v>
      </c>
      <c r="H5929">
        <v>32</v>
      </c>
      <c r="I5929">
        <v>12</v>
      </c>
      <c r="J5929">
        <v>27</v>
      </c>
      <c r="K5929">
        <v>29</v>
      </c>
      <c r="L5929">
        <v>0</v>
      </c>
      <c r="M5929" s="1">
        <v>77.096999999999994</v>
      </c>
      <c r="N5929" s="1">
        <v>123.06699999999999</v>
      </c>
    </row>
    <row r="5930" spans="1:14" ht="15" customHeight="1" x14ac:dyDescent="0.2">
      <c r="A5930" t="s">
        <v>207</v>
      </c>
      <c r="B5930" t="s">
        <v>346</v>
      </c>
      <c r="C5930">
        <v>1</v>
      </c>
      <c r="D5930" t="s">
        <v>831</v>
      </c>
      <c r="E5930">
        <v>2</v>
      </c>
      <c r="F5930">
        <v>13</v>
      </c>
      <c r="G5930">
        <v>34</v>
      </c>
      <c r="H5930">
        <v>36</v>
      </c>
      <c r="I5930">
        <v>6</v>
      </c>
      <c r="J5930">
        <v>27</v>
      </c>
      <c r="K5930">
        <v>29</v>
      </c>
      <c r="L5930">
        <v>0</v>
      </c>
      <c r="M5930" s="1">
        <v>77.097999999999999</v>
      </c>
      <c r="N5930" s="1">
        <v>124.07</v>
      </c>
    </row>
    <row r="5931" spans="1:14" ht="15" customHeight="1" x14ac:dyDescent="0.2">
      <c r="A5931" t="s">
        <v>207</v>
      </c>
      <c r="B5931" t="s">
        <v>498</v>
      </c>
      <c r="C5931">
        <v>3</v>
      </c>
      <c r="D5931" t="s">
        <v>459</v>
      </c>
      <c r="E5931">
        <v>3</v>
      </c>
      <c r="F5931">
        <v>25</v>
      </c>
      <c r="G5931">
        <v>33</v>
      </c>
      <c r="H5931">
        <v>35</v>
      </c>
      <c r="I5931">
        <v>21</v>
      </c>
      <c r="J5931">
        <v>29</v>
      </c>
      <c r="K5931">
        <v>31</v>
      </c>
      <c r="L5931">
        <v>0</v>
      </c>
      <c r="M5931" s="1">
        <v>77.099000000000004</v>
      </c>
      <c r="N5931" s="1">
        <v>125.07299999999999</v>
      </c>
    </row>
    <row r="5932" spans="1:14" ht="15" customHeight="1" x14ac:dyDescent="0.2">
      <c r="A5932" t="s">
        <v>207</v>
      </c>
      <c r="B5932" t="s">
        <v>351</v>
      </c>
      <c r="C5932">
        <v>2</v>
      </c>
      <c r="D5932" t="s">
        <v>502</v>
      </c>
      <c r="E5932">
        <v>3</v>
      </c>
      <c r="F5932">
        <v>21</v>
      </c>
      <c r="G5932">
        <v>34</v>
      </c>
      <c r="H5932">
        <v>36</v>
      </c>
      <c r="I5932">
        <v>15</v>
      </c>
      <c r="J5932">
        <v>28</v>
      </c>
      <c r="K5932">
        <v>30</v>
      </c>
      <c r="L5932">
        <v>0</v>
      </c>
      <c r="M5932" s="1">
        <v>77.099999999999994</v>
      </c>
      <c r="N5932" s="1">
        <v>126.071</v>
      </c>
    </row>
    <row r="5933" spans="1:14" ht="15" customHeight="1" x14ac:dyDescent="0.2">
      <c r="A5933" t="s">
        <v>207</v>
      </c>
      <c r="B5933" t="s">
        <v>504</v>
      </c>
      <c r="C5933">
        <v>3</v>
      </c>
      <c r="D5933" t="s">
        <v>479</v>
      </c>
      <c r="E5933">
        <v>4</v>
      </c>
      <c r="F5933">
        <v>32</v>
      </c>
      <c r="G5933">
        <v>37</v>
      </c>
      <c r="H5933">
        <v>40</v>
      </c>
      <c r="I5933">
        <v>21</v>
      </c>
      <c r="J5933">
        <v>26</v>
      </c>
      <c r="K5933">
        <v>29</v>
      </c>
      <c r="L5933">
        <v>0</v>
      </c>
      <c r="M5933" s="1">
        <v>77.100999999999999</v>
      </c>
      <c r="N5933" s="1">
        <v>127.065</v>
      </c>
    </row>
    <row r="5934" spans="1:14" ht="15" customHeight="1" x14ac:dyDescent="0.2">
      <c r="A5934" t="s">
        <v>386</v>
      </c>
      <c r="B5934" t="s">
        <v>212</v>
      </c>
      <c r="C5934">
        <v>3</v>
      </c>
      <c r="D5934" t="s">
        <v>748</v>
      </c>
      <c r="E5934">
        <v>4</v>
      </c>
      <c r="F5934">
        <v>27</v>
      </c>
      <c r="G5934">
        <v>32</v>
      </c>
      <c r="H5934">
        <v>35</v>
      </c>
      <c r="I5934">
        <v>24</v>
      </c>
      <c r="J5934">
        <v>29</v>
      </c>
      <c r="K5934">
        <v>32</v>
      </c>
      <c r="L5934">
        <v>0</v>
      </c>
      <c r="M5934" s="1">
        <v>78.066999999999993</v>
      </c>
      <c r="N5934" s="1">
        <v>79.066000000000003</v>
      </c>
    </row>
    <row r="5935" spans="1:14" ht="15" customHeight="1" x14ac:dyDescent="0.2">
      <c r="A5935" t="s">
        <v>386</v>
      </c>
      <c r="B5935" t="s">
        <v>395</v>
      </c>
      <c r="C5935">
        <v>3</v>
      </c>
      <c r="D5935" t="s">
        <v>2798</v>
      </c>
      <c r="E5935">
        <v>4</v>
      </c>
      <c r="F5935">
        <v>33</v>
      </c>
      <c r="G5935">
        <v>38</v>
      </c>
      <c r="H5935">
        <v>41</v>
      </c>
      <c r="I5935">
        <v>20</v>
      </c>
      <c r="J5935">
        <v>25</v>
      </c>
      <c r="K5935">
        <v>28</v>
      </c>
      <c r="L5935">
        <v>0</v>
      </c>
      <c r="M5935" s="1">
        <v>78.067999999999998</v>
      </c>
      <c r="N5935" s="1">
        <v>80.069000000000003</v>
      </c>
    </row>
    <row r="5936" spans="1:14" ht="15" customHeight="1" x14ac:dyDescent="0.2">
      <c r="A5936" t="s">
        <v>386</v>
      </c>
      <c r="B5936" t="s">
        <v>218</v>
      </c>
      <c r="C5936">
        <v>3</v>
      </c>
      <c r="D5936" t="s">
        <v>2875</v>
      </c>
      <c r="E5936">
        <v>3</v>
      </c>
      <c r="F5936">
        <v>15</v>
      </c>
      <c r="G5936">
        <v>23</v>
      </c>
      <c r="H5936">
        <v>25</v>
      </c>
      <c r="I5936">
        <v>31</v>
      </c>
      <c r="J5936">
        <v>39</v>
      </c>
      <c r="K5936">
        <v>41</v>
      </c>
      <c r="L5936">
        <v>0</v>
      </c>
      <c r="M5936" s="1">
        <v>78.069000000000003</v>
      </c>
      <c r="N5936" s="1">
        <v>81.055999999999997</v>
      </c>
    </row>
    <row r="5937" spans="1:14" ht="15" customHeight="1" x14ac:dyDescent="0.2">
      <c r="A5937" t="s">
        <v>386</v>
      </c>
      <c r="B5937" t="s">
        <v>225</v>
      </c>
      <c r="C5937">
        <v>3</v>
      </c>
      <c r="D5937" t="s">
        <v>2798</v>
      </c>
      <c r="E5937">
        <v>4</v>
      </c>
      <c r="F5937">
        <v>33</v>
      </c>
      <c r="G5937">
        <v>38</v>
      </c>
      <c r="H5937">
        <v>41</v>
      </c>
      <c r="I5937">
        <v>20</v>
      </c>
      <c r="J5937">
        <v>25</v>
      </c>
      <c r="K5937">
        <v>28</v>
      </c>
      <c r="L5937">
        <v>0</v>
      </c>
      <c r="M5937" s="1">
        <v>78.069999999999993</v>
      </c>
      <c r="N5937" s="1">
        <v>82.057000000000002</v>
      </c>
    </row>
    <row r="5938" spans="1:14" ht="15" customHeight="1" x14ac:dyDescent="0.2">
      <c r="A5938" t="s">
        <v>386</v>
      </c>
      <c r="B5938" t="s">
        <v>402</v>
      </c>
      <c r="C5938">
        <v>3</v>
      </c>
      <c r="D5938" t="s">
        <v>2629</v>
      </c>
      <c r="E5938">
        <v>3</v>
      </c>
      <c r="F5938">
        <v>29</v>
      </c>
      <c r="G5938">
        <v>37</v>
      </c>
      <c r="H5938">
        <v>39</v>
      </c>
      <c r="I5938">
        <v>20</v>
      </c>
      <c r="J5938">
        <v>28</v>
      </c>
      <c r="K5938">
        <v>30</v>
      </c>
      <c r="L5938">
        <v>0</v>
      </c>
      <c r="M5938" s="1">
        <v>78.070999999999998</v>
      </c>
      <c r="N5938" s="1">
        <v>83.067999999999998</v>
      </c>
    </row>
    <row r="5939" spans="1:14" ht="15" customHeight="1" x14ac:dyDescent="0.2">
      <c r="A5939" t="s">
        <v>386</v>
      </c>
      <c r="B5939" t="s">
        <v>405</v>
      </c>
      <c r="C5939">
        <v>3</v>
      </c>
      <c r="D5939" t="s">
        <v>2534</v>
      </c>
      <c r="E5939">
        <v>4</v>
      </c>
      <c r="F5939">
        <v>30</v>
      </c>
      <c r="G5939">
        <v>35</v>
      </c>
      <c r="H5939">
        <v>38</v>
      </c>
      <c r="I5939">
        <v>25</v>
      </c>
      <c r="J5939">
        <v>30</v>
      </c>
      <c r="K5939">
        <v>33</v>
      </c>
      <c r="L5939">
        <v>0</v>
      </c>
      <c r="M5939" s="1">
        <v>78.072000000000003</v>
      </c>
      <c r="N5939" s="1">
        <v>84.064999999999998</v>
      </c>
    </row>
    <row r="5940" spans="1:14" ht="15" customHeight="1" x14ac:dyDescent="0.2">
      <c r="A5940" t="s">
        <v>386</v>
      </c>
      <c r="B5940" t="s">
        <v>408</v>
      </c>
      <c r="C5940">
        <v>3</v>
      </c>
      <c r="D5940" t="s">
        <v>1058</v>
      </c>
      <c r="E5940">
        <v>4</v>
      </c>
      <c r="F5940">
        <v>29</v>
      </c>
      <c r="G5940">
        <v>34</v>
      </c>
      <c r="H5940">
        <v>37</v>
      </c>
      <c r="I5940">
        <v>26</v>
      </c>
      <c r="J5940">
        <v>31</v>
      </c>
      <c r="K5940">
        <v>34</v>
      </c>
      <c r="L5940">
        <v>0</v>
      </c>
      <c r="M5940" s="1">
        <v>78.072999999999993</v>
      </c>
      <c r="N5940" s="1">
        <v>85.064999999999998</v>
      </c>
    </row>
    <row r="5941" spans="1:14" ht="15" customHeight="1" x14ac:dyDescent="0.2">
      <c r="A5941" t="s">
        <v>386</v>
      </c>
      <c r="B5941" t="s">
        <v>411</v>
      </c>
      <c r="C5941">
        <v>3</v>
      </c>
      <c r="D5941" t="s">
        <v>1321</v>
      </c>
      <c r="E5941">
        <v>4</v>
      </c>
      <c r="F5941">
        <v>27</v>
      </c>
      <c r="G5941">
        <v>32</v>
      </c>
      <c r="H5941">
        <v>35</v>
      </c>
      <c r="I5941">
        <v>27</v>
      </c>
      <c r="J5941">
        <v>32</v>
      </c>
      <c r="K5941">
        <v>35</v>
      </c>
      <c r="L5941">
        <v>0</v>
      </c>
      <c r="M5941" s="1">
        <v>78.073999999999998</v>
      </c>
      <c r="N5941" s="1">
        <v>86.064999999999998</v>
      </c>
    </row>
    <row r="5942" spans="1:14" ht="15" customHeight="1" x14ac:dyDescent="0.2">
      <c r="A5942" t="s">
        <v>386</v>
      </c>
      <c r="B5942" t="s">
        <v>414</v>
      </c>
      <c r="C5942">
        <v>3</v>
      </c>
      <c r="D5942" t="s">
        <v>238</v>
      </c>
      <c r="E5942">
        <v>4</v>
      </c>
      <c r="F5942">
        <v>28</v>
      </c>
      <c r="G5942">
        <v>33</v>
      </c>
      <c r="H5942">
        <v>36</v>
      </c>
      <c r="I5942">
        <v>27</v>
      </c>
      <c r="J5942">
        <v>32</v>
      </c>
      <c r="K5942">
        <v>35</v>
      </c>
      <c r="L5942">
        <v>0</v>
      </c>
      <c r="M5942" s="1">
        <v>78.075000000000003</v>
      </c>
      <c r="N5942" s="1">
        <v>87.066999999999993</v>
      </c>
    </row>
    <row r="5943" spans="1:14" ht="15" customHeight="1" x14ac:dyDescent="0.2">
      <c r="A5943" t="s">
        <v>386</v>
      </c>
      <c r="B5943" t="s">
        <v>416</v>
      </c>
      <c r="C5943">
        <v>3</v>
      </c>
      <c r="D5943" t="s">
        <v>2741</v>
      </c>
      <c r="E5943">
        <v>4</v>
      </c>
      <c r="F5943">
        <v>31</v>
      </c>
      <c r="G5943">
        <v>36</v>
      </c>
      <c r="H5943">
        <v>39</v>
      </c>
      <c r="I5943">
        <v>22</v>
      </c>
      <c r="J5943">
        <v>27</v>
      </c>
      <c r="K5943">
        <v>30</v>
      </c>
      <c r="L5943">
        <v>0</v>
      </c>
      <c r="M5943" s="1">
        <v>78.075999999999993</v>
      </c>
      <c r="N5943" s="1">
        <v>88.072000000000003</v>
      </c>
    </row>
    <row r="5944" spans="1:14" ht="15" customHeight="1" x14ac:dyDescent="0.2">
      <c r="A5944" t="s">
        <v>386</v>
      </c>
      <c r="B5944" t="s">
        <v>230</v>
      </c>
      <c r="C5944">
        <v>3</v>
      </c>
      <c r="D5944" t="s">
        <v>1058</v>
      </c>
      <c r="E5944">
        <v>4</v>
      </c>
      <c r="F5944">
        <v>29</v>
      </c>
      <c r="G5944">
        <v>34</v>
      </c>
      <c r="H5944">
        <v>37</v>
      </c>
      <c r="I5944">
        <v>26</v>
      </c>
      <c r="J5944">
        <v>31</v>
      </c>
      <c r="K5944">
        <v>34</v>
      </c>
      <c r="L5944">
        <v>0</v>
      </c>
      <c r="M5944" s="1">
        <v>78.076999999999998</v>
      </c>
      <c r="N5944" s="1">
        <v>89.070999999999998</v>
      </c>
    </row>
    <row r="5945" spans="1:14" ht="15" customHeight="1" x14ac:dyDescent="0.2">
      <c r="A5945" t="s">
        <v>386</v>
      </c>
      <c r="B5945" t="s">
        <v>236</v>
      </c>
      <c r="C5945">
        <v>3</v>
      </c>
      <c r="D5945" t="s">
        <v>1432</v>
      </c>
      <c r="E5945">
        <v>3</v>
      </c>
      <c r="F5945">
        <v>27</v>
      </c>
      <c r="G5945">
        <v>35</v>
      </c>
      <c r="H5945">
        <v>37</v>
      </c>
      <c r="I5945">
        <v>20</v>
      </c>
      <c r="J5945">
        <v>28</v>
      </c>
      <c r="K5945">
        <v>30</v>
      </c>
      <c r="L5945">
        <v>0</v>
      </c>
      <c r="M5945" s="1">
        <v>78.078000000000003</v>
      </c>
      <c r="N5945" s="1">
        <v>90.067999999999998</v>
      </c>
    </row>
    <row r="5946" spans="1:14" ht="15" customHeight="1" x14ac:dyDescent="0.2">
      <c r="A5946" t="s">
        <v>386</v>
      </c>
      <c r="B5946" t="s">
        <v>668</v>
      </c>
      <c r="C5946">
        <v>3</v>
      </c>
      <c r="D5946" t="s">
        <v>1831</v>
      </c>
      <c r="E5946">
        <v>4</v>
      </c>
      <c r="F5946">
        <v>30</v>
      </c>
      <c r="G5946">
        <v>35</v>
      </c>
      <c r="H5946">
        <v>38</v>
      </c>
      <c r="I5946">
        <v>22</v>
      </c>
      <c r="J5946">
        <v>27</v>
      </c>
      <c r="K5946">
        <v>30</v>
      </c>
      <c r="L5946">
        <v>0</v>
      </c>
      <c r="M5946" s="1">
        <v>78.078999999999994</v>
      </c>
      <c r="N5946" s="1">
        <v>92.070999999999998</v>
      </c>
    </row>
    <row r="5947" spans="1:14" ht="15" customHeight="1" x14ac:dyDescent="0.2">
      <c r="A5947" t="s">
        <v>386</v>
      </c>
      <c r="B5947" t="s">
        <v>429</v>
      </c>
      <c r="C5947">
        <v>3</v>
      </c>
      <c r="D5947" t="s">
        <v>884</v>
      </c>
      <c r="E5947">
        <v>4</v>
      </c>
      <c r="F5947">
        <v>32</v>
      </c>
      <c r="G5947">
        <v>37</v>
      </c>
      <c r="H5947">
        <v>40</v>
      </c>
      <c r="I5947">
        <v>23</v>
      </c>
      <c r="J5947">
        <v>28</v>
      </c>
      <c r="K5947">
        <v>31</v>
      </c>
      <c r="L5947">
        <v>0</v>
      </c>
      <c r="M5947" s="1">
        <v>78.08</v>
      </c>
      <c r="N5947" s="1">
        <v>93.07</v>
      </c>
    </row>
    <row r="5948" spans="1:14" ht="15" customHeight="1" x14ac:dyDescent="0.2">
      <c r="A5948" t="s">
        <v>386</v>
      </c>
      <c r="B5948" t="s">
        <v>241</v>
      </c>
      <c r="C5948">
        <v>3</v>
      </c>
      <c r="D5948" t="s">
        <v>2377</v>
      </c>
      <c r="E5948">
        <v>4</v>
      </c>
      <c r="F5948">
        <v>33</v>
      </c>
      <c r="G5948">
        <v>38</v>
      </c>
      <c r="H5948">
        <v>41</v>
      </c>
      <c r="I5948">
        <v>21</v>
      </c>
      <c r="J5948">
        <v>26</v>
      </c>
      <c r="K5948">
        <v>29</v>
      </c>
      <c r="L5948">
        <v>0</v>
      </c>
      <c r="M5948" s="1">
        <v>78.081000000000003</v>
      </c>
      <c r="N5948" s="1">
        <v>94.063000000000002</v>
      </c>
    </row>
    <row r="5949" spans="1:14" ht="15" customHeight="1" x14ac:dyDescent="0.2">
      <c r="A5949" t="s">
        <v>386</v>
      </c>
      <c r="B5949" t="s">
        <v>246</v>
      </c>
      <c r="C5949">
        <v>3</v>
      </c>
      <c r="D5949" t="s">
        <v>2875</v>
      </c>
      <c r="E5949">
        <v>3</v>
      </c>
      <c r="F5949">
        <v>15</v>
      </c>
      <c r="G5949">
        <v>23</v>
      </c>
      <c r="H5949">
        <v>25</v>
      </c>
      <c r="I5949">
        <v>31</v>
      </c>
      <c r="J5949">
        <v>39</v>
      </c>
      <c r="K5949">
        <v>41</v>
      </c>
      <c r="L5949">
        <v>0</v>
      </c>
      <c r="M5949" s="1">
        <v>78.081999999999994</v>
      </c>
      <c r="N5949" s="1">
        <v>95.072999999999993</v>
      </c>
    </row>
    <row r="5950" spans="1:14" ht="15" customHeight="1" x14ac:dyDescent="0.2">
      <c r="A5950" t="s">
        <v>386</v>
      </c>
      <c r="B5950" t="s">
        <v>436</v>
      </c>
      <c r="C5950">
        <v>3</v>
      </c>
      <c r="D5950" t="s">
        <v>1831</v>
      </c>
      <c r="E5950">
        <v>4</v>
      </c>
      <c r="F5950">
        <v>30</v>
      </c>
      <c r="G5950">
        <v>35</v>
      </c>
      <c r="H5950">
        <v>38</v>
      </c>
      <c r="I5950">
        <v>22</v>
      </c>
      <c r="J5950">
        <v>27</v>
      </c>
      <c r="K5950">
        <v>30</v>
      </c>
      <c r="L5950">
        <v>0</v>
      </c>
      <c r="M5950" s="1">
        <v>78.082999999999998</v>
      </c>
      <c r="N5950" s="1">
        <v>96.069000000000003</v>
      </c>
    </row>
    <row r="5951" spans="1:14" ht="15" customHeight="1" x14ac:dyDescent="0.2">
      <c r="A5951" t="s">
        <v>386</v>
      </c>
      <c r="B5951" t="s">
        <v>250</v>
      </c>
      <c r="C5951">
        <v>3</v>
      </c>
      <c r="D5951" t="s">
        <v>1397</v>
      </c>
      <c r="E5951">
        <v>4</v>
      </c>
      <c r="F5951">
        <v>32</v>
      </c>
      <c r="G5951">
        <v>37</v>
      </c>
      <c r="H5951">
        <v>40</v>
      </c>
      <c r="I5951">
        <v>21</v>
      </c>
      <c r="J5951">
        <v>26</v>
      </c>
      <c r="K5951">
        <v>29</v>
      </c>
      <c r="L5951">
        <v>0</v>
      </c>
      <c r="M5951" s="1">
        <v>78.084000000000003</v>
      </c>
      <c r="N5951" s="1">
        <v>97.069000000000003</v>
      </c>
    </row>
    <row r="5952" spans="1:14" ht="15" customHeight="1" x14ac:dyDescent="0.2">
      <c r="A5952" t="s">
        <v>386</v>
      </c>
      <c r="B5952" t="s">
        <v>258</v>
      </c>
      <c r="C5952">
        <v>3</v>
      </c>
      <c r="D5952" t="s">
        <v>1846</v>
      </c>
      <c r="E5952">
        <v>4</v>
      </c>
      <c r="F5952">
        <v>29</v>
      </c>
      <c r="G5952">
        <v>34</v>
      </c>
      <c r="H5952">
        <v>37</v>
      </c>
      <c r="I5952">
        <v>26</v>
      </c>
      <c r="J5952">
        <v>31</v>
      </c>
      <c r="K5952">
        <v>34</v>
      </c>
      <c r="L5952">
        <v>0</v>
      </c>
      <c r="M5952" s="1">
        <v>78.084999999999994</v>
      </c>
      <c r="N5952" s="1">
        <v>98.075999999999993</v>
      </c>
    </row>
    <row r="5953" spans="1:14" ht="15" customHeight="1" x14ac:dyDescent="0.2">
      <c r="A5953" t="s">
        <v>386</v>
      </c>
      <c r="B5953" t="s">
        <v>263</v>
      </c>
      <c r="C5953">
        <v>3</v>
      </c>
      <c r="D5953" t="s">
        <v>748</v>
      </c>
      <c r="E5953">
        <v>4</v>
      </c>
      <c r="F5953">
        <v>27</v>
      </c>
      <c r="G5953">
        <v>32</v>
      </c>
      <c r="H5953">
        <v>35</v>
      </c>
      <c r="I5953">
        <v>24</v>
      </c>
      <c r="J5953">
        <v>29</v>
      </c>
      <c r="K5953">
        <v>32</v>
      </c>
      <c r="L5953">
        <v>0</v>
      </c>
      <c r="M5953" s="1">
        <v>78.085999999999999</v>
      </c>
      <c r="N5953" s="1">
        <v>99.066000000000003</v>
      </c>
    </row>
    <row r="5954" spans="1:14" ht="15" customHeight="1" x14ac:dyDescent="0.2">
      <c r="A5954" t="s">
        <v>386</v>
      </c>
      <c r="B5954" t="s">
        <v>269</v>
      </c>
      <c r="C5954">
        <v>3</v>
      </c>
      <c r="D5954" t="s">
        <v>396</v>
      </c>
      <c r="E5954">
        <v>3</v>
      </c>
      <c r="F5954">
        <v>29</v>
      </c>
      <c r="G5954">
        <v>37</v>
      </c>
      <c r="H5954">
        <v>39</v>
      </c>
      <c r="I5954">
        <v>20</v>
      </c>
      <c r="J5954">
        <v>28</v>
      </c>
      <c r="K5954">
        <v>30</v>
      </c>
      <c r="L5954">
        <v>0</v>
      </c>
      <c r="M5954" s="1">
        <v>78.087000000000003</v>
      </c>
      <c r="N5954" s="1">
        <v>100.075</v>
      </c>
    </row>
    <row r="5955" spans="1:14" ht="15" customHeight="1" x14ac:dyDescent="0.2">
      <c r="A5955" t="s">
        <v>386</v>
      </c>
      <c r="B5955" t="s">
        <v>279</v>
      </c>
      <c r="C5955">
        <v>3</v>
      </c>
      <c r="D5955" t="s">
        <v>1164</v>
      </c>
      <c r="E5955">
        <v>3</v>
      </c>
      <c r="F5955">
        <v>18</v>
      </c>
      <c r="G5955">
        <v>26</v>
      </c>
      <c r="H5955">
        <v>28</v>
      </c>
      <c r="I5955">
        <v>27</v>
      </c>
      <c r="J5955">
        <v>35</v>
      </c>
      <c r="K5955">
        <v>37</v>
      </c>
      <c r="L5955">
        <v>0</v>
      </c>
      <c r="M5955" s="1">
        <v>78.087999999999994</v>
      </c>
      <c r="N5955" s="1">
        <v>101.065</v>
      </c>
    </row>
    <row r="5956" spans="1:14" ht="15" customHeight="1" x14ac:dyDescent="0.2">
      <c r="A5956" t="s">
        <v>386</v>
      </c>
      <c r="B5956" t="s">
        <v>274</v>
      </c>
      <c r="C5956">
        <v>3</v>
      </c>
      <c r="D5956" t="s">
        <v>2482</v>
      </c>
      <c r="E5956">
        <v>3</v>
      </c>
      <c r="F5956">
        <v>33</v>
      </c>
      <c r="G5956">
        <v>41</v>
      </c>
      <c r="H5956">
        <v>43</v>
      </c>
      <c r="I5956">
        <v>17</v>
      </c>
      <c r="J5956">
        <v>25</v>
      </c>
      <c r="K5956">
        <v>27</v>
      </c>
      <c r="L5956">
        <v>0</v>
      </c>
      <c r="M5956" s="1">
        <v>78.088999999999999</v>
      </c>
      <c r="N5956" s="1">
        <v>102.072</v>
      </c>
    </row>
    <row r="5957" spans="1:14" ht="15" customHeight="1" x14ac:dyDescent="0.2">
      <c r="A5957" t="s">
        <v>386</v>
      </c>
      <c r="B5957" t="s">
        <v>285</v>
      </c>
      <c r="C5957">
        <v>3</v>
      </c>
      <c r="D5957" t="s">
        <v>2743</v>
      </c>
      <c r="E5957">
        <v>3</v>
      </c>
      <c r="F5957">
        <v>23</v>
      </c>
      <c r="G5957">
        <v>31</v>
      </c>
      <c r="H5957">
        <v>33</v>
      </c>
      <c r="I5957">
        <v>26</v>
      </c>
      <c r="J5957">
        <v>34</v>
      </c>
      <c r="K5957">
        <v>36</v>
      </c>
      <c r="L5957">
        <v>0</v>
      </c>
      <c r="M5957" s="1">
        <v>78.09</v>
      </c>
      <c r="N5957" s="1">
        <v>103.071</v>
      </c>
    </row>
    <row r="5958" spans="1:14" ht="15" customHeight="1" x14ac:dyDescent="0.2">
      <c r="A5958" t="s">
        <v>386</v>
      </c>
      <c r="B5958" t="s">
        <v>290</v>
      </c>
      <c r="C5958">
        <v>3</v>
      </c>
      <c r="D5958" t="s">
        <v>238</v>
      </c>
      <c r="E5958">
        <v>4</v>
      </c>
      <c r="F5958">
        <v>28</v>
      </c>
      <c r="G5958">
        <v>33</v>
      </c>
      <c r="H5958">
        <v>36</v>
      </c>
      <c r="I5958">
        <v>27</v>
      </c>
      <c r="J5958">
        <v>32</v>
      </c>
      <c r="K5958">
        <v>35</v>
      </c>
      <c r="L5958">
        <v>0</v>
      </c>
      <c r="M5958" s="1">
        <v>78.090999999999994</v>
      </c>
      <c r="N5958" s="1">
        <v>104.063</v>
      </c>
    </row>
    <row r="5959" spans="1:14" ht="15" customHeight="1" x14ac:dyDescent="0.2">
      <c r="A5959" t="s">
        <v>386</v>
      </c>
      <c r="B5959" t="s">
        <v>294</v>
      </c>
      <c r="C5959">
        <v>3</v>
      </c>
      <c r="D5959" t="s">
        <v>2260</v>
      </c>
      <c r="E5959">
        <v>3</v>
      </c>
      <c r="F5959">
        <v>30</v>
      </c>
      <c r="G5959">
        <v>38</v>
      </c>
      <c r="H5959">
        <v>40</v>
      </c>
      <c r="I5959">
        <v>17</v>
      </c>
      <c r="J5959">
        <v>25</v>
      </c>
      <c r="K5959">
        <v>27</v>
      </c>
      <c r="L5959">
        <v>0</v>
      </c>
      <c r="M5959" s="1">
        <v>78.091999999999999</v>
      </c>
      <c r="N5959" s="1">
        <v>105.06</v>
      </c>
    </row>
    <row r="5960" spans="1:14" ht="15" customHeight="1" x14ac:dyDescent="0.2">
      <c r="A5960" t="s">
        <v>386</v>
      </c>
      <c r="B5960" t="s">
        <v>298</v>
      </c>
      <c r="C5960">
        <v>3</v>
      </c>
      <c r="D5960" t="s">
        <v>748</v>
      </c>
      <c r="E5960">
        <v>4</v>
      </c>
      <c r="F5960">
        <v>27</v>
      </c>
      <c r="G5960">
        <v>32</v>
      </c>
      <c r="H5960">
        <v>35</v>
      </c>
      <c r="I5960">
        <v>24</v>
      </c>
      <c r="J5960">
        <v>29</v>
      </c>
      <c r="K5960">
        <v>32</v>
      </c>
      <c r="L5960">
        <v>0</v>
      </c>
      <c r="M5960" s="1">
        <v>78.093000000000004</v>
      </c>
      <c r="N5960" s="1">
        <v>106.062</v>
      </c>
    </row>
    <row r="5961" spans="1:14" ht="15" customHeight="1" x14ac:dyDescent="0.2">
      <c r="A5961" t="s">
        <v>386</v>
      </c>
      <c r="B5961" t="s">
        <v>302</v>
      </c>
      <c r="C5961">
        <v>3</v>
      </c>
      <c r="D5961" t="s">
        <v>387</v>
      </c>
      <c r="E5961">
        <v>3</v>
      </c>
      <c r="F5961">
        <v>31</v>
      </c>
      <c r="G5961">
        <v>39</v>
      </c>
      <c r="H5961">
        <v>41</v>
      </c>
      <c r="I5961">
        <v>18</v>
      </c>
      <c r="J5961">
        <v>26</v>
      </c>
      <c r="K5961">
        <v>28</v>
      </c>
      <c r="L5961">
        <v>0</v>
      </c>
      <c r="M5961" s="1">
        <v>78.093999999999994</v>
      </c>
      <c r="N5961" s="1">
        <v>107.057</v>
      </c>
    </row>
    <row r="5962" spans="1:14" ht="15" customHeight="1" x14ac:dyDescent="0.2">
      <c r="A5962" t="s">
        <v>386</v>
      </c>
      <c r="B5962" t="s">
        <v>124</v>
      </c>
      <c r="C5962">
        <v>3</v>
      </c>
      <c r="D5962" t="s">
        <v>1397</v>
      </c>
      <c r="E5962">
        <v>4</v>
      </c>
      <c r="F5962">
        <v>32</v>
      </c>
      <c r="G5962">
        <v>37</v>
      </c>
      <c r="H5962">
        <v>40</v>
      </c>
      <c r="I5962">
        <v>21</v>
      </c>
      <c r="J5962">
        <v>26</v>
      </c>
      <c r="K5962">
        <v>29</v>
      </c>
      <c r="L5962">
        <v>0</v>
      </c>
      <c r="M5962" s="1">
        <v>78.094999999999999</v>
      </c>
      <c r="N5962" s="1">
        <v>110.065</v>
      </c>
    </row>
    <row r="5963" spans="1:14" ht="15" customHeight="1" x14ac:dyDescent="0.2">
      <c r="A5963" t="s">
        <v>386</v>
      </c>
      <c r="B5963" t="s">
        <v>703</v>
      </c>
      <c r="C5963">
        <v>3</v>
      </c>
      <c r="D5963" t="s">
        <v>1432</v>
      </c>
      <c r="E5963">
        <v>3</v>
      </c>
      <c r="F5963">
        <v>27</v>
      </c>
      <c r="G5963">
        <v>35</v>
      </c>
      <c r="H5963">
        <v>37</v>
      </c>
      <c r="I5963">
        <v>20</v>
      </c>
      <c r="J5963">
        <v>28</v>
      </c>
      <c r="K5963">
        <v>30</v>
      </c>
      <c r="L5963">
        <v>0</v>
      </c>
      <c r="M5963" s="1">
        <v>78.096000000000004</v>
      </c>
      <c r="N5963" s="1">
        <v>111.06699999999999</v>
      </c>
    </row>
    <row r="5964" spans="1:14" ht="15" customHeight="1" x14ac:dyDescent="0.2">
      <c r="A5964" t="s">
        <v>386</v>
      </c>
      <c r="B5964" t="s">
        <v>470</v>
      </c>
      <c r="C5964">
        <v>3</v>
      </c>
      <c r="D5964" t="s">
        <v>2696</v>
      </c>
      <c r="E5964">
        <v>3</v>
      </c>
      <c r="F5964">
        <v>27</v>
      </c>
      <c r="G5964">
        <v>35</v>
      </c>
      <c r="H5964">
        <v>37</v>
      </c>
      <c r="I5964">
        <v>21</v>
      </c>
      <c r="J5964">
        <v>29</v>
      </c>
      <c r="K5964">
        <v>31</v>
      </c>
      <c r="L5964">
        <v>0</v>
      </c>
      <c r="M5964" s="1">
        <v>78.096999999999994</v>
      </c>
      <c r="N5964" s="1">
        <v>112.07</v>
      </c>
    </row>
    <row r="5965" spans="1:14" ht="15" customHeight="1" x14ac:dyDescent="0.2">
      <c r="A5965" t="s">
        <v>386</v>
      </c>
      <c r="B5965" t="s">
        <v>53</v>
      </c>
      <c r="C5965">
        <v>3</v>
      </c>
      <c r="D5965" t="s">
        <v>2377</v>
      </c>
      <c r="E5965">
        <v>4</v>
      </c>
      <c r="F5965">
        <v>33</v>
      </c>
      <c r="G5965">
        <v>38</v>
      </c>
      <c r="H5965">
        <v>41</v>
      </c>
      <c r="I5965">
        <v>21</v>
      </c>
      <c r="J5965">
        <v>26</v>
      </c>
      <c r="K5965">
        <v>29</v>
      </c>
      <c r="L5965">
        <v>0</v>
      </c>
      <c r="M5965" s="1">
        <v>78.097999999999999</v>
      </c>
      <c r="N5965" s="1">
        <v>113.05500000000001</v>
      </c>
    </row>
    <row r="5966" spans="1:14" ht="15" customHeight="1" x14ac:dyDescent="0.2">
      <c r="A5966" t="s">
        <v>386</v>
      </c>
      <c r="B5966" t="s">
        <v>476</v>
      </c>
      <c r="C5966">
        <v>3</v>
      </c>
      <c r="D5966" t="s">
        <v>1321</v>
      </c>
      <c r="E5966">
        <v>4</v>
      </c>
      <c r="F5966">
        <v>27</v>
      </c>
      <c r="G5966">
        <v>32</v>
      </c>
      <c r="H5966">
        <v>35</v>
      </c>
      <c r="I5966">
        <v>27</v>
      </c>
      <c r="J5966">
        <v>32</v>
      </c>
      <c r="K5966">
        <v>35</v>
      </c>
      <c r="L5966">
        <v>0</v>
      </c>
      <c r="M5966" s="1">
        <v>78.099000000000004</v>
      </c>
      <c r="N5966" s="1">
        <v>114.06399999999999</v>
      </c>
    </row>
    <row r="5967" spans="1:14" ht="15" customHeight="1" x14ac:dyDescent="0.2">
      <c r="A5967" t="s">
        <v>386</v>
      </c>
      <c r="B5967" t="s">
        <v>315</v>
      </c>
      <c r="C5967">
        <v>3</v>
      </c>
      <c r="D5967" t="s">
        <v>2377</v>
      </c>
      <c r="E5967">
        <v>4</v>
      </c>
      <c r="F5967">
        <v>33</v>
      </c>
      <c r="G5967">
        <v>38</v>
      </c>
      <c r="H5967">
        <v>41</v>
      </c>
      <c r="I5967">
        <v>21</v>
      </c>
      <c r="J5967">
        <v>26</v>
      </c>
      <c r="K5967">
        <v>29</v>
      </c>
      <c r="L5967">
        <v>0</v>
      </c>
      <c r="M5967" s="1">
        <v>78.099999999999994</v>
      </c>
      <c r="N5967" s="1">
        <v>115.072</v>
      </c>
    </row>
    <row r="5968" spans="1:14" ht="15" customHeight="1" x14ac:dyDescent="0.2">
      <c r="A5968" t="s">
        <v>386</v>
      </c>
      <c r="B5968" t="s">
        <v>321</v>
      </c>
      <c r="C5968">
        <v>3</v>
      </c>
      <c r="D5968" t="s">
        <v>884</v>
      </c>
      <c r="E5968">
        <v>4</v>
      </c>
      <c r="F5968">
        <v>32</v>
      </c>
      <c r="G5968">
        <v>37</v>
      </c>
      <c r="H5968">
        <v>40</v>
      </c>
      <c r="I5968">
        <v>23</v>
      </c>
      <c r="J5968">
        <v>28</v>
      </c>
      <c r="K5968">
        <v>31</v>
      </c>
      <c r="L5968">
        <v>0</v>
      </c>
      <c r="M5968" s="1">
        <v>78.100999999999999</v>
      </c>
      <c r="N5968" s="1">
        <v>116.069</v>
      </c>
    </row>
    <row r="5969" spans="1:14" ht="15" customHeight="1" x14ac:dyDescent="0.2">
      <c r="A5969" t="s">
        <v>386</v>
      </c>
      <c r="B5969" t="s">
        <v>483</v>
      </c>
      <c r="C5969">
        <v>3</v>
      </c>
      <c r="D5969" t="s">
        <v>1432</v>
      </c>
      <c r="E5969">
        <v>3</v>
      </c>
      <c r="F5969">
        <v>27</v>
      </c>
      <c r="G5969">
        <v>35</v>
      </c>
      <c r="H5969">
        <v>37</v>
      </c>
      <c r="I5969">
        <v>20</v>
      </c>
      <c r="J5969">
        <v>28</v>
      </c>
      <c r="K5969">
        <v>30</v>
      </c>
      <c r="L5969">
        <v>0</v>
      </c>
      <c r="M5969" s="1">
        <v>78.102000000000004</v>
      </c>
      <c r="N5969" s="1">
        <v>117.072</v>
      </c>
    </row>
    <row r="5970" spans="1:14" ht="15" customHeight="1" x14ac:dyDescent="0.2">
      <c r="A5970" t="s">
        <v>386</v>
      </c>
      <c r="B5970" t="s">
        <v>326</v>
      </c>
      <c r="C5970">
        <v>3</v>
      </c>
      <c r="D5970" t="s">
        <v>2875</v>
      </c>
      <c r="E5970">
        <v>3</v>
      </c>
      <c r="F5970">
        <v>15</v>
      </c>
      <c r="G5970">
        <v>23</v>
      </c>
      <c r="H5970">
        <v>25</v>
      </c>
      <c r="I5970">
        <v>31</v>
      </c>
      <c r="J5970">
        <v>39</v>
      </c>
      <c r="K5970">
        <v>41</v>
      </c>
      <c r="L5970">
        <v>0</v>
      </c>
      <c r="M5970" s="1">
        <v>78.102999999999994</v>
      </c>
      <c r="N5970" s="1">
        <v>118.075</v>
      </c>
    </row>
    <row r="5971" spans="1:14" ht="15" customHeight="1" x14ac:dyDescent="0.2">
      <c r="A5971" t="s">
        <v>386</v>
      </c>
      <c r="B5971" t="s">
        <v>331</v>
      </c>
      <c r="C5971">
        <v>3</v>
      </c>
      <c r="D5971" t="s">
        <v>2696</v>
      </c>
      <c r="E5971">
        <v>3</v>
      </c>
      <c r="F5971">
        <v>27</v>
      </c>
      <c r="G5971">
        <v>35</v>
      </c>
      <c r="H5971">
        <v>37</v>
      </c>
      <c r="I5971">
        <v>21</v>
      </c>
      <c r="J5971">
        <v>29</v>
      </c>
      <c r="K5971">
        <v>31</v>
      </c>
      <c r="L5971">
        <v>0</v>
      </c>
      <c r="M5971" s="1">
        <v>78.103999999999999</v>
      </c>
      <c r="N5971" s="1">
        <v>119.053</v>
      </c>
    </row>
    <row r="5972" spans="1:14" ht="15" customHeight="1" x14ac:dyDescent="0.2">
      <c r="A5972" t="s">
        <v>386</v>
      </c>
      <c r="B5972" t="s">
        <v>488</v>
      </c>
      <c r="C5972">
        <v>3</v>
      </c>
      <c r="D5972" t="s">
        <v>2534</v>
      </c>
      <c r="E5972">
        <v>4</v>
      </c>
      <c r="F5972">
        <v>30</v>
      </c>
      <c r="G5972">
        <v>35</v>
      </c>
      <c r="H5972">
        <v>38</v>
      </c>
      <c r="I5972">
        <v>25</v>
      </c>
      <c r="J5972">
        <v>30</v>
      </c>
      <c r="K5972">
        <v>33</v>
      </c>
      <c r="L5972">
        <v>0</v>
      </c>
      <c r="M5972" s="1">
        <v>78.105000000000004</v>
      </c>
      <c r="N5972" s="1">
        <v>120.065</v>
      </c>
    </row>
    <row r="5973" spans="1:14" ht="15" customHeight="1" x14ac:dyDescent="0.2">
      <c r="A5973" t="s">
        <v>386</v>
      </c>
      <c r="B5973" t="s">
        <v>492</v>
      </c>
      <c r="C5973">
        <v>3</v>
      </c>
      <c r="D5973" t="s">
        <v>387</v>
      </c>
      <c r="E5973">
        <v>3</v>
      </c>
      <c r="F5973">
        <v>31</v>
      </c>
      <c r="G5973">
        <v>39</v>
      </c>
      <c r="H5973">
        <v>41</v>
      </c>
      <c r="I5973">
        <v>18</v>
      </c>
      <c r="J5973">
        <v>26</v>
      </c>
      <c r="K5973">
        <v>28</v>
      </c>
      <c r="L5973">
        <v>0</v>
      </c>
      <c r="M5973" s="1">
        <v>78.105999999999995</v>
      </c>
      <c r="N5973" s="1">
        <v>121.077</v>
      </c>
    </row>
    <row r="5974" spans="1:14" ht="15" customHeight="1" x14ac:dyDescent="0.2">
      <c r="A5974" t="s">
        <v>386</v>
      </c>
      <c r="B5974" t="s">
        <v>335</v>
      </c>
      <c r="C5974">
        <v>3</v>
      </c>
      <c r="D5974" t="s">
        <v>2377</v>
      </c>
      <c r="E5974">
        <v>4</v>
      </c>
      <c r="F5974">
        <v>33</v>
      </c>
      <c r="G5974">
        <v>38</v>
      </c>
      <c r="H5974">
        <v>41</v>
      </c>
      <c r="I5974">
        <v>21</v>
      </c>
      <c r="J5974">
        <v>26</v>
      </c>
      <c r="K5974">
        <v>29</v>
      </c>
      <c r="L5974">
        <v>0</v>
      </c>
      <c r="M5974" s="1">
        <v>78.106999999999999</v>
      </c>
      <c r="N5974" s="1">
        <v>122.056</v>
      </c>
    </row>
    <row r="5975" spans="1:14" ht="15" customHeight="1" x14ac:dyDescent="0.2">
      <c r="A5975" t="s">
        <v>386</v>
      </c>
      <c r="B5975" t="s">
        <v>340</v>
      </c>
      <c r="C5975">
        <v>3</v>
      </c>
      <c r="D5975" t="s">
        <v>1831</v>
      </c>
      <c r="E5975">
        <v>4</v>
      </c>
      <c r="F5975">
        <v>30</v>
      </c>
      <c r="G5975">
        <v>35</v>
      </c>
      <c r="H5975">
        <v>38</v>
      </c>
      <c r="I5975">
        <v>22</v>
      </c>
      <c r="J5975">
        <v>27</v>
      </c>
      <c r="K5975">
        <v>30</v>
      </c>
      <c r="L5975">
        <v>0</v>
      </c>
      <c r="M5975" s="1">
        <v>78.108000000000004</v>
      </c>
      <c r="N5975" s="1">
        <v>123.068</v>
      </c>
    </row>
    <row r="5976" spans="1:14" ht="15" customHeight="1" x14ac:dyDescent="0.2">
      <c r="A5976" t="s">
        <v>386</v>
      </c>
      <c r="B5976" t="s">
        <v>346</v>
      </c>
      <c r="C5976">
        <v>3</v>
      </c>
      <c r="D5976" t="s">
        <v>1129</v>
      </c>
      <c r="E5976">
        <v>4</v>
      </c>
      <c r="F5976">
        <v>30</v>
      </c>
      <c r="G5976">
        <v>35</v>
      </c>
      <c r="H5976">
        <v>38</v>
      </c>
      <c r="I5976">
        <v>24</v>
      </c>
      <c r="J5976">
        <v>29</v>
      </c>
      <c r="K5976">
        <v>32</v>
      </c>
      <c r="L5976">
        <v>0</v>
      </c>
      <c r="M5976" s="1">
        <v>78.108999999999995</v>
      </c>
      <c r="N5976" s="1">
        <v>124.071</v>
      </c>
    </row>
    <row r="5977" spans="1:14" ht="15" customHeight="1" x14ac:dyDescent="0.2">
      <c r="A5977" t="s">
        <v>386</v>
      </c>
      <c r="B5977" t="s">
        <v>498</v>
      </c>
      <c r="C5977">
        <v>3</v>
      </c>
      <c r="D5977" t="s">
        <v>1571</v>
      </c>
      <c r="E5977">
        <v>4</v>
      </c>
      <c r="F5977">
        <v>18</v>
      </c>
      <c r="G5977">
        <v>23</v>
      </c>
      <c r="H5977">
        <v>26</v>
      </c>
      <c r="I5977">
        <v>35</v>
      </c>
      <c r="J5977">
        <v>40</v>
      </c>
      <c r="K5977">
        <v>43</v>
      </c>
      <c r="L5977">
        <v>0</v>
      </c>
      <c r="M5977" s="1">
        <v>78.11</v>
      </c>
      <c r="N5977" s="1">
        <v>125.074</v>
      </c>
    </row>
    <row r="5978" spans="1:14" ht="15" customHeight="1" x14ac:dyDescent="0.2">
      <c r="A5978" t="s">
        <v>386</v>
      </c>
      <c r="B5978" t="s">
        <v>351</v>
      </c>
      <c r="C5978">
        <v>3</v>
      </c>
      <c r="D5978" t="s">
        <v>2798</v>
      </c>
      <c r="E5978">
        <v>4</v>
      </c>
      <c r="F5978">
        <v>33</v>
      </c>
      <c r="G5978">
        <v>38</v>
      </c>
      <c r="H5978">
        <v>41</v>
      </c>
      <c r="I5978">
        <v>20</v>
      </c>
      <c r="J5978">
        <v>25</v>
      </c>
      <c r="K5978">
        <v>28</v>
      </c>
      <c r="L5978">
        <v>0</v>
      </c>
      <c r="M5978" s="1">
        <v>78.111000000000004</v>
      </c>
      <c r="N5978" s="1">
        <v>126.072</v>
      </c>
    </row>
    <row r="5979" spans="1:14" ht="15" customHeight="1" x14ac:dyDescent="0.2">
      <c r="A5979" t="s">
        <v>386</v>
      </c>
      <c r="B5979" t="s">
        <v>504</v>
      </c>
      <c r="C5979">
        <v>3</v>
      </c>
      <c r="D5979" t="s">
        <v>2085</v>
      </c>
      <c r="E5979">
        <v>4</v>
      </c>
      <c r="F5979">
        <v>28</v>
      </c>
      <c r="G5979">
        <v>33</v>
      </c>
      <c r="H5979">
        <v>36</v>
      </c>
      <c r="I5979">
        <v>27</v>
      </c>
      <c r="J5979">
        <v>32</v>
      </c>
      <c r="K5979">
        <v>35</v>
      </c>
      <c r="L5979">
        <v>0</v>
      </c>
      <c r="M5979" s="1">
        <v>78.111999999999995</v>
      </c>
      <c r="N5979" s="1">
        <v>127.066</v>
      </c>
    </row>
    <row r="5980" spans="1:14" ht="15" customHeight="1" x14ac:dyDescent="0.2">
      <c r="A5980" t="s">
        <v>386</v>
      </c>
      <c r="B5980" t="s">
        <v>355</v>
      </c>
      <c r="C5980">
        <v>3</v>
      </c>
      <c r="D5980" t="s">
        <v>2977</v>
      </c>
      <c r="E5980">
        <v>3</v>
      </c>
      <c r="F5980">
        <v>33</v>
      </c>
      <c r="G5980">
        <v>41</v>
      </c>
      <c r="H5980">
        <v>43</v>
      </c>
      <c r="I5980">
        <v>15</v>
      </c>
      <c r="J5980">
        <v>23</v>
      </c>
      <c r="K5980">
        <v>25</v>
      </c>
      <c r="L5980">
        <v>0</v>
      </c>
      <c r="M5980" s="1">
        <v>78.113</v>
      </c>
      <c r="N5980" s="1">
        <v>128.06100000000001</v>
      </c>
    </row>
    <row r="5981" spans="1:14" ht="15" customHeight="1" x14ac:dyDescent="0.2">
      <c r="A5981" t="s">
        <v>212</v>
      </c>
      <c r="B5981" t="s">
        <v>395</v>
      </c>
      <c r="C5981">
        <v>3</v>
      </c>
      <c r="D5981" t="s">
        <v>1097</v>
      </c>
      <c r="E5981">
        <v>4</v>
      </c>
      <c r="F5981">
        <v>30</v>
      </c>
      <c r="G5981">
        <v>35</v>
      </c>
      <c r="H5981">
        <v>38</v>
      </c>
      <c r="I5981">
        <v>23</v>
      </c>
      <c r="J5981">
        <v>28</v>
      </c>
      <c r="K5981">
        <v>31</v>
      </c>
      <c r="L5981">
        <v>0</v>
      </c>
      <c r="M5981" s="1">
        <v>79.066999999999993</v>
      </c>
      <c r="N5981" s="1">
        <v>80.069999999999993</v>
      </c>
    </row>
    <row r="5982" spans="1:14" ht="15" customHeight="1" x14ac:dyDescent="0.2">
      <c r="A5982" t="s">
        <v>212</v>
      </c>
      <c r="B5982" t="s">
        <v>218</v>
      </c>
      <c r="C5982">
        <v>2</v>
      </c>
      <c r="D5982" t="s">
        <v>1455</v>
      </c>
      <c r="E5982">
        <v>3</v>
      </c>
      <c r="F5982">
        <v>20</v>
      </c>
      <c r="G5982">
        <v>33</v>
      </c>
      <c r="H5982">
        <v>35</v>
      </c>
      <c r="I5982">
        <v>17</v>
      </c>
      <c r="J5982">
        <v>30</v>
      </c>
      <c r="K5982">
        <v>32</v>
      </c>
      <c r="L5982">
        <v>0</v>
      </c>
      <c r="M5982" s="1">
        <v>79.067999999999998</v>
      </c>
      <c r="N5982" s="1">
        <v>81.057000000000002</v>
      </c>
    </row>
    <row r="5983" spans="1:14" ht="15" customHeight="1" x14ac:dyDescent="0.2">
      <c r="A5983" t="s">
        <v>212</v>
      </c>
      <c r="B5983" t="s">
        <v>225</v>
      </c>
      <c r="C5983">
        <v>2</v>
      </c>
      <c r="D5983" t="s">
        <v>1339</v>
      </c>
      <c r="E5983">
        <v>3</v>
      </c>
      <c r="F5983">
        <v>19</v>
      </c>
      <c r="G5983">
        <v>32</v>
      </c>
      <c r="H5983">
        <v>34</v>
      </c>
      <c r="I5983">
        <v>18</v>
      </c>
      <c r="J5983">
        <v>31</v>
      </c>
      <c r="K5983">
        <v>33</v>
      </c>
      <c r="L5983">
        <v>0</v>
      </c>
      <c r="M5983" s="1">
        <v>79.069000000000003</v>
      </c>
      <c r="N5983" s="1">
        <v>82.058000000000007</v>
      </c>
    </row>
    <row r="5984" spans="1:14" ht="15" customHeight="1" x14ac:dyDescent="0.2">
      <c r="A5984" t="s">
        <v>212</v>
      </c>
      <c r="B5984" t="s">
        <v>402</v>
      </c>
      <c r="C5984">
        <v>3</v>
      </c>
      <c r="D5984" t="s">
        <v>1330</v>
      </c>
      <c r="E5984">
        <v>4</v>
      </c>
      <c r="F5984">
        <v>27</v>
      </c>
      <c r="G5984">
        <v>32</v>
      </c>
      <c r="H5984">
        <v>35</v>
      </c>
      <c r="I5984">
        <v>24</v>
      </c>
      <c r="J5984">
        <v>29</v>
      </c>
      <c r="K5984">
        <v>32</v>
      </c>
      <c r="L5984">
        <v>0</v>
      </c>
      <c r="M5984" s="1">
        <v>79.069999999999993</v>
      </c>
      <c r="N5984" s="1">
        <v>83.069000000000003</v>
      </c>
    </row>
    <row r="5985" spans="1:14" ht="15" customHeight="1" x14ac:dyDescent="0.2">
      <c r="A5985" t="s">
        <v>212</v>
      </c>
      <c r="B5985" t="s">
        <v>405</v>
      </c>
      <c r="C5985">
        <v>3</v>
      </c>
      <c r="D5985" t="s">
        <v>1455</v>
      </c>
      <c r="E5985">
        <v>3</v>
      </c>
      <c r="F5985">
        <v>25</v>
      </c>
      <c r="G5985">
        <v>33</v>
      </c>
      <c r="H5985">
        <v>35</v>
      </c>
      <c r="I5985">
        <v>22</v>
      </c>
      <c r="J5985">
        <v>30</v>
      </c>
      <c r="K5985">
        <v>32</v>
      </c>
      <c r="L5985">
        <v>0</v>
      </c>
      <c r="M5985" s="1">
        <v>79.070999999999998</v>
      </c>
      <c r="N5985" s="1">
        <v>84.066000000000003</v>
      </c>
    </row>
    <row r="5986" spans="1:14" ht="15" customHeight="1" x14ac:dyDescent="0.2">
      <c r="A5986" t="s">
        <v>212</v>
      </c>
      <c r="B5986" t="s">
        <v>408</v>
      </c>
      <c r="C5986">
        <v>3</v>
      </c>
      <c r="D5986" t="s">
        <v>2347</v>
      </c>
      <c r="E5986">
        <v>4</v>
      </c>
      <c r="F5986">
        <v>30</v>
      </c>
      <c r="G5986">
        <v>35</v>
      </c>
      <c r="H5986">
        <v>38</v>
      </c>
      <c r="I5986">
        <v>22</v>
      </c>
      <c r="J5986">
        <v>27</v>
      </c>
      <c r="K5986">
        <v>30</v>
      </c>
      <c r="L5986">
        <v>0</v>
      </c>
      <c r="M5986" s="1">
        <v>79.072000000000003</v>
      </c>
      <c r="N5986" s="1">
        <v>85.066000000000003</v>
      </c>
    </row>
    <row r="5987" spans="1:14" ht="15" customHeight="1" x14ac:dyDescent="0.2">
      <c r="A5987" t="s">
        <v>212</v>
      </c>
      <c r="B5987" t="s">
        <v>411</v>
      </c>
      <c r="C5987">
        <v>3</v>
      </c>
      <c r="D5987" t="s">
        <v>2406</v>
      </c>
      <c r="E5987">
        <v>3</v>
      </c>
      <c r="F5987">
        <v>28</v>
      </c>
      <c r="G5987">
        <v>36</v>
      </c>
      <c r="H5987">
        <v>38</v>
      </c>
      <c r="I5987">
        <v>22</v>
      </c>
      <c r="J5987">
        <v>30</v>
      </c>
      <c r="K5987">
        <v>32</v>
      </c>
      <c r="L5987">
        <v>0</v>
      </c>
      <c r="M5987" s="1">
        <v>79.072999999999993</v>
      </c>
      <c r="N5987" s="1">
        <v>86.066000000000003</v>
      </c>
    </row>
    <row r="5988" spans="1:14" ht="15" customHeight="1" x14ac:dyDescent="0.2">
      <c r="A5988" t="s">
        <v>212</v>
      </c>
      <c r="B5988" t="s">
        <v>414</v>
      </c>
      <c r="C5988">
        <v>3</v>
      </c>
      <c r="D5988" t="s">
        <v>1326</v>
      </c>
      <c r="E5988">
        <v>3</v>
      </c>
      <c r="F5988">
        <v>27</v>
      </c>
      <c r="G5988">
        <v>35</v>
      </c>
      <c r="H5988">
        <v>37</v>
      </c>
      <c r="I5988">
        <v>23</v>
      </c>
      <c r="J5988">
        <v>31</v>
      </c>
      <c r="K5988">
        <v>33</v>
      </c>
      <c r="L5988">
        <v>0</v>
      </c>
      <c r="M5988" s="1">
        <v>79.073999999999998</v>
      </c>
      <c r="N5988" s="1">
        <v>87.067999999999998</v>
      </c>
    </row>
    <row r="5989" spans="1:14" ht="15" customHeight="1" x14ac:dyDescent="0.2">
      <c r="A5989" t="s">
        <v>212</v>
      </c>
      <c r="B5989" t="s">
        <v>230</v>
      </c>
      <c r="C5989">
        <v>3</v>
      </c>
      <c r="D5989" t="s">
        <v>1028</v>
      </c>
      <c r="E5989">
        <v>4</v>
      </c>
      <c r="F5989">
        <v>29</v>
      </c>
      <c r="G5989">
        <v>34</v>
      </c>
      <c r="H5989">
        <v>37</v>
      </c>
      <c r="I5989">
        <v>25</v>
      </c>
      <c r="J5989">
        <v>30</v>
      </c>
      <c r="K5989">
        <v>33</v>
      </c>
      <c r="L5989">
        <v>0</v>
      </c>
      <c r="M5989" s="1">
        <v>79.075000000000003</v>
      </c>
      <c r="N5989" s="1">
        <v>89.072000000000003</v>
      </c>
    </row>
    <row r="5990" spans="1:14" ht="15" customHeight="1" x14ac:dyDescent="0.2">
      <c r="A5990" t="s">
        <v>212</v>
      </c>
      <c r="B5990" t="s">
        <v>236</v>
      </c>
      <c r="C5990">
        <v>3</v>
      </c>
      <c r="D5990" t="s">
        <v>1690</v>
      </c>
      <c r="E5990">
        <v>3</v>
      </c>
      <c r="F5990">
        <v>23</v>
      </c>
      <c r="G5990">
        <v>31</v>
      </c>
      <c r="H5990">
        <v>33</v>
      </c>
      <c r="I5990">
        <v>23</v>
      </c>
      <c r="J5990">
        <v>31</v>
      </c>
      <c r="K5990">
        <v>33</v>
      </c>
      <c r="L5990">
        <v>0</v>
      </c>
      <c r="M5990" s="1">
        <v>79.075999999999993</v>
      </c>
      <c r="N5990" s="1">
        <v>90.069000000000003</v>
      </c>
    </row>
    <row r="5991" spans="1:14" ht="15" customHeight="1" x14ac:dyDescent="0.2">
      <c r="A5991" t="s">
        <v>212</v>
      </c>
      <c r="B5991" t="s">
        <v>425</v>
      </c>
      <c r="C5991">
        <v>3</v>
      </c>
      <c r="D5991" t="s">
        <v>247</v>
      </c>
      <c r="E5991">
        <v>4</v>
      </c>
      <c r="F5991">
        <v>19</v>
      </c>
      <c r="G5991">
        <v>24</v>
      </c>
      <c r="H5991">
        <v>27</v>
      </c>
      <c r="I5991">
        <v>34</v>
      </c>
      <c r="J5991">
        <v>39</v>
      </c>
      <c r="K5991">
        <v>42</v>
      </c>
      <c r="L5991">
        <v>0</v>
      </c>
      <c r="M5991" s="1">
        <v>79.076999999999998</v>
      </c>
      <c r="N5991" s="1">
        <v>91.072999999999993</v>
      </c>
    </row>
    <row r="5992" spans="1:14" ht="15" customHeight="1" x14ac:dyDescent="0.2">
      <c r="A5992" t="s">
        <v>212</v>
      </c>
      <c r="B5992" t="s">
        <v>668</v>
      </c>
      <c r="C5992">
        <v>3</v>
      </c>
      <c r="D5992" t="s">
        <v>1024</v>
      </c>
      <c r="E5992">
        <v>4</v>
      </c>
      <c r="F5992">
        <v>27</v>
      </c>
      <c r="G5992">
        <v>32</v>
      </c>
      <c r="H5992">
        <v>35</v>
      </c>
      <c r="I5992">
        <v>25</v>
      </c>
      <c r="J5992">
        <v>30</v>
      </c>
      <c r="K5992">
        <v>33</v>
      </c>
      <c r="L5992">
        <v>0</v>
      </c>
      <c r="M5992" s="1">
        <v>79.078000000000003</v>
      </c>
      <c r="N5992" s="1">
        <v>92.072000000000003</v>
      </c>
    </row>
    <row r="5993" spans="1:14" ht="15" customHeight="1" x14ac:dyDescent="0.2">
      <c r="A5993" t="s">
        <v>212</v>
      </c>
      <c r="B5993" t="s">
        <v>241</v>
      </c>
      <c r="C5993">
        <v>2</v>
      </c>
      <c r="D5993" t="s">
        <v>220</v>
      </c>
      <c r="E5993">
        <v>1</v>
      </c>
      <c r="F5993">
        <v>14</v>
      </c>
      <c r="G5993">
        <v>33</v>
      </c>
      <c r="H5993">
        <v>35</v>
      </c>
      <c r="I5993">
        <v>10</v>
      </c>
      <c r="J5993">
        <v>29</v>
      </c>
      <c r="K5993">
        <v>31</v>
      </c>
      <c r="L5993">
        <v>0</v>
      </c>
      <c r="M5993" s="1">
        <v>79.078999999999994</v>
      </c>
      <c r="N5993" s="1">
        <v>94.063999999999993</v>
      </c>
    </row>
    <row r="5994" spans="1:14" ht="15" customHeight="1" x14ac:dyDescent="0.2">
      <c r="A5994" t="s">
        <v>212</v>
      </c>
      <c r="B5994" t="s">
        <v>246</v>
      </c>
      <c r="C5994">
        <v>3</v>
      </c>
      <c r="D5994" t="s">
        <v>1099</v>
      </c>
      <c r="E5994">
        <v>2</v>
      </c>
      <c r="F5994">
        <v>27</v>
      </c>
      <c r="G5994">
        <v>40</v>
      </c>
      <c r="H5994">
        <v>42</v>
      </c>
      <c r="I5994">
        <v>12</v>
      </c>
      <c r="J5994">
        <v>25</v>
      </c>
      <c r="K5994">
        <v>27</v>
      </c>
      <c r="L5994">
        <v>0</v>
      </c>
      <c r="M5994" s="1">
        <v>79.08</v>
      </c>
      <c r="N5994" s="1">
        <v>95.073999999999998</v>
      </c>
    </row>
    <row r="5995" spans="1:14" ht="15" customHeight="1" x14ac:dyDescent="0.2">
      <c r="A5995" t="s">
        <v>212</v>
      </c>
      <c r="B5995" t="s">
        <v>436</v>
      </c>
      <c r="C5995">
        <v>3</v>
      </c>
      <c r="D5995" t="s">
        <v>2209</v>
      </c>
      <c r="E5995">
        <v>4</v>
      </c>
      <c r="F5995">
        <v>28</v>
      </c>
      <c r="G5995">
        <v>33</v>
      </c>
      <c r="H5995">
        <v>36</v>
      </c>
      <c r="I5995">
        <v>25</v>
      </c>
      <c r="J5995">
        <v>30</v>
      </c>
      <c r="K5995">
        <v>33</v>
      </c>
      <c r="L5995">
        <v>0</v>
      </c>
      <c r="M5995" s="1">
        <v>79.081000000000003</v>
      </c>
      <c r="N5995" s="1">
        <v>96.07</v>
      </c>
    </row>
    <row r="5996" spans="1:14" ht="15" customHeight="1" x14ac:dyDescent="0.2">
      <c r="A5996" t="s">
        <v>212</v>
      </c>
      <c r="B5996" t="s">
        <v>258</v>
      </c>
      <c r="C5996">
        <v>3</v>
      </c>
      <c r="D5996" t="s">
        <v>1922</v>
      </c>
      <c r="E5996">
        <v>3</v>
      </c>
      <c r="F5996">
        <v>31</v>
      </c>
      <c r="G5996">
        <v>39</v>
      </c>
      <c r="H5996">
        <v>41</v>
      </c>
      <c r="I5996">
        <v>17</v>
      </c>
      <c r="J5996">
        <v>25</v>
      </c>
      <c r="K5996">
        <v>27</v>
      </c>
      <c r="L5996">
        <v>0</v>
      </c>
      <c r="M5996" s="1">
        <v>79.081999999999994</v>
      </c>
      <c r="N5996" s="1">
        <v>98.076999999999998</v>
      </c>
    </row>
    <row r="5997" spans="1:14" ht="15" customHeight="1" x14ac:dyDescent="0.2">
      <c r="A5997" t="s">
        <v>212</v>
      </c>
      <c r="B5997" t="s">
        <v>263</v>
      </c>
      <c r="C5997">
        <v>2</v>
      </c>
      <c r="D5997" t="s">
        <v>2659</v>
      </c>
      <c r="E5997">
        <v>3</v>
      </c>
      <c r="F5997">
        <v>24</v>
      </c>
      <c r="G5997">
        <v>37</v>
      </c>
      <c r="H5997">
        <v>39</v>
      </c>
      <c r="I5997">
        <v>10</v>
      </c>
      <c r="J5997">
        <v>23</v>
      </c>
      <c r="K5997">
        <v>25</v>
      </c>
      <c r="L5997">
        <v>0</v>
      </c>
      <c r="M5997" s="1">
        <v>79.082999999999998</v>
      </c>
      <c r="N5997" s="1">
        <v>99.066999999999993</v>
      </c>
    </row>
    <row r="5998" spans="1:14" ht="15" customHeight="1" x14ac:dyDescent="0.2">
      <c r="A5998" t="s">
        <v>212</v>
      </c>
      <c r="B5998" t="s">
        <v>269</v>
      </c>
      <c r="C5998">
        <v>2</v>
      </c>
      <c r="D5998" t="s">
        <v>392</v>
      </c>
      <c r="E5998">
        <v>3</v>
      </c>
      <c r="F5998">
        <v>19</v>
      </c>
      <c r="G5998">
        <v>32</v>
      </c>
      <c r="H5998">
        <v>34</v>
      </c>
      <c r="I5998">
        <v>19</v>
      </c>
      <c r="J5998">
        <v>32</v>
      </c>
      <c r="K5998">
        <v>34</v>
      </c>
      <c r="L5998">
        <v>0</v>
      </c>
      <c r="M5998" s="1">
        <v>79.084000000000003</v>
      </c>
      <c r="N5998" s="1">
        <v>100.07599999999999</v>
      </c>
    </row>
    <row r="5999" spans="1:14" ht="15" customHeight="1" x14ac:dyDescent="0.2">
      <c r="A5999" t="s">
        <v>212</v>
      </c>
      <c r="B5999" t="s">
        <v>274</v>
      </c>
      <c r="C5999">
        <v>2</v>
      </c>
      <c r="D5999" t="s">
        <v>834</v>
      </c>
      <c r="E5999">
        <v>3</v>
      </c>
      <c r="F5999">
        <v>29</v>
      </c>
      <c r="G5999">
        <v>42</v>
      </c>
      <c r="H5999">
        <v>44</v>
      </c>
      <c r="I5999">
        <v>11</v>
      </c>
      <c r="J5999">
        <v>24</v>
      </c>
      <c r="K5999">
        <v>26</v>
      </c>
      <c r="L5999">
        <v>0</v>
      </c>
      <c r="M5999" s="1">
        <v>79.084999999999994</v>
      </c>
      <c r="N5999" s="1">
        <v>102.07299999999999</v>
      </c>
    </row>
    <row r="6000" spans="1:14" ht="15" customHeight="1" x14ac:dyDescent="0.2">
      <c r="A6000" t="s">
        <v>212</v>
      </c>
      <c r="B6000" t="s">
        <v>290</v>
      </c>
      <c r="C6000">
        <v>3</v>
      </c>
      <c r="D6000" t="s">
        <v>1330</v>
      </c>
      <c r="E6000">
        <v>4</v>
      </c>
      <c r="F6000">
        <v>27</v>
      </c>
      <c r="G6000">
        <v>32</v>
      </c>
      <c r="H6000">
        <v>35</v>
      </c>
      <c r="I6000">
        <v>24</v>
      </c>
      <c r="J6000">
        <v>29</v>
      </c>
      <c r="K6000">
        <v>32</v>
      </c>
      <c r="L6000">
        <v>0</v>
      </c>
      <c r="M6000" s="1">
        <v>79.085999999999999</v>
      </c>
      <c r="N6000" s="1">
        <v>104.06399999999999</v>
      </c>
    </row>
    <row r="6001" spans="1:14" ht="15" customHeight="1" x14ac:dyDescent="0.2">
      <c r="A6001" t="s">
        <v>212</v>
      </c>
      <c r="B6001" t="s">
        <v>294</v>
      </c>
      <c r="C6001">
        <v>3</v>
      </c>
      <c r="D6001" t="s">
        <v>849</v>
      </c>
      <c r="E6001">
        <v>2</v>
      </c>
      <c r="F6001">
        <v>25</v>
      </c>
      <c r="G6001">
        <v>38</v>
      </c>
      <c r="H6001">
        <v>40</v>
      </c>
      <c r="I6001">
        <v>12</v>
      </c>
      <c r="J6001">
        <v>25</v>
      </c>
      <c r="K6001">
        <v>27</v>
      </c>
      <c r="L6001">
        <v>0</v>
      </c>
      <c r="M6001" s="1">
        <v>79.087000000000003</v>
      </c>
      <c r="N6001" s="1">
        <v>105.06100000000001</v>
      </c>
    </row>
    <row r="6002" spans="1:14" ht="15" customHeight="1" x14ac:dyDescent="0.2">
      <c r="A6002" t="s">
        <v>212</v>
      </c>
      <c r="B6002" t="s">
        <v>298</v>
      </c>
      <c r="C6002">
        <v>2</v>
      </c>
      <c r="D6002" t="s">
        <v>653</v>
      </c>
      <c r="E6002">
        <v>3</v>
      </c>
      <c r="F6002">
        <v>18</v>
      </c>
      <c r="G6002">
        <v>31</v>
      </c>
      <c r="H6002">
        <v>33</v>
      </c>
      <c r="I6002">
        <v>18</v>
      </c>
      <c r="J6002">
        <v>31</v>
      </c>
      <c r="K6002">
        <v>33</v>
      </c>
      <c r="L6002">
        <v>0</v>
      </c>
      <c r="M6002" s="1">
        <v>79.087999999999994</v>
      </c>
      <c r="N6002" s="1">
        <v>106.063</v>
      </c>
    </row>
    <row r="6003" spans="1:14" ht="15" customHeight="1" x14ac:dyDescent="0.2">
      <c r="A6003" t="s">
        <v>212</v>
      </c>
      <c r="B6003" t="s">
        <v>302</v>
      </c>
      <c r="C6003">
        <v>2</v>
      </c>
      <c r="D6003" t="s">
        <v>2803</v>
      </c>
      <c r="E6003">
        <v>3</v>
      </c>
      <c r="F6003">
        <v>17</v>
      </c>
      <c r="G6003">
        <v>30</v>
      </c>
      <c r="H6003">
        <v>32</v>
      </c>
      <c r="I6003">
        <v>17</v>
      </c>
      <c r="J6003">
        <v>30</v>
      </c>
      <c r="K6003">
        <v>32</v>
      </c>
      <c r="L6003">
        <v>0</v>
      </c>
      <c r="M6003" s="1">
        <v>79.088999999999999</v>
      </c>
      <c r="N6003" s="1">
        <v>107.05800000000001</v>
      </c>
    </row>
    <row r="6004" spans="1:14" ht="15" customHeight="1" x14ac:dyDescent="0.2">
      <c r="A6004" t="s">
        <v>212</v>
      </c>
      <c r="B6004" t="s">
        <v>464</v>
      </c>
      <c r="C6004">
        <v>3</v>
      </c>
      <c r="D6004" t="s">
        <v>1674</v>
      </c>
      <c r="E6004">
        <v>3</v>
      </c>
      <c r="F6004">
        <v>26</v>
      </c>
      <c r="G6004">
        <v>34</v>
      </c>
      <c r="H6004">
        <v>36</v>
      </c>
      <c r="I6004">
        <v>20</v>
      </c>
      <c r="J6004">
        <v>28</v>
      </c>
      <c r="K6004">
        <v>30</v>
      </c>
      <c r="L6004">
        <v>0</v>
      </c>
      <c r="M6004" s="1">
        <v>79.09</v>
      </c>
      <c r="N6004" s="1">
        <v>108.065</v>
      </c>
    </row>
    <row r="6005" spans="1:14" ht="15" customHeight="1" x14ac:dyDescent="0.2">
      <c r="A6005" t="s">
        <v>212</v>
      </c>
      <c r="B6005" t="s">
        <v>699</v>
      </c>
      <c r="C6005">
        <v>3</v>
      </c>
      <c r="D6005" t="s">
        <v>2266</v>
      </c>
      <c r="E6005">
        <v>4</v>
      </c>
      <c r="F6005">
        <v>29</v>
      </c>
      <c r="G6005">
        <v>34</v>
      </c>
      <c r="H6005">
        <v>37</v>
      </c>
      <c r="I6005">
        <v>25</v>
      </c>
      <c r="J6005">
        <v>30</v>
      </c>
      <c r="K6005">
        <v>33</v>
      </c>
      <c r="L6005">
        <v>0</v>
      </c>
      <c r="M6005" s="1">
        <v>79.090999999999994</v>
      </c>
      <c r="N6005" s="1">
        <v>109.057</v>
      </c>
    </row>
    <row r="6006" spans="1:14" ht="15" customHeight="1" x14ac:dyDescent="0.2">
      <c r="A6006" t="s">
        <v>212</v>
      </c>
      <c r="B6006" t="s">
        <v>124</v>
      </c>
      <c r="C6006">
        <v>2</v>
      </c>
      <c r="D6006" t="s">
        <v>391</v>
      </c>
      <c r="E6006">
        <v>3</v>
      </c>
      <c r="F6006">
        <v>22</v>
      </c>
      <c r="G6006">
        <v>35</v>
      </c>
      <c r="H6006">
        <v>37</v>
      </c>
      <c r="I6006">
        <v>16</v>
      </c>
      <c r="J6006">
        <v>29</v>
      </c>
      <c r="K6006">
        <v>31</v>
      </c>
      <c r="L6006">
        <v>0</v>
      </c>
      <c r="M6006" s="1">
        <v>79.091999999999999</v>
      </c>
      <c r="N6006" s="1">
        <v>110.066</v>
      </c>
    </row>
    <row r="6007" spans="1:14" ht="15" customHeight="1" x14ac:dyDescent="0.2">
      <c r="A6007" t="s">
        <v>212</v>
      </c>
      <c r="B6007" t="s">
        <v>703</v>
      </c>
      <c r="C6007">
        <v>3</v>
      </c>
      <c r="D6007" t="s">
        <v>1330</v>
      </c>
      <c r="E6007">
        <v>4</v>
      </c>
      <c r="F6007">
        <v>27</v>
      </c>
      <c r="G6007">
        <v>32</v>
      </c>
      <c r="H6007">
        <v>35</v>
      </c>
      <c r="I6007">
        <v>24</v>
      </c>
      <c r="J6007">
        <v>29</v>
      </c>
      <c r="K6007">
        <v>32</v>
      </c>
      <c r="L6007">
        <v>0</v>
      </c>
      <c r="M6007" s="1">
        <v>79.093000000000004</v>
      </c>
      <c r="N6007" s="1">
        <v>111.068</v>
      </c>
    </row>
    <row r="6008" spans="1:14" ht="15" customHeight="1" x14ac:dyDescent="0.2">
      <c r="A6008" t="s">
        <v>212</v>
      </c>
      <c r="B6008" t="s">
        <v>470</v>
      </c>
      <c r="C6008">
        <v>3</v>
      </c>
      <c r="D6008" t="s">
        <v>1922</v>
      </c>
      <c r="E6008">
        <v>3</v>
      </c>
      <c r="F6008">
        <v>31</v>
      </c>
      <c r="G6008">
        <v>39</v>
      </c>
      <c r="H6008">
        <v>41</v>
      </c>
      <c r="I6008">
        <v>17</v>
      </c>
      <c r="J6008">
        <v>25</v>
      </c>
      <c r="K6008">
        <v>27</v>
      </c>
      <c r="L6008">
        <v>0</v>
      </c>
      <c r="M6008" s="1">
        <v>79.093999999999994</v>
      </c>
      <c r="N6008" s="1">
        <v>112.071</v>
      </c>
    </row>
    <row r="6009" spans="1:14" ht="15" customHeight="1" x14ac:dyDescent="0.2">
      <c r="A6009" t="s">
        <v>212</v>
      </c>
      <c r="B6009" t="s">
        <v>53</v>
      </c>
      <c r="C6009">
        <v>2</v>
      </c>
      <c r="D6009" t="s">
        <v>2013</v>
      </c>
      <c r="E6009">
        <v>3</v>
      </c>
      <c r="F6009">
        <v>26</v>
      </c>
      <c r="G6009">
        <v>39</v>
      </c>
      <c r="H6009">
        <v>41</v>
      </c>
      <c r="I6009">
        <v>12</v>
      </c>
      <c r="J6009">
        <v>25</v>
      </c>
      <c r="K6009">
        <v>27</v>
      </c>
      <c r="L6009">
        <v>0</v>
      </c>
      <c r="M6009" s="1">
        <v>79.094999999999999</v>
      </c>
      <c r="N6009" s="1">
        <v>113.056</v>
      </c>
    </row>
    <row r="6010" spans="1:14" ht="15" customHeight="1" x14ac:dyDescent="0.2">
      <c r="A6010" t="s">
        <v>212</v>
      </c>
      <c r="B6010" t="s">
        <v>476</v>
      </c>
      <c r="C6010">
        <v>3</v>
      </c>
      <c r="D6010" t="s">
        <v>2636</v>
      </c>
      <c r="E6010">
        <v>3</v>
      </c>
      <c r="F6010">
        <v>27</v>
      </c>
      <c r="G6010">
        <v>35</v>
      </c>
      <c r="H6010">
        <v>37</v>
      </c>
      <c r="I6010">
        <v>20</v>
      </c>
      <c r="J6010">
        <v>28</v>
      </c>
      <c r="K6010">
        <v>30</v>
      </c>
      <c r="L6010">
        <v>0</v>
      </c>
      <c r="M6010" s="1">
        <v>79.096000000000004</v>
      </c>
      <c r="N6010" s="1">
        <v>114.065</v>
      </c>
    </row>
    <row r="6011" spans="1:14" ht="15" customHeight="1" x14ac:dyDescent="0.2">
      <c r="A6011" t="s">
        <v>212</v>
      </c>
      <c r="B6011" t="s">
        <v>315</v>
      </c>
      <c r="C6011">
        <v>3</v>
      </c>
      <c r="D6011" t="s">
        <v>1026</v>
      </c>
      <c r="E6011">
        <v>4</v>
      </c>
      <c r="F6011">
        <v>28</v>
      </c>
      <c r="G6011">
        <v>33</v>
      </c>
      <c r="H6011">
        <v>36</v>
      </c>
      <c r="I6011">
        <v>25</v>
      </c>
      <c r="J6011">
        <v>30</v>
      </c>
      <c r="K6011">
        <v>33</v>
      </c>
      <c r="L6011">
        <v>0</v>
      </c>
      <c r="M6011" s="1">
        <v>79.096999999999994</v>
      </c>
      <c r="N6011" s="1">
        <v>115.07299999999999</v>
      </c>
    </row>
    <row r="6012" spans="1:14" ht="15" customHeight="1" x14ac:dyDescent="0.2">
      <c r="A6012" t="s">
        <v>212</v>
      </c>
      <c r="B6012" t="s">
        <v>321</v>
      </c>
      <c r="C6012">
        <v>2</v>
      </c>
      <c r="D6012" t="s">
        <v>540</v>
      </c>
      <c r="E6012">
        <v>3</v>
      </c>
      <c r="F6012">
        <v>23</v>
      </c>
      <c r="G6012">
        <v>36</v>
      </c>
      <c r="H6012">
        <v>38</v>
      </c>
      <c r="I6012">
        <v>11</v>
      </c>
      <c r="J6012">
        <v>24</v>
      </c>
      <c r="K6012">
        <v>26</v>
      </c>
      <c r="L6012">
        <v>0</v>
      </c>
      <c r="M6012" s="1">
        <v>79.097999999999999</v>
      </c>
      <c r="N6012" s="1">
        <v>116.07</v>
      </c>
    </row>
    <row r="6013" spans="1:14" ht="15" customHeight="1" x14ac:dyDescent="0.2">
      <c r="A6013" t="s">
        <v>212</v>
      </c>
      <c r="B6013" t="s">
        <v>326</v>
      </c>
      <c r="C6013">
        <v>2</v>
      </c>
      <c r="D6013" t="s">
        <v>1922</v>
      </c>
      <c r="E6013">
        <v>3</v>
      </c>
      <c r="F6013">
        <v>26</v>
      </c>
      <c r="G6013">
        <v>39</v>
      </c>
      <c r="H6013">
        <v>41</v>
      </c>
      <c r="I6013">
        <v>12</v>
      </c>
      <c r="J6013">
        <v>25</v>
      </c>
      <c r="K6013">
        <v>27</v>
      </c>
      <c r="L6013">
        <v>0</v>
      </c>
      <c r="M6013" s="1">
        <v>79.099000000000004</v>
      </c>
      <c r="N6013" s="1">
        <v>118.07599999999999</v>
      </c>
    </row>
    <row r="6014" spans="1:14" ht="15" customHeight="1" x14ac:dyDescent="0.2">
      <c r="A6014" t="s">
        <v>212</v>
      </c>
      <c r="B6014" t="s">
        <v>331</v>
      </c>
      <c r="C6014">
        <v>2</v>
      </c>
      <c r="D6014" t="s">
        <v>1828</v>
      </c>
      <c r="E6014">
        <v>2</v>
      </c>
      <c r="F6014">
        <v>14</v>
      </c>
      <c r="G6014">
        <v>31</v>
      </c>
      <c r="H6014">
        <v>33</v>
      </c>
      <c r="I6014">
        <v>15</v>
      </c>
      <c r="J6014">
        <v>32</v>
      </c>
      <c r="K6014">
        <v>34</v>
      </c>
      <c r="L6014">
        <v>0</v>
      </c>
      <c r="M6014" s="1">
        <v>79.099999999999994</v>
      </c>
      <c r="N6014" s="1">
        <v>119.054</v>
      </c>
    </row>
    <row r="6015" spans="1:14" ht="15" customHeight="1" x14ac:dyDescent="0.2">
      <c r="A6015" t="s">
        <v>212</v>
      </c>
      <c r="B6015" t="s">
        <v>492</v>
      </c>
      <c r="C6015">
        <v>3</v>
      </c>
      <c r="D6015" t="s">
        <v>849</v>
      </c>
      <c r="E6015">
        <v>2</v>
      </c>
      <c r="F6015">
        <v>25</v>
      </c>
      <c r="G6015">
        <v>38</v>
      </c>
      <c r="H6015">
        <v>40</v>
      </c>
      <c r="I6015">
        <v>12</v>
      </c>
      <c r="J6015">
        <v>25</v>
      </c>
      <c r="K6015">
        <v>27</v>
      </c>
      <c r="L6015">
        <v>0</v>
      </c>
      <c r="M6015" s="1">
        <v>79.100999999999999</v>
      </c>
      <c r="N6015" s="1">
        <v>121.078</v>
      </c>
    </row>
    <row r="6016" spans="1:14" ht="15" customHeight="1" x14ac:dyDescent="0.2">
      <c r="A6016" t="s">
        <v>212</v>
      </c>
      <c r="B6016" t="s">
        <v>335</v>
      </c>
      <c r="C6016">
        <v>2</v>
      </c>
      <c r="D6016" t="s">
        <v>1032</v>
      </c>
      <c r="E6016">
        <v>2</v>
      </c>
      <c r="F6016">
        <v>16</v>
      </c>
      <c r="G6016">
        <v>33</v>
      </c>
      <c r="H6016">
        <v>35</v>
      </c>
      <c r="I6016">
        <v>11</v>
      </c>
      <c r="J6016">
        <v>28</v>
      </c>
      <c r="K6016">
        <v>30</v>
      </c>
      <c r="L6016">
        <v>0</v>
      </c>
      <c r="M6016" s="1">
        <v>79.102000000000004</v>
      </c>
      <c r="N6016" s="1">
        <v>122.057</v>
      </c>
    </row>
    <row r="6017" spans="1:14" ht="15" customHeight="1" x14ac:dyDescent="0.2">
      <c r="A6017" t="s">
        <v>212</v>
      </c>
      <c r="B6017" t="s">
        <v>340</v>
      </c>
      <c r="C6017">
        <v>3</v>
      </c>
      <c r="D6017" t="s">
        <v>1674</v>
      </c>
      <c r="E6017">
        <v>3</v>
      </c>
      <c r="F6017">
        <v>26</v>
      </c>
      <c r="G6017">
        <v>34</v>
      </c>
      <c r="H6017">
        <v>36</v>
      </c>
      <c r="I6017">
        <v>20</v>
      </c>
      <c r="J6017">
        <v>28</v>
      </c>
      <c r="K6017">
        <v>30</v>
      </c>
      <c r="L6017">
        <v>0</v>
      </c>
      <c r="M6017" s="1">
        <v>79.102999999999994</v>
      </c>
      <c r="N6017" s="1">
        <v>123.069</v>
      </c>
    </row>
    <row r="6018" spans="1:14" ht="15" customHeight="1" x14ac:dyDescent="0.2">
      <c r="A6018" t="s">
        <v>212</v>
      </c>
      <c r="B6018" t="s">
        <v>346</v>
      </c>
      <c r="C6018">
        <v>2</v>
      </c>
      <c r="D6018" t="s">
        <v>1674</v>
      </c>
      <c r="E6018">
        <v>3</v>
      </c>
      <c r="F6018">
        <v>21</v>
      </c>
      <c r="G6018">
        <v>34</v>
      </c>
      <c r="H6018">
        <v>36</v>
      </c>
      <c r="I6018">
        <v>15</v>
      </c>
      <c r="J6018">
        <v>28</v>
      </c>
      <c r="K6018">
        <v>30</v>
      </c>
      <c r="L6018">
        <v>0</v>
      </c>
      <c r="M6018" s="1">
        <v>79.103999999999999</v>
      </c>
      <c r="N6018" s="1">
        <v>124.072</v>
      </c>
    </row>
    <row r="6019" spans="1:14" ht="15" customHeight="1" x14ac:dyDescent="0.2">
      <c r="A6019" t="s">
        <v>212</v>
      </c>
      <c r="B6019" t="s">
        <v>498</v>
      </c>
      <c r="C6019">
        <v>3</v>
      </c>
      <c r="D6019" t="s">
        <v>1042</v>
      </c>
      <c r="E6019">
        <v>4</v>
      </c>
      <c r="F6019">
        <v>28</v>
      </c>
      <c r="G6019">
        <v>33</v>
      </c>
      <c r="H6019">
        <v>36</v>
      </c>
      <c r="I6019">
        <v>25</v>
      </c>
      <c r="J6019">
        <v>30</v>
      </c>
      <c r="K6019">
        <v>33</v>
      </c>
      <c r="L6019">
        <v>0</v>
      </c>
      <c r="M6019" s="1">
        <v>79.105000000000004</v>
      </c>
      <c r="N6019" s="1">
        <v>125.075</v>
      </c>
    </row>
    <row r="6020" spans="1:14" ht="15" customHeight="1" x14ac:dyDescent="0.2">
      <c r="A6020" t="s">
        <v>212</v>
      </c>
      <c r="B6020" t="s">
        <v>351</v>
      </c>
      <c r="C6020">
        <v>2</v>
      </c>
      <c r="D6020" t="s">
        <v>396</v>
      </c>
      <c r="E6020">
        <v>3</v>
      </c>
      <c r="F6020">
        <v>24</v>
      </c>
      <c r="G6020">
        <v>37</v>
      </c>
      <c r="H6020">
        <v>39</v>
      </c>
      <c r="I6020">
        <v>15</v>
      </c>
      <c r="J6020">
        <v>28</v>
      </c>
      <c r="K6020">
        <v>30</v>
      </c>
      <c r="L6020">
        <v>0</v>
      </c>
      <c r="M6020" s="1">
        <v>79.105999999999995</v>
      </c>
      <c r="N6020" s="1">
        <v>126.07299999999999</v>
      </c>
    </row>
    <row r="6021" spans="1:14" ht="15" customHeight="1" x14ac:dyDescent="0.2">
      <c r="A6021" t="s">
        <v>212</v>
      </c>
      <c r="B6021" t="s">
        <v>504</v>
      </c>
      <c r="C6021">
        <v>3</v>
      </c>
      <c r="D6021" t="s">
        <v>443</v>
      </c>
      <c r="E6021">
        <v>4</v>
      </c>
      <c r="F6021">
        <v>29</v>
      </c>
      <c r="G6021">
        <v>34</v>
      </c>
      <c r="H6021">
        <v>37</v>
      </c>
      <c r="I6021">
        <v>23</v>
      </c>
      <c r="J6021">
        <v>28</v>
      </c>
      <c r="K6021">
        <v>31</v>
      </c>
      <c r="L6021">
        <v>0</v>
      </c>
      <c r="M6021" s="1">
        <v>79.106999999999999</v>
      </c>
      <c r="N6021" s="1">
        <v>127.06699999999999</v>
      </c>
    </row>
    <row r="6022" spans="1:14" ht="15" customHeight="1" x14ac:dyDescent="0.2">
      <c r="A6022" t="s">
        <v>212</v>
      </c>
      <c r="B6022" t="s">
        <v>355</v>
      </c>
      <c r="C6022">
        <v>2</v>
      </c>
      <c r="D6022" t="s">
        <v>1032</v>
      </c>
      <c r="E6022">
        <v>2</v>
      </c>
      <c r="F6022">
        <v>16</v>
      </c>
      <c r="G6022">
        <v>33</v>
      </c>
      <c r="H6022">
        <v>35</v>
      </c>
      <c r="I6022">
        <v>11</v>
      </c>
      <c r="J6022">
        <v>28</v>
      </c>
      <c r="K6022">
        <v>30</v>
      </c>
      <c r="L6022">
        <v>0</v>
      </c>
      <c r="M6022" s="1">
        <v>79.108000000000004</v>
      </c>
      <c r="N6022" s="1">
        <v>128.06200000000001</v>
      </c>
    </row>
    <row r="6023" spans="1:14" ht="15" customHeight="1" x14ac:dyDescent="0.2">
      <c r="A6023" t="s">
        <v>395</v>
      </c>
      <c r="B6023" t="s">
        <v>395</v>
      </c>
      <c r="C6023">
        <v>3</v>
      </c>
      <c r="D6023" t="s">
        <v>879</v>
      </c>
      <c r="E6023">
        <v>3</v>
      </c>
      <c r="F6023">
        <v>27</v>
      </c>
      <c r="G6023">
        <v>35</v>
      </c>
      <c r="H6023">
        <v>37</v>
      </c>
      <c r="I6023">
        <v>23</v>
      </c>
      <c r="J6023">
        <v>31</v>
      </c>
      <c r="K6023">
        <v>33</v>
      </c>
      <c r="L6023">
        <v>0</v>
      </c>
      <c r="M6023" s="1">
        <v>80.070999999999998</v>
      </c>
      <c r="N6023" s="1">
        <v>80.070999999999998</v>
      </c>
    </row>
    <row r="6024" spans="1:14" ht="15" customHeight="1" x14ac:dyDescent="0.2">
      <c r="A6024" t="s">
        <v>395</v>
      </c>
      <c r="B6024" t="s">
        <v>218</v>
      </c>
      <c r="C6024">
        <v>3</v>
      </c>
      <c r="D6024" t="s">
        <v>990</v>
      </c>
      <c r="E6024">
        <v>4</v>
      </c>
      <c r="F6024">
        <v>28</v>
      </c>
      <c r="G6024">
        <v>33</v>
      </c>
      <c r="H6024">
        <v>36</v>
      </c>
      <c r="I6024">
        <v>24</v>
      </c>
      <c r="J6024">
        <v>29</v>
      </c>
      <c r="K6024">
        <v>32</v>
      </c>
      <c r="L6024">
        <v>0</v>
      </c>
      <c r="M6024" s="1">
        <v>80.072000000000003</v>
      </c>
      <c r="N6024" s="1">
        <v>81.058000000000007</v>
      </c>
    </row>
    <row r="6025" spans="1:14" ht="15" customHeight="1" x14ac:dyDescent="0.2">
      <c r="A6025" t="s">
        <v>395</v>
      </c>
      <c r="B6025" t="s">
        <v>225</v>
      </c>
      <c r="C6025">
        <v>3</v>
      </c>
      <c r="D6025" t="s">
        <v>2028</v>
      </c>
      <c r="E6025">
        <v>4</v>
      </c>
      <c r="F6025">
        <v>32</v>
      </c>
      <c r="G6025">
        <v>37</v>
      </c>
      <c r="H6025">
        <v>40</v>
      </c>
      <c r="I6025">
        <v>22</v>
      </c>
      <c r="J6025">
        <v>27</v>
      </c>
      <c r="K6025">
        <v>30</v>
      </c>
      <c r="L6025">
        <v>0</v>
      </c>
      <c r="M6025" s="1">
        <v>80.072999999999993</v>
      </c>
      <c r="N6025" s="1">
        <v>82.058999999999997</v>
      </c>
    </row>
    <row r="6026" spans="1:14" ht="15" customHeight="1" x14ac:dyDescent="0.2">
      <c r="A6026" t="s">
        <v>395</v>
      </c>
      <c r="B6026" t="s">
        <v>402</v>
      </c>
      <c r="C6026">
        <v>3</v>
      </c>
      <c r="D6026" t="s">
        <v>243</v>
      </c>
      <c r="E6026">
        <v>4</v>
      </c>
      <c r="F6026">
        <v>31</v>
      </c>
      <c r="G6026">
        <v>36</v>
      </c>
      <c r="H6026">
        <v>39</v>
      </c>
      <c r="I6026">
        <v>20</v>
      </c>
      <c r="J6026">
        <v>25</v>
      </c>
      <c r="K6026">
        <v>28</v>
      </c>
      <c r="L6026">
        <v>0</v>
      </c>
      <c r="M6026" s="1">
        <v>80.073999999999998</v>
      </c>
      <c r="N6026" s="1">
        <v>83.07</v>
      </c>
    </row>
    <row r="6027" spans="1:14" ht="15" customHeight="1" x14ac:dyDescent="0.2">
      <c r="A6027" t="s">
        <v>395</v>
      </c>
      <c r="B6027" t="s">
        <v>405</v>
      </c>
      <c r="C6027">
        <v>3</v>
      </c>
      <c r="D6027" t="s">
        <v>1097</v>
      </c>
      <c r="E6027">
        <v>4</v>
      </c>
      <c r="F6027">
        <v>30</v>
      </c>
      <c r="G6027">
        <v>35</v>
      </c>
      <c r="H6027">
        <v>38</v>
      </c>
      <c r="I6027">
        <v>23</v>
      </c>
      <c r="J6027">
        <v>28</v>
      </c>
      <c r="K6027">
        <v>31</v>
      </c>
      <c r="L6027">
        <v>0</v>
      </c>
      <c r="M6027" s="1">
        <v>80.075000000000003</v>
      </c>
      <c r="N6027" s="1">
        <v>84.066999999999993</v>
      </c>
    </row>
    <row r="6028" spans="1:14" ht="15" customHeight="1" x14ac:dyDescent="0.2">
      <c r="A6028" t="s">
        <v>395</v>
      </c>
      <c r="B6028" t="s">
        <v>408</v>
      </c>
      <c r="C6028">
        <v>3</v>
      </c>
      <c r="D6028" t="s">
        <v>1867</v>
      </c>
      <c r="E6028">
        <v>3</v>
      </c>
      <c r="F6028">
        <v>25</v>
      </c>
      <c r="G6028">
        <v>33</v>
      </c>
      <c r="H6028">
        <v>35</v>
      </c>
      <c r="I6028">
        <v>25</v>
      </c>
      <c r="J6028">
        <v>33</v>
      </c>
      <c r="K6028">
        <v>35</v>
      </c>
      <c r="L6028">
        <v>0</v>
      </c>
      <c r="M6028" s="1">
        <v>80.075999999999993</v>
      </c>
      <c r="N6028" s="1">
        <v>85.066999999999993</v>
      </c>
    </row>
    <row r="6029" spans="1:14" ht="15" customHeight="1" x14ac:dyDescent="0.2">
      <c r="A6029" t="s">
        <v>395</v>
      </c>
      <c r="B6029" t="s">
        <v>411</v>
      </c>
      <c r="C6029">
        <v>3</v>
      </c>
      <c r="D6029" t="s">
        <v>1482</v>
      </c>
      <c r="E6029">
        <v>3</v>
      </c>
      <c r="F6029">
        <v>27</v>
      </c>
      <c r="G6029">
        <v>35</v>
      </c>
      <c r="H6029">
        <v>37</v>
      </c>
      <c r="I6029">
        <v>20</v>
      </c>
      <c r="J6029">
        <v>28</v>
      </c>
      <c r="K6029">
        <v>30</v>
      </c>
      <c r="L6029">
        <v>0</v>
      </c>
      <c r="M6029" s="1">
        <v>80.076999999999998</v>
      </c>
      <c r="N6029" s="1">
        <v>86.066999999999993</v>
      </c>
    </row>
    <row r="6030" spans="1:14" ht="15" customHeight="1" x14ac:dyDescent="0.2">
      <c r="A6030" t="s">
        <v>395</v>
      </c>
      <c r="B6030" t="s">
        <v>414</v>
      </c>
      <c r="C6030">
        <v>3</v>
      </c>
      <c r="D6030" t="s">
        <v>1333</v>
      </c>
      <c r="E6030">
        <v>3</v>
      </c>
      <c r="F6030">
        <v>18</v>
      </c>
      <c r="G6030">
        <v>26</v>
      </c>
      <c r="H6030">
        <v>28</v>
      </c>
      <c r="I6030">
        <v>30</v>
      </c>
      <c r="J6030">
        <v>38</v>
      </c>
      <c r="K6030">
        <v>40</v>
      </c>
      <c r="L6030">
        <v>0</v>
      </c>
      <c r="M6030" s="1">
        <v>80.078000000000003</v>
      </c>
      <c r="N6030" s="1">
        <v>87.069000000000003</v>
      </c>
    </row>
    <row r="6031" spans="1:14" ht="15" customHeight="1" x14ac:dyDescent="0.2">
      <c r="A6031" t="s">
        <v>395</v>
      </c>
      <c r="B6031" t="s">
        <v>416</v>
      </c>
      <c r="C6031">
        <v>3</v>
      </c>
      <c r="D6031" t="s">
        <v>1956</v>
      </c>
      <c r="E6031">
        <v>4</v>
      </c>
      <c r="F6031">
        <v>27</v>
      </c>
      <c r="G6031">
        <v>32</v>
      </c>
      <c r="H6031">
        <v>35</v>
      </c>
      <c r="I6031">
        <v>25</v>
      </c>
      <c r="J6031">
        <v>30</v>
      </c>
      <c r="K6031">
        <v>33</v>
      </c>
      <c r="L6031">
        <v>0</v>
      </c>
      <c r="M6031" s="1">
        <v>80.078999999999994</v>
      </c>
      <c r="N6031" s="1">
        <v>88.072999999999993</v>
      </c>
    </row>
    <row r="6032" spans="1:14" ht="15" customHeight="1" x14ac:dyDescent="0.2">
      <c r="A6032" t="s">
        <v>395</v>
      </c>
      <c r="B6032" t="s">
        <v>230</v>
      </c>
      <c r="C6032">
        <v>3</v>
      </c>
      <c r="D6032" t="s">
        <v>1904</v>
      </c>
      <c r="E6032">
        <v>4</v>
      </c>
      <c r="F6032">
        <v>30</v>
      </c>
      <c r="G6032">
        <v>35</v>
      </c>
      <c r="H6032">
        <v>38</v>
      </c>
      <c r="I6032">
        <v>22</v>
      </c>
      <c r="J6032">
        <v>27</v>
      </c>
      <c r="K6032">
        <v>30</v>
      </c>
      <c r="L6032">
        <v>0</v>
      </c>
      <c r="M6032" s="1">
        <v>80.08</v>
      </c>
      <c r="N6032" s="1">
        <v>89.072999999999993</v>
      </c>
    </row>
    <row r="6033" spans="1:14" ht="15" customHeight="1" x14ac:dyDescent="0.2">
      <c r="A6033" t="s">
        <v>395</v>
      </c>
      <c r="B6033" t="s">
        <v>236</v>
      </c>
      <c r="C6033">
        <v>3</v>
      </c>
      <c r="D6033" t="s">
        <v>1492</v>
      </c>
      <c r="E6033">
        <v>4</v>
      </c>
      <c r="F6033">
        <v>27</v>
      </c>
      <c r="G6033">
        <v>32</v>
      </c>
      <c r="H6033">
        <v>35</v>
      </c>
      <c r="I6033">
        <v>26</v>
      </c>
      <c r="J6033">
        <v>31</v>
      </c>
      <c r="K6033">
        <v>34</v>
      </c>
      <c r="L6033">
        <v>0</v>
      </c>
      <c r="M6033" s="1">
        <v>80.081000000000003</v>
      </c>
      <c r="N6033" s="1">
        <v>90.07</v>
      </c>
    </row>
    <row r="6034" spans="1:14" ht="15" customHeight="1" x14ac:dyDescent="0.2">
      <c r="A6034" t="s">
        <v>395</v>
      </c>
      <c r="B6034" t="s">
        <v>425</v>
      </c>
      <c r="C6034">
        <v>3</v>
      </c>
      <c r="D6034" t="s">
        <v>2759</v>
      </c>
      <c r="E6034">
        <v>4</v>
      </c>
      <c r="F6034">
        <v>28</v>
      </c>
      <c r="G6034">
        <v>33</v>
      </c>
      <c r="H6034">
        <v>36</v>
      </c>
      <c r="I6034">
        <v>25</v>
      </c>
      <c r="J6034">
        <v>30</v>
      </c>
      <c r="K6034">
        <v>33</v>
      </c>
      <c r="L6034">
        <v>0</v>
      </c>
      <c r="M6034" s="1">
        <v>80.081999999999994</v>
      </c>
      <c r="N6034" s="1">
        <v>91.073999999999998</v>
      </c>
    </row>
    <row r="6035" spans="1:14" ht="15" customHeight="1" x14ac:dyDescent="0.2">
      <c r="A6035" t="s">
        <v>395</v>
      </c>
      <c r="B6035" t="s">
        <v>668</v>
      </c>
      <c r="C6035">
        <v>3</v>
      </c>
      <c r="D6035" t="s">
        <v>857</v>
      </c>
      <c r="E6035">
        <v>4</v>
      </c>
      <c r="F6035">
        <v>31</v>
      </c>
      <c r="G6035">
        <v>36</v>
      </c>
      <c r="H6035">
        <v>39</v>
      </c>
      <c r="I6035">
        <v>24</v>
      </c>
      <c r="J6035">
        <v>29</v>
      </c>
      <c r="K6035">
        <v>32</v>
      </c>
      <c r="L6035">
        <v>0</v>
      </c>
      <c r="M6035" s="1">
        <v>80.082999999999998</v>
      </c>
      <c r="N6035" s="1">
        <v>92.072999999999993</v>
      </c>
    </row>
    <row r="6036" spans="1:14" ht="15" customHeight="1" x14ac:dyDescent="0.2">
      <c r="A6036" t="s">
        <v>395</v>
      </c>
      <c r="B6036" t="s">
        <v>429</v>
      </c>
      <c r="C6036">
        <v>3</v>
      </c>
      <c r="D6036" t="s">
        <v>1649</v>
      </c>
      <c r="E6036">
        <v>3</v>
      </c>
      <c r="F6036">
        <v>26</v>
      </c>
      <c r="G6036">
        <v>34</v>
      </c>
      <c r="H6036">
        <v>36</v>
      </c>
      <c r="I6036">
        <v>20</v>
      </c>
      <c r="J6036">
        <v>28</v>
      </c>
      <c r="K6036">
        <v>30</v>
      </c>
      <c r="L6036">
        <v>0</v>
      </c>
      <c r="M6036" s="1">
        <v>80.084000000000003</v>
      </c>
      <c r="N6036" s="1">
        <v>93.070999999999998</v>
      </c>
    </row>
    <row r="6037" spans="1:14" ht="15" customHeight="1" x14ac:dyDescent="0.2">
      <c r="A6037" t="s">
        <v>395</v>
      </c>
      <c r="B6037" t="s">
        <v>241</v>
      </c>
      <c r="C6037">
        <v>3</v>
      </c>
      <c r="D6037" t="s">
        <v>323</v>
      </c>
      <c r="E6037">
        <v>3</v>
      </c>
      <c r="F6037">
        <v>15</v>
      </c>
      <c r="G6037">
        <v>23</v>
      </c>
      <c r="H6037">
        <v>25</v>
      </c>
      <c r="I6037">
        <v>30</v>
      </c>
      <c r="J6037">
        <v>38</v>
      </c>
      <c r="K6037">
        <v>40</v>
      </c>
      <c r="L6037">
        <v>0</v>
      </c>
      <c r="M6037" s="1">
        <v>80.084999999999994</v>
      </c>
      <c r="N6037" s="1">
        <v>94.064999999999998</v>
      </c>
    </row>
    <row r="6038" spans="1:14" ht="15" customHeight="1" x14ac:dyDescent="0.2">
      <c r="A6038" t="s">
        <v>395</v>
      </c>
      <c r="B6038" t="s">
        <v>246</v>
      </c>
      <c r="C6038">
        <v>3</v>
      </c>
      <c r="D6038" t="s">
        <v>922</v>
      </c>
      <c r="E6038">
        <v>3</v>
      </c>
      <c r="F6038">
        <v>27</v>
      </c>
      <c r="G6038">
        <v>35</v>
      </c>
      <c r="H6038">
        <v>37</v>
      </c>
      <c r="I6038">
        <v>21</v>
      </c>
      <c r="J6038">
        <v>29</v>
      </c>
      <c r="K6038">
        <v>31</v>
      </c>
      <c r="L6038">
        <v>0</v>
      </c>
      <c r="M6038" s="1">
        <v>80.085999999999999</v>
      </c>
      <c r="N6038" s="1">
        <v>95.075000000000003</v>
      </c>
    </row>
    <row r="6039" spans="1:14" ht="15" customHeight="1" x14ac:dyDescent="0.2">
      <c r="A6039" t="s">
        <v>395</v>
      </c>
      <c r="B6039" t="s">
        <v>436</v>
      </c>
      <c r="C6039">
        <v>3</v>
      </c>
      <c r="D6039" t="s">
        <v>1492</v>
      </c>
      <c r="E6039">
        <v>4</v>
      </c>
      <c r="F6039">
        <v>27</v>
      </c>
      <c r="G6039">
        <v>32</v>
      </c>
      <c r="H6039">
        <v>35</v>
      </c>
      <c r="I6039">
        <v>26</v>
      </c>
      <c r="J6039">
        <v>31</v>
      </c>
      <c r="K6039">
        <v>34</v>
      </c>
      <c r="L6039">
        <v>0</v>
      </c>
      <c r="M6039" s="1">
        <v>80.087000000000003</v>
      </c>
      <c r="N6039" s="1">
        <v>96.070999999999998</v>
      </c>
    </row>
    <row r="6040" spans="1:14" ht="15" customHeight="1" x14ac:dyDescent="0.2">
      <c r="A6040" t="s">
        <v>395</v>
      </c>
      <c r="B6040" t="s">
        <v>250</v>
      </c>
      <c r="C6040">
        <v>3</v>
      </c>
      <c r="D6040" t="s">
        <v>1399</v>
      </c>
      <c r="E6040">
        <v>3</v>
      </c>
      <c r="F6040">
        <v>27</v>
      </c>
      <c r="G6040">
        <v>35</v>
      </c>
      <c r="H6040">
        <v>37</v>
      </c>
      <c r="I6040">
        <v>20</v>
      </c>
      <c r="J6040">
        <v>28</v>
      </c>
      <c r="K6040">
        <v>30</v>
      </c>
      <c r="L6040">
        <v>0</v>
      </c>
      <c r="M6040" s="1">
        <v>80.087999999999994</v>
      </c>
      <c r="N6040" s="1">
        <v>97.07</v>
      </c>
    </row>
    <row r="6041" spans="1:14" ht="15" customHeight="1" x14ac:dyDescent="0.2">
      <c r="A6041" t="s">
        <v>395</v>
      </c>
      <c r="B6041" t="s">
        <v>258</v>
      </c>
      <c r="C6041">
        <v>3</v>
      </c>
      <c r="D6041" t="s">
        <v>188</v>
      </c>
      <c r="E6041">
        <v>4</v>
      </c>
      <c r="F6041">
        <v>28</v>
      </c>
      <c r="G6041">
        <v>33</v>
      </c>
      <c r="H6041">
        <v>36</v>
      </c>
      <c r="I6041">
        <v>27</v>
      </c>
      <c r="J6041">
        <v>32</v>
      </c>
      <c r="K6041">
        <v>35</v>
      </c>
      <c r="L6041">
        <v>0</v>
      </c>
      <c r="M6041" s="1">
        <v>80.088999999999999</v>
      </c>
      <c r="N6041" s="1">
        <v>98.078000000000003</v>
      </c>
    </row>
    <row r="6042" spans="1:14" ht="15" customHeight="1" x14ac:dyDescent="0.2">
      <c r="A6042" t="s">
        <v>395</v>
      </c>
      <c r="B6042" t="s">
        <v>269</v>
      </c>
      <c r="C6042">
        <v>3</v>
      </c>
      <c r="D6042" t="s">
        <v>1261</v>
      </c>
      <c r="E6042">
        <v>4</v>
      </c>
      <c r="F6042">
        <v>35</v>
      </c>
      <c r="G6042">
        <v>40</v>
      </c>
      <c r="H6042">
        <v>43</v>
      </c>
      <c r="I6042">
        <v>18</v>
      </c>
      <c r="J6042">
        <v>23</v>
      </c>
      <c r="K6042">
        <v>26</v>
      </c>
      <c r="L6042">
        <v>0</v>
      </c>
      <c r="M6042" s="1">
        <v>80.09</v>
      </c>
      <c r="N6042" s="1">
        <v>100.077</v>
      </c>
    </row>
    <row r="6043" spans="1:14" ht="15" customHeight="1" x14ac:dyDescent="0.2">
      <c r="A6043" t="s">
        <v>395</v>
      </c>
      <c r="B6043" t="s">
        <v>274</v>
      </c>
      <c r="C6043">
        <v>3</v>
      </c>
      <c r="D6043" t="s">
        <v>1291</v>
      </c>
      <c r="E6043">
        <v>4</v>
      </c>
      <c r="F6043">
        <v>30</v>
      </c>
      <c r="G6043">
        <v>35</v>
      </c>
      <c r="H6043">
        <v>38</v>
      </c>
      <c r="I6043">
        <v>22</v>
      </c>
      <c r="J6043">
        <v>27</v>
      </c>
      <c r="K6043">
        <v>30</v>
      </c>
      <c r="L6043">
        <v>0</v>
      </c>
      <c r="M6043" s="1">
        <v>80.090999999999994</v>
      </c>
      <c r="N6043" s="1">
        <v>102.074</v>
      </c>
    </row>
    <row r="6044" spans="1:14" ht="15" customHeight="1" x14ac:dyDescent="0.2">
      <c r="A6044" t="s">
        <v>395</v>
      </c>
      <c r="B6044" t="s">
        <v>285</v>
      </c>
      <c r="C6044">
        <v>3</v>
      </c>
      <c r="D6044" t="s">
        <v>857</v>
      </c>
      <c r="E6044">
        <v>4</v>
      </c>
      <c r="F6044">
        <v>31</v>
      </c>
      <c r="G6044">
        <v>36</v>
      </c>
      <c r="H6044">
        <v>39</v>
      </c>
      <c r="I6044">
        <v>24</v>
      </c>
      <c r="J6044">
        <v>29</v>
      </c>
      <c r="K6044">
        <v>32</v>
      </c>
      <c r="L6044">
        <v>0</v>
      </c>
      <c r="M6044" s="1">
        <v>80.091999999999999</v>
      </c>
      <c r="N6044" s="1">
        <v>103.072</v>
      </c>
    </row>
    <row r="6045" spans="1:14" ht="15" customHeight="1" x14ac:dyDescent="0.2">
      <c r="A6045" t="s">
        <v>395</v>
      </c>
      <c r="B6045" t="s">
        <v>290</v>
      </c>
      <c r="C6045">
        <v>3</v>
      </c>
      <c r="D6045" t="s">
        <v>1333</v>
      </c>
      <c r="E6045">
        <v>3</v>
      </c>
      <c r="F6045">
        <v>18</v>
      </c>
      <c r="G6045">
        <v>26</v>
      </c>
      <c r="H6045">
        <v>28</v>
      </c>
      <c r="I6045">
        <v>30</v>
      </c>
      <c r="J6045">
        <v>38</v>
      </c>
      <c r="K6045">
        <v>40</v>
      </c>
      <c r="L6045">
        <v>0</v>
      </c>
      <c r="M6045" s="1">
        <v>80.093000000000004</v>
      </c>
      <c r="N6045" s="1">
        <v>104.065</v>
      </c>
    </row>
    <row r="6046" spans="1:14" ht="15" customHeight="1" x14ac:dyDescent="0.2">
      <c r="A6046" t="s">
        <v>395</v>
      </c>
      <c r="B6046" t="s">
        <v>294</v>
      </c>
      <c r="C6046">
        <v>3</v>
      </c>
      <c r="D6046" t="s">
        <v>1239</v>
      </c>
      <c r="E6046">
        <v>3</v>
      </c>
      <c r="F6046">
        <v>33</v>
      </c>
      <c r="G6046">
        <v>41</v>
      </c>
      <c r="H6046">
        <v>43</v>
      </c>
      <c r="I6046">
        <v>17</v>
      </c>
      <c r="J6046">
        <v>25</v>
      </c>
      <c r="K6046">
        <v>27</v>
      </c>
      <c r="L6046">
        <v>0</v>
      </c>
      <c r="M6046" s="1">
        <v>80.093999999999994</v>
      </c>
      <c r="N6046" s="1">
        <v>105.062</v>
      </c>
    </row>
    <row r="6047" spans="1:14" ht="15" customHeight="1" x14ac:dyDescent="0.2">
      <c r="A6047" t="s">
        <v>395</v>
      </c>
      <c r="B6047" t="s">
        <v>298</v>
      </c>
      <c r="C6047">
        <v>3</v>
      </c>
      <c r="D6047" t="s">
        <v>1769</v>
      </c>
      <c r="E6047">
        <v>4</v>
      </c>
      <c r="F6047">
        <v>31</v>
      </c>
      <c r="G6047">
        <v>36</v>
      </c>
      <c r="H6047">
        <v>39</v>
      </c>
      <c r="I6047">
        <v>20</v>
      </c>
      <c r="J6047">
        <v>25</v>
      </c>
      <c r="K6047">
        <v>28</v>
      </c>
      <c r="L6047">
        <v>0</v>
      </c>
      <c r="M6047" s="1">
        <v>80.094999999999999</v>
      </c>
      <c r="N6047" s="1">
        <v>106.06399999999999</v>
      </c>
    </row>
    <row r="6048" spans="1:14" ht="15" customHeight="1" x14ac:dyDescent="0.2">
      <c r="A6048" t="s">
        <v>395</v>
      </c>
      <c r="B6048" t="s">
        <v>699</v>
      </c>
      <c r="C6048">
        <v>3</v>
      </c>
      <c r="D6048" t="s">
        <v>1097</v>
      </c>
      <c r="E6048">
        <v>4</v>
      </c>
      <c r="F6048">
        <v>30</v>
      </c>
      <c r="G6048">
        <v>35</v>
      </c>
      <c r="H6048">
        <v>38</v>
      </c>
      <c r="I6048">
        <v>23</v>
      </c>
      <c r="J6048">
        <v>28</v>
      </c>
      <c r="K6048">
        <v>31</v>
      </c>
      <c r="L6048">
        <v>0</v>
      </c>
      <c r="M6048" s="1">
        <v>80.096000000000004</v>
      </c>
      <c r="N6048" s="1">
        <v>109.05800000000001</v>
      </c>
    </row>
    <row r="6049" spans="1:14" ht="15" customHeight="1" x14ac:dyDescent="0.2">
      <c r="A6049" t="s">
        <v>395</v>
      </c>
      <c r="B6049" t="s">
        <v>124</v>
      </c>
      <c r="C6049">
        <v>3</v>
      </c>
      <c r="D6049" t="s">
        <v>2871</v>
      </c>
      <c r="E6049">
        <v>3</v>
      </c>
      <c r="F6049">
        <v>28</v>
      </c>
      <c r="G6049">
        <v>36</v>
      </c>
      <c r="H6049">
        <v>38</v>
      </c>
      <c r="I6049">
        <v>22</v>
      </c>
      <c r="J6049">
        <v>30</v>
      </c>
      <c r="K6049">
        <v>32</v>
      </c>
      <c r="L6049">
        <v>0</v>
      </c>
      <c r="M6049" s="1">
        <v>80.096999999999994</v>
      </c>
      <c r="N6049" s="1">
        <v>110.06699999999999</v>
      </c>
    </row>
    <row r="6050" spans="1:14" ht="15" customHeight="1" x14ac:dyDescent="0.2">
      <c r="A6050" t="s">
        <v>395</v>
      </c>
      <c r="B6050" t="s">
        <v>703</v>
      </c>
      <c r="C6050">
        <v>3</v>
      </c>
      <c r="D6050" t="s">
        <v>1482</v>
      </c>
      <c r="E6050">
        <v>3</v>
      </c>
      <c r="F6050">
        <v>27</v>
      </c>
      <c r="G6050">
        <v>35</v>
      </c>
      <c r="H6050">
        <v>37</v>
      </c>
      <c r="I6050">
        <v>20</v>
      </c>
      <c r="J6050">
        <v>28</v>
      </c>
      <c r="K6050">
        <v>30</v>
      </c>
      <c r="L6050">
        <v>0</v>
      </c>
      <c r="M6050" s="1">
        <v>80.097999999999999</v>
      </c>
      <c r="N6050" s="1">
        <v>111.069</v>
      </c>
    </row>
    <row r="6051" spans="1:14" ht="15" customHeight="1" x14ac:dyDescent="0.2">
      <c r="A6051" t="s">
        <v>395</v>
      </c>
      <c r="B6051" t="s">
        <v>470</v>
      </c>
      <c r="C6051">
        <v>3</v>
      </c>
      <c r="D6051" t="s">
        <v>1952</v>
      </c>
      <c r="E6051">
        <v>4</v>
      </c>
      <c r="F6051">
        <v>30</v>
      </c>
      <c r="G6051">
        <v>35</v>
      </c>
      <c r="H6051">
        <v>38</v>
      </c>
      <c r="I6051">
        <v>22</v>
      </c>
      <c r="J6051">
        <v>27</v>
      </c>
      <c r="K6051">
        <v>30</v>
      </c>
      <c r="L6051">
        <v>0</v>
      </c>
      <c r="M6051" s="1">
        <v>80.099000000000004</v>
      </c>
      <c r="N6051" s="1">
        <v>112.072</v>
      </c>
    </row>
    <row r="6052" spans="1:14" ht="15" customHeight="1" x14ac:dyDescent="0.2">
      <c r="A6052" t="s">
        <v>395</v>
      </c>
      <c r="B6052" t="s">
        <v>53</v>
      </c>
      <c r="C6052">
        <v>3</v>
      </c>
      <c r="D6052" t="s">
        <v>1677</v>
      </c>
      <c r="E6052">
        <v>4</v>
      </c>
      <c r="F6052">
        <v>31</v>
      </c>
      <c r="G6052">
        <v>36</v>
      </c>
      <c r="H6052">
        <v>39</v>
      </c>
      <c r="I6052">
        <v>22</v>
      </c>
      <c r="J6052">
        <v>27</v>
      </c>
      <c r="K6052">
        <v>30</v>
      </c>
      <c r="L6052">
        <v>0</v>
      </c>
      <c r="M6052" s="1">
        <v>80.099999999999994</v>
      </c>
      <c r="N6052" s="1">
        <v>113.057</v>
      </c>
    </row>
    <row r="6053" spans="1:14" ht="15" customHeight="1" x14ac:dyDescent="0.2">
      <c r="A6053" t="s">
        <v>395</v>
      </c>
      <c r="B6053" t="s">
        <v>315</v>
      </c>
      <c r="C6053">
        <v>3</v>
      </c>
      <c r="D6053" t="s">
        <v>187</v>
      </c>
      <c r="E6053">
        <v>3</v>
      </c>
      <c r="F6053">
        <v>25</v>
      </c>
      <c r="G6053">
        <v>33</v>
      </c>
      <c r="H6053">
        <v>35</v>
      </c>
      <c r="I6053">
        <v>23</v>
      </c>
      <c r="J6053">
        <v>31</v>
      </c>
      <c r="K6053">
        <v>33</v>
      </c>
      <c r="L6053">
        <v>0</v>
      </c>
      <c r="M6053" s="1">
        <v>80.100999999999999</v>
      </c>
      <c r="N6053" s="1">
        <v>115.074</v>
      </c>
    </row>
    <row r="6054" spans="1:14" ht="15" customHeight="1" x14ac:dyDescent="0.2">
      <c r="A6054" t="s">
        <v>395</v>
      </c>
      <c r="B6054" t="s">
        <v>321</v>
      </c>
      <c r="C6054">
        <v>3</v>
      </c>
      <c r="D6054" t="s">
        <v>1312</v>
      </c>
      <c r="E6054">
        <v>4</v>
      </c>
      <c r="F6054">
        <v>29</v>
      </c>
      <c r="G6054">
        <v>34</v>
      </c>
      <c r="H6054">
        <v>37</v>
      </c>
      <c r="I6054">
        <v>24</v>
      </c>
      <c r="J6054">
        <v>29</v>
      </c>
      <c r="K6054">
        <v>32</v>
      </c>
      <c r="L6054">
        <v>0</v>
      </c>
      <c r="M6054" s="1">
        <v>80.102000000000004</v>
      </c>
      <c r="N6054" s="1">
        <v>116.071</v>
      </c>
    </row>
    <row r="6055" spans="1:14" ht="15" customHeight="1" x14ac:dyDescent="0.2">
      <c r="A6055" t="s">
        <v>395</v>
      </c>
      <c r="B6055" t="s">
        <v>483</v>
      </c>
      <c r="C6055">
        <v>3</v>
      </c>
      <c r="D6055" t="s">
        <v>922</v>
      </c>
      <c r="E6055">
        <v>3</v>
      </c>
      <c r="F6055">
        <v>27</v>
      </c>
      <c r="G6055">
        <v>35</v>
      </c>
      <c r="H6055">
        <v>37</v>
      </c>
      <c r="I6055">
        <v>21</v>
      </c>
      <c r="J6055">
        <v>29</v>
      </c>
      <c r="K6055">
        <v>31</v>
      </c>
      <c r="L6055">
        <v>0</v>
      </c>
      <c r="M6055" s="1">
        <v>80.102999999999994</v>
      </c>
      <c r="N6055" s="1">
        <v>117.07299999999999</v>
      </c>
    </row>
    <row r="6056" spans="1:14" ht="15" customHeight="1" x14ac:dyDescent="0.2">
      <c r="A6056" t="s">
        <v>395</v>
      </c>
      <c r="B6056" t="s">
        <v>326</v>
      </c>
      <c r="C6056">
        <v>3</v>
      </c>
      <c r="D6056" t="s">
        <v>2289</v>
      </c>
      <c r="E6056">
        <v>4</v>
      </c>
      <c r="F6056">
        <v>28</v>
      </c>
      <c r="G6056">
        <v>33</v>
      </c>
      <c r="H6056">
        <v>36</v>
      </c>
      <c r="I6056">
        <v>26</v>
      </c>
      <c r="J6056">
        <v>31</v>
      </c>
      <c r="K6056">
        <v>34</v>
      </c>
      <c r="L6056">
        <v>0</v>
      </c>
      <c r="M6056" s="1">
        <v>80.103999999999999</v>
      </c>
      <c r="N6056" s="1">
        <v>118.077</v>
      </c>
    </row>
    <row r="6057" spans="1:14" ht="15" customHeight="1" x14ac:dyDescent="0.2">
      <c r="A6057" t="s">
        <v>395</v>
      </c>
      <c r="B6057" t="s">
        <v>331</v>
      </c>
      <c r="C6057">
        <v>3</v>
      </c>
      <c r="D6057" t="s">
        <v>1952</v>
      </c>
      <c r="E6057">
        <v>4</v>
      </c>
      <c r="F6057">
        <v>30</v>
      </c>
      <c r="G6057">
        <v>35</v>
      </c>
      <c r="H6057">
        <v>38</v>
      </c>
      <c r="I6057">
        <v>22</v>
      </c>
      <c r="J6057">
        <v>27</v>
      </c>
      <c r="K6057">
        <v>30</v>
      </c>
      <c r="L6057">
        <v>0</v>
      </c>
      <c r="M6057" s="1">
        <v>80.105000000000004</v>
      </c>
      <c r="N6057" s="1">
        <v>119.05500000000001</v>
      </c>
    </row>
    <row r="6058" spans="1:14" ht="15" customHeight="1" x14ac:dyDescent="0.2">
      <c r="A6058" t="s">
        <v>395</v>
      </c>
      <c r="B6058" t="s">
        <v>488</v>
      </c>
      <c r="C6058">
        <v>3</v>
      </c>
      <c r="D6058" t="s">
        <v>2632</v>
      </c>
      <c r="E6058">
        <v>4</v>
      </c>
      <c r="F6058">
        <v>29</v>
      </c>
      <c r="G6058">
        <v>34</v>
      </c>
      <c r="H6058">
        <v>37</v>
      </c>
      <c r="I6058">
        <v>22</v>
      </c>
      <c r="J6058">
        <v>27</v>
      </c>
      <c r="K6058">
        <v>30</v>
      </c>
      <c r="L6058">
        <v>0</v>
      </c>
      <c r="M6058" s="1">
        <v>80.105999999999995</v>
      </c>
      <c r="N6058" s="1">
        <v>120.066</v>
      </c>
    </row>
    <row r="6059" spans="1:14" ht="13.5" customHeight="1" x14ac:dyDescent="0.2">
      <c r="A6059" t="s">
        <v>395</v>
      </c>
      <c r="B6059" t="s">
        <v>492</v>
      </c>
      <c r="C6059">
        <v>3</v>
      </c>
      <c r="D6059" t="s">
        <v>2286</v>
      </c>
      <c r="E6059">
        <v>3</v>
      </c>
      <c r="F6059">
        <v>26</v>
      </c>
      <c r="G6059">
        <v>34</v>
      </c>
      <c r="H6059">
        <v>36</v>
      </c>
      <c r="I6059">
        <v>23</v>
      </c>
      <c r="J6059">
        <v>31</v>
      </c>
      <c r="K6059">
        <v>33</v>
      </c>
      <c r="L6059">
        <v>0</v>
      </c>
      <c r="M6059" s="1">
        <v>80.106999999999999</v>
      </c>
      <c r="N6059" s="1">
        <v>121.07899999999999</v>
      </c>
    </row>
    <row r="6060" spans="1:14" ht="13.5" customHeight="1" x14ac:dyDescent="0.2">
      <c r="A6060" t="s">
        <v>395</v>
      </c>
      <c r="B6060" t="s">
        <v>335</v>
      </c>
      <c r="C6060">
        <v>3</v>
      </c>
      <c r="D6060" t="s">
        <v>2632</v>
      </c>
      <c r="E6060">
        <v>4</v>
      </c>
      <c r="F6060">
        <v>29</v>
      </c>
      <c r="G6060">
        <v>34</v>
      </c>
      <c r="H6060">
        <v>37</v>
      </c>
      <c r="I6060">
        <v>22</v>
      </c>
      <c r="J6060">
        <v>27</v>
      </c>
      <c r="K6060">
        <v>30</v>
      </c>
      <c r="L6060">
        <v>0</v>
      </c>
      <c r="M6060" s="1">
        <v>80.108000000000004</v>
      </c>
      <c r="N6060" s="1">
        <v>122.05800000000001</v>
      </c>
    </row>
    <row r="6061" spans="1:14" ht="13.5" customHeight="1" x14ac:dyDescent="0.2">
      <c r="A6061" t="s">
        <v>395</v>
      </c>
      <c r="B6061" t="s">
        <v>340</v>
      </c>
      <c r="C6061">
        <v>3</v>
      </c>
      <c r="D6061" t="s">
        <v>2289</v>
      </c>
      <c r="E6061">
        <v>4</v>
      </c>
      <c r="F6061">
        <v>28</v>
      </c>
      <c r="G6061">
        <v>33</v>
      </c>
      <c r="H6061">
        <v>36</v>
      </c>
      <c r="I6061">
        <v>26</v>
      </c>
      <c r="J6061">
        <v>31</v>
      </c>
      <c r="K6061">
        <v>34</v>
      </c>
      <c r="L6061">
        <v>0</v>
      </c>
      <c r="M6061" s="1">
        <v>80.108999999999995</v>
      </c>
      <c r="N6061" s="1">
        <v>123.07</v>
      </c>
    </row>
    <row r="6062" spans="1:14" ht="13.5" customHeight="1" x14ac:dyDescent="0.2">
      <c r="A6062" t="s">
        <v>395</v>
      </c>
      <c r="B6062" t="s">
        <v>346</v>
      </c>
      <c r="C6062">
        <v>3</v>
      </c>
      <c r="D6062" t="s">
        <v>922</v>
      </c>
      <c r="E6062">
        <v>3</v>
      </c>
      <c r="F6062">
        <v>27</v>
      </c>
      <c r="G6062">
        <v>35</v>
      </c>
      <c r="H6062">
        <v>37</v>
      </c>
      <c r="I6062">
        <v>21</v>
      </c>
      <c r="J6062">
        <v>29</v>
      </c>
      <c r="K6062">
        <v>31</v>
      </c>
      <c r="L6062">
        <v>0</v>
      </c>
      <c r="M6062" s="1">
        <v>80.11</v>
      </c>
      <c r="N6062" s="1">
        <v>124.07299999999999</v>
      </c>
    </row>
    <row r="6063" spans="1:14" ht="13.5" customHeight="1" x14ac:dyDescent="0.2">
      <c r="A6063" t="s">
        <v>395</v>
      </c>
      <c r="B6063" t="s">
        <v>498</v>
      </c>
      <c r="C6063">
        <v>3</v>
      </c>
      <c r="D6063" t="s">
        <v>826</v>
      </c>
      <c r="E6063">
        <v>4</v>
      </c>
      <c r="F6063">
        <v>31</v>
      </c>
      <c r="G6063">
        <v>36</v>
      </c>
      <c r="H6063">
        <v>39</v>
      </c>
      <c r="I6063">
        <v>23</v>
      </c>
      <c r="J6063">
        <v>28</v>
      </c>
      <c r="K6063">
        <v>31</v>
      </c>
      <c r="L6063">
        <v>0</v>
      </c>
      <c r="M6063" s="1">
        <v>80.111000000000004</v>
      </c>
      <c r="N6063" s="1">
        <v>125.07599999999999</v>
      </c>
    </row>
    <row r="6064" spans="1:14" ht="13.5" customHeight="1" x14ac:dyDescent="0.2">
      <c r="A6064" t="s">
        <v>395</v>
      </c>
      <c r="B6064" t="s">
        <v>351</v>
      </c>
      <c r="C6064">
        <v>3</v>
      </c>
      <c r="D6064" t="s">
        <v>2282</v>
      </c>
      <c r="E6064">
        <v>3</v>
      </c>
      <c r="F6064">
        <v>27</v>
      </c>
      <c r="G6064">
        <v>35</v>
      </c>
      <c r="H6064">
        <v>37</v>
      </c>
      <c r="I6064">
        <v>22</v>
      </c>
      <c r="J6064">
        <v>30</v>
      </c>
      <c r="K6064">
        <v>32</v>
      </c>
      <c r="L6064">
        <v>0</v>
      </c>
      <c r="M6064" s="1">
        <v>80.111999999999995</v>
      </c>
      <c r="N6064" s="1">
        <v>126.074</v>
      </c>
    </row>
    <row r="6065" spans="1:14" ht="13.5" customHeight="1" x14ac:dyDescent="0.2">
      <c r="A6065" t="s">
        <v>395</v>
      </c>
      <c r="B6065" t="s">
        <v>504</v>
      </c>
      <c r="C6065">
        <v>3</v>
      </c>
      <c r="D6065" t="s">
        <v>2282</v>
      </c>
      <c r="E6065">
        <v>3</v>
      </c>
      <c r="F6065">
        <v>27</v>
      </c>
      <c r="G6065">
        <v>35</v>
      </c>
      <c r="H6065">
        <v>37</v>
      </c>
      <c r="I6065">
        <v>22</v>
      </c>
      <c r="J6065">
        <v>30</v>
      </c>
      <c r="K6065">
        <v>32</v>
      </c>
      <c r="L6065">
        <v>0</v>
      </c>
      <c r="M6065" s="1">
        <v>80.113</v>
      </c>
      <c r="N6065" s="1">
        <v>127.068</v>
      </c>
    </row>
    <row r="6066" spans="1:14" ht="13.5" customHeight="1" x14ac:dyDescent="0.2">
      <c r="A6066" t="s">
        <v>395</v>
      </c>
      <c r="B6066" t="s">
        <v>355</v>
      </c>
      <c r="C6066">
        <v>3</v>
      </c>
      <c r="D6066" t="s">
        <v>2632</v>
      </c>
      <c r="E6066">
        <v>4</v>
      </c>
      <c r="F6066">
        <v>29</v>
      </c>
      <c r="G6066">
        <v>34</v>
      </c>
      <c r="H6066">
        <v>37</v>
      </c>
      <c r="I6066">
        <v>22</v>
      </c>
      <c r="J6066">
        <v>27</v>
      </c>
      <c r="K6066">
        <v>30</v>
      </c>
      <c r="L6066">
        <v>0</v>
      </c>
      <c r="M6066" s="1">
        <v>80.114000000000004</v>
      </c>
      <c r="N6066" s="1">
        <v>128.06299999999999</v>
      </c>
    </row>
    <row r="6067" spans="1:14" ht="13.5" customHeight="1" x14ac:dyDescent="0.2">
      <c r="A6067" t="s">
        <v>218</v>
      </c>
      <c r="B6067" t="s">
        <v>405</v>
      </c>
      <c r="C6067">
        <v>3</v>
      </c>
      <c r="D6067" t="s">
        <v>1455</v>
      </c>
      <c r="E6067">
        <v>3</v>
      </c>
      <c r="F6067">
        <v>25</v>
      </c>
      <c r="G6067">
        <v>33</v>
      </c>
      <c r="H6067">
        <v>35</v>
      </c>
      <c r="I6067">
        <v>22</v>
      </c>
      <c r="J6067">
        <v>30</v>
      </c>
      <c r="K6067">
        <v>32</v>
      </c>
      <c r="L6067">
        <v>0</v>
      </c>
      <c r="M6067" s="1">
        <v>81.058999999999997</v>
      </c>
      <c r="N6067" s="1">
        <v>84.067999999999998</v>
      </c>
    </row>
    <row r="6068" spans="1:14" ht="13.5" customHeight="1" x14ac:dyDescent="0.2">
      <c r="A6068" t="s">
        <v>218</v>
      </c>
      <c r="B6068" t="s">
        <v>408</v>
      </c>
      <c r="C6068">
        <v>3</v>
      </c>
      <c r="D6068" t="s">
        <v>194</v>
      </c>
      <c r="E6068">
        <v>4</v>
      </c>
      <c r="F6068">
        <v>28</v>
      </c>
      <c r="G6068">
        <v>33</v>
      </c>
      <c r="H6068">
        <v>36</v>
      </c>
      <c r="I6068">
        <v>26</v>
      </c>
      <c r="J6068">
        <v>31</v>
      </c>
      <c r="K6068">
        <v>34</v>
      </c>
      <c r="L6068">
        <v>0</v>
      </c>
      <c r="M6068" s="1">
        <v>81.06</v>
      </c>
      <c r="N6068" s="1">
        <v>85.067999999999998</v>
      </c>
    </row>
    <row r="6069" spans="1:14" ht="13.5" customHeight="1" x14ac:dyDescent="0.2">
      <c r="A6069" t="s">
        <v>218</v>
      </c>
      <c r="B6069" t="s">
        <v>411</v>
      </c>
      <c r="C6069">
        <v>3</v>
      </c>
      <c r="D6069" t="s">
        <v>2457</v>
      </c>
      <c r="E6069">
        <v>4</v>
      </c>
      <c r="F6069">
        <v>31</v>
      </c>
      <c r="G6069">
        <v>36</v>
      </c>
      <c r="H6069">
        <v>39</v>
      </c>
      <c r="I6069">
        <v>22</v>
      </c>
      <c r="J6069">
        <v>27</v>
      </c>
      <c r="K6069">
        <v>30</v>
      </c>
      <c r="L6069">
        <v>0</v>
      </c>
      <c r="M6069" s="1">
        <v>81.061000000000007</v>
      </c>
      <c r="N6069" s="1">
        <v>86.067999999999998</v>
      </c>
    </row>
    <row r="6070" spans="1:14" ht="13.5" customHeight="1" x14ac:dyDescent="0.2">
      <c r="A6070" t="s">
        <v>218</v>
      </c>
      <c r="B6070" t="s">
        <v>414</v>
      </c>
      <c r="C6070">
        <v>3</v>
      </c>
      <c r="D6070" t="s">
        <v>1085</v>
      </c>
      <c r="E6070">
        <v>4</v>
      </c>
      <c r="F6070">
        <v>35</v>
      </c>
      <c r="G6070">
        <v>40</v>
      </c>
      <c r="H6070">
        <v>43</v>
      </c>
      <c r="I6070">
        <v>18</v>
      </c>
      <c r="J6070">
        <v>23</v>
      </c>
      <c r="K6070">
        <v>26</v>
      </c>
      <c r="L6070">
        <v>0</v>
      </c>
      <c r="M6070" s="1">
        <v>81.061999999999998</v>
      </c>
      <c r="N6070" s="1">
        <v>87.07</v>
      </c>
    </row>
    <row r="6071" spans="1:14" ht="13.5" customHeight="1" x14ac:dyDescent="0.2">
      <c r="A6071" t="s">
        <v>218</v>
      </c>
      <c r="B6071" t="s">
        <v>230</v>
      </c>
      <c r="C6071">
        <v>3</v>
      </c>
      <c r="D6071" t="s">
        <v>2301</v>
      </c>
      <c r="E6071">
        <v>3</v>
      </c>
      <c r="F6071">
        <v>27</v>
      </c>
      <c r="G6071">
        <v>35</v>
      </c>
      <c r="H6071">
        <v>37</v>
      </c>
      <c r="I6071">
        <v>20</v>
      </c>
      <c r="J6071">
        <v>28</v>
      </c>
      <c r="K6071">
        <v>30</v>
      </c>
      <c r="L6071">
        <v>0</v>
      </c>
      <c r="M6071" s="1">
        <v>81.063000000000002</v>
      </c>
      <c r="N6071" s="1">
        <v>89.073999999999998</v>
      </c>
    </row>
    <row r="6072" spans="1:14" ht="13.5" customHeight="1" x14ac:dyDescent="0.2">
      <c r="A6072" t="s">
        <v>218</v>
      </c>
      <c r="B6072" t="s">
        <v>236</v>
      </c>
      <c r="C6072">
        <v>3</v>
      </c>
      <c r="D6072" t="s">
        <v>608</v>
      </c>
      <c r="E6072">
        <v>1</v>
      </c>
      <c r="F6072">
        <v>21</v>
      </c>
      <c r="G6072">
        <v>36</v>
      </c>
      <c r="H6072">
        <v>38</v>
      </c>
      <c r="I6072">
        <v>12</v>
      </c>
      <c r="J6072">
        <v>27</v>
      </c>
      <c r="K6072">
        <v>29</v>
      </c>
      <c r="L6072">
        <v>0</v>
      </c>
      <c r="M6072" s="1">
        <v>81.063999999999993</v>
      </c>
      <c r="N6072" s="1">
        <v>90.070999999999998</v>
      </c>
    </row>
    <row r="6073" spans="1:14" ht="13.5" customHeight="1" x14ac:dyDescent="0.2">
      <c r="A6073" t="s">
        <v>218</v>
      </c>
      <c r="B6073" t="s">
        <v>425</v>
      </c>
      <c r="C6073">
        <v>3</v>
      </c>
      <c r="D6073" t="s">
        <v>610</v>
      </c>
      <c r="E6073">
        <v>4</v>
      </c>
      <c r="F6073">
        <v>15</v>
      </c>
      <c r="G6073">
        <v>20</v>
      </c>
      <c r="H6073">
        <v>23</v>
      </c>
      <c r="I6073">
        <v>38</v>
      </c>
      <c r="J6073">
        <v>43</v>
      </c>
      <c r="K6073">
        <v>46</v>
      </c>
      <c r="L6073">
        <v>0</v>
      </c>
      <c r="M6073" s="1">
        <v>81.064999999999998</v>
      </c>
      <c r="N6073" s="1">
        <v>91.075000000000003</v>
      </c>
    </row>
    <row r="6074" spans="1:14" ht="13.5" customHeight="1" x14ac:dyDescent="0.2">
      <c r="A6074" t="s">
        <v>218</v>
      </c>
      <c r="B6074" t="s">
        <v>241</v>
      </c>
      <c r="C6074">
        <v>1</v>
      </c>
      <c r="D6074" t="s">
        <v>220</v>
      </c>
      <c r="E6074">
        <v>1</v>
      </c>
      <c r="F6074">
        <v>10</v>
      </c>
      <c r="G6074">
        <v>33</v>
      </c>
      <c r="H6074">
        <v>35</v>
      </c>
      <c r="I6074">
        <v>6</v>
      </c>
      <c r="J6074">
        <v>29</v>
      </c>
      <c r="K6074">
        <v>31</v>
      </c>
      <c r="L6074">
        <v>0</v>
      </c>
      <c r="M6074" s="1">
        <v>81.066000000000003</v>
      </c>
      <c r="N6074" s="1">
        <v>94.066000000000003</v>
      </c>
    </row>
    <row r="6075" spans="1:14" ht="13.5" customHeight="1" x14ac:dyDescent="0.2">
      <c r="A6075" t="s">
        <v>218</v>
      </c>
      <c r="B6075" t="s">
        <v>246</v>
      </c>
      <c r="C6075">
        <v>3</v>
      </c>
      <c r="D6075" t="s">
        <v>2301</v>
      </c>
      <c r="E6075">
        <v>3</v>
      </c>
      <c r="F6075">
        <v>27</v>
      </c>
      <c r="G6075">
        <v>35</v>
      </c>
      <c r="H6075">
        <v>37</v>
      </c>
      <c r="I6075">
        <v>20</v>
      </c>
      <c r="J6075">
        <v>28</v>
      </c>
      <c r="K6075">
        <v>30</v>
      </c>
      <c r="L6075">
        <v>0</v>
      </c>
      <c r="M6075" s="1">
        <v>81.066999999999993</v>
      </c>
      <c r="N6075" s="1">
        <v>95.075999999999993</v>
      </c>
    </row>
    <row r="6076" spans="1:14" ht="13.5" customHeight="1" x14ac:dyDescent="0.2">
      <c r="A6076" t="s">
        <v>218</v>
      </c>
      <c r="B6076" t="s">
        <v>250</v>
      </c>
      <c r="C6076">
        <v>3</v>
      </c>
      <c r="D6076" t="s">
        <v>2129</v>
      </c>
      <c r="E6076">
        <v>4</v>
      </c>
      <c r="F6076">
        <v>31</v>
      </c>
      <c r="G6076">
        <v>36</v>
      </c>
      <c r="H6076">
        <v>39</v>
      </c>
      <c r="I6076">
        <v>23</v>
      </c>
      <c r="J6076">
        <v>28</v>
      </c>
      <c r="K6076">
        <v>31</v>
      </c>
      <c r="L6076">
        <v>0</v>
      </c>
      <c r="M6076" s="1">
        <v>81.067999999999998</v>
      </c>
      <c r="N6076" s="1">
        <v>97.070999999999998</v>
      </c>
    </row>
    <row r="6077" spans="1:14" ht="13.5" customHeight="1" x14ac:dyDescent="0.2">
      <c r="A6077" t="s">
        <v>218</v>
      </c>
      <c r="B6077" t="s">
        <v>258</v>
      </c>
      <c r="C6077">
        <v>3</v>
      </c>
      <c r="D6077" t="s">
        <v>663</v>
      </c>
      <c r="E6077">
        <v>3</v>
      </c>
      <c r="F6077">
        <v>25</v>
      </c>
      <c r="G6077">
        <v>33</v>
      </c>
      <c r="H6077">
        <v>35</v>
      </c>
      <c r="I6077">
        <v>25</v>
      </c>
      <c r="J6077">
        <v>33</v>
      </c>
      <c r="K6077">
        <v>35</v>
      </c>
      <c r="L6077">
        <v>0</v>
      </c>
      <c r="M6077" s="1">
        <v>81.069000000000003</v>
      </c>
      <c r="N6077" s="1">
        <v>98.078999999999994</v>
      </c>
    </row>
    <row r="6078" spans="1:14" ht="13.5" customHeight="1" x14ac:dyDescent="0.2">
      <c r="A6078" t="s">
        <v>218</v>
      </c>
      <c r="B6078" t="s">
        <v>263</v>
      </c>
      <c r="C6078">
        <v>1</v>
      </c>
      <c r="D6078" t="s">
        <v>170</v>
      </c>
      <c r="E6078">
        <v>3</v>
      </c>
      <c r="F6078">
        <v>17</v>
      </c>
      <c r="G6078">
        <v>35</v>
      </c>
      <c r="H6078">
        <v>37</v>
      </c>
      <c r="I6078">
        <v>9</v>
      </c>
      <c r="J6078">
        <v>27</v>
      </c>
      <c r="K6078">
        <v>29</v>
      </c>
      <c r="L6078">
        <v>0</v>
      </c>
      <c r="M6078" s="1">
        <v>81.069999999999993</v>
      </c>
      <c r="N6078" s="1">
        <v>99.067999999999998</v>
      </c>
    </row>
    <row r="6079" spans="1:14" ht="13.5" customHeight="1" x14ac:dyDescent="0.2">
      <c r="A6079" t="s">
        <v>218</v>
      </c>
      <c r="B6079" t="s">
        <v>269</v>
      </c>
      <c r="C6079">
        <v>2</v>
      </c>
      <c r="D6079" t="s">
        <v>663</v>
      </c>
      <c r="E6079">
        <v>3</v>
      </c>
      <c r="F6079">
        <v>20</v>
      </c>
      <c r="G6079">
        <v>33</v>
      </c>
      <c r="H6079">
        <v>35</v>
      </c>
      <c r="I6079">
        <v>20</v>
      </c>
      <c r="J6079">
        <v>33</v>
      </c>
      <c r="K6079">
        <v>35</v>
      </c>
      <c r="L6079">
        <v>0</v>
      </c>
      <c r="M6079" s="1">
        <v>81.070999999999998</v>
      </c>
      <c r="N6079" s="1">
        <v>100.078</v>
      </c>
    </row>
    <row r="6080" spans="1:14" ht="13.5" customHeight="1" x14ac:dyDescent="0.2">
      <c r="A6080" t="s">
        <v>218</v>
      </c>
      <c r="B6080" t="s">
        <v>279</v>
      </c>
      <c r="C6080">
        <v>3</v>
      </c>
      <c r="D6080" t="s">
        <v>1298</v>
      </c>
      <c r="E6080">
        <v>4</v>
      </c>
      <c r="F6080">
        <v>18</v>
      </c>
      <c r="G6080">
        <v>23</v>
      </c>
      <c r="H6080">
        <v>26</v>
      </c>
      <c r="I6080">
        <v>33</v>
      </c>
      <c r="J6080">
        <v>38</v>
      </c>
      <c r="K6080">
        <v>41</v>
      </c>
      <c r="L6080">
        <v>0</v>
      </c>
      <c r="M6080" s="1">
        <v>81.072000000000003</v>
      </c>
      <c r="N6080" s="1">
        <v>101.066</v>
      </c>
    </row>
    <row r="6081" spans="1:14" ht="13.5" customHeight="1" x14ac:dyDescent="0.2">
      <c r="A6081" t="s">
        <v>218</v>
      </c>
      <c r="B6081" t="s">
        <v>274</v>
      </c>
      <c r="C6081">
        <v>2</v>
      </c>
      <c r="D6081" t="s">
        <v>2983</v>
      </c>
      <c r="E6081">
        <v>3</v>
      </c>
      <c r="F6081">
        <v>18</v>
      </c>
      <c r="G6081">
        <v>31</v>
      </c>
      <c r="H6081">
        <v>33</v>
      </c>
      <c r="I6081">
        <v>18</v>
      </c>
      <c r="J6081">
        <v>31</v>
      </c>
      <c r="K6081">
        <v>33</v>
      </c>
      <c r="L6081">
        <v>0</v>
      </c>
      <c r="M6081" s="1">
        <v>81.072999999999993</v>
      </c>
      <c r="N6081" s="1">
        <v>102.075</v>
      </c>
    </row>
    <row r="6082" spans="1:14" ht="13.5" customHeight="1" x14ac:dyDescent="0.2">
      <c r="A6082" t="s">
        <v>218</v>
      </c>
      <c r="B6082" t="s">
        <v>290</v>
      </c>
      <c r="C6082">
        <v>3</v>
      </c>
      <c r="D6082" t="s">
        <v>1319</v>
      </c>
      <c r="E6082">
        <v>4</v>
      </c>
      <c r="F6082">
        <v>29</v>
      </c>
      <c r="G6082">
        <v>34</v>
      </c>
      <c r="H6082">
        <v>37</v>
      </c>
      <c r="I6082">
        <v>23</v>
      </c>
      <c r="J6082">
        <v>28</v>
      </c>
      <c r="K6082">
        <v>31</v>
      </c>
      <c r="L6082">
        <v>0</v>
      </c>
      <c r="M6082" s="1">
        <v>81.073999999999998</v>
      </c>
      <c r="N6082" s="1">
        <v>104.066</v>
      </c>
    </row>
    <row r="6083" spans="1:14" ht="13.5" customHeight="1" x14ac:dyDescent="0.2">
      <c r="A6083" t="s">
        <v>218</v>
      </c>
      <c r="B6083" t="s">
        <v>294</v>
      </c>
      <c r="C6083">
        <v>3</v>
      </c>
      <c r="D6083" t="s">
        <v>1125</v>
      </c>
      <c r="E6083">
        <v>4</v>
      </c>
      <c r="F6083">
        <v>29</v>
      </c>
      <c r="G6083">
        <v>34</v>
      </c>
      <c r="H6083">
        <v>37</v>
      </c>
      <c r="I6083">
        <v>26</v>
      </c>
      <c r="J6083">
        <v>31</v>
      </c>
      <c r="K6083">
        <v>34</v>
      </c>
      <c r="L6083">
        <v>0</v>
      </c>
      <c r="M6083" s="1">
        <v>81.075000000000003</v>
      </c>
      <c r="N6083" s="1">
        <v>105.063</v>
      </c>
    </row>
    <row r="6084" spans="1:14" ht="13.5" customHeight="1" x14ac:dyDescent="0.2">
      <c r="A6084" t="s">
        <v>218</v>
      </c>
      <c r="B6084" t="s">
        <v>298</v>
      </c>
      <c r="C6084">
        <v>1</v>
      </c>
      <c r="D6084" t="s">
        <v>1366</v>
      </c>
      <c r="E6084">
        <v>1</v>
      </c>
      <c r="F6084">
        <v>9</v>
      </c>
      <c r="G6084">
        <v>32</v>
      </c>
      <c r="H6084">
        <v>34</v>
      </c>
      <c r="I6084">
        <v>6</v>
      </c>
      <c r="J6084">
        <v>29</v>
      </c>
      <c r="K6084">
        <v>31</v>
      </c>
      <c r="L6084">
        <v>0</v>
      </c>
      <c r="M6084" s="1">
        <v>81.075999999999993</v>
      </c>
      <c r="N6084" s="1">
        <v>106.065</v>
      </c>
    </row>
    <row r="6085" spans="1:14" ht="13.5" customHeight="1" x14ac:dyDescent="0.2">
      <c r="A6085" t="s">
        <v>218</v>
      </c>
      <c r="B6085" t="s">
        <v>464</v>
      </c>
      <c r="C6085">
        <v>3</v>
      </c>
      <c r="D6085" t="s">
        <v>2134</v>
      </c>
      <c r="E6085">
        <v>4</v>
      </c>
      <c r="F6085">
        <v>29</v>
      </c>
      <c r="G6085">
        <v>34</v>
      </c>
      <c r="H6085">
        <v>37</v>
      </c>
      <c r="I6085">
        <v>25</v>
      </c>
      <c r="J6085">
        <v>30</v>
      </c>
      <c r="K6085">
        <v>33</v>
      </c>
      <c r="L6085">
        <v>0</v>
      </c>
      <c r="M6085" s="1">
        <v>81.076999999999998</v>
      </c>
      <c r="N6085" s="1">
        <v>108.066</v>
      </c>
    </row>
    <row r="6086" spans="1:14" ht="13.5" customHeight="1" x14ac:dyDescent="0.2">
      <c r="A6086" t="s">
        <v>218</v>
      </c>
      <c r="B6086" t="s">
        <v>699</v>
      </c>
      <c r="C6086">
        <v>3</v>
      </c>
      <c r="D6086" t="s">
        <v>2266</v>
      </c>
      <c r="E6086">
        <v>4</v>
      </c>
      <c r="F6086">
        <v>29</v>
      </c>
      <c r="G6086">
        <v>34</v>
      </c>
      <c r="H6086">
        <v>37</v>
      </c>
      <c r="I6086">
        <v>25</v>
      </c>
      <c r="J6086">
        <v>30</v>
      </c>
      <c r="K6086">
        <v>33</v>
      </c>
      <c r="L6086">
        <v>0</v>
      </c>
      <c r="M6086" s="1">
        <v>81.078000000000003</v>
      </c>
      <c r="N6086" s="1">
        <v>109.059</v>
      </c>
    </row>
    <row r="6087" spans="1:14" ht="13.5" customHeight="1" x14ac:dyDescent="0.2">
      <c r="A6087" t="s">
        <v>218</v>
      </c>
      <c r="B6087" t="s">
        <v>703</v>
      </c>
      <c r="C6087">
        <v>3</v>
      </c>
      <c r="D6087" t="s">
        <v>610</v>
      </c>
      <c r="E6087">
        <v>4</v>
      </c>
      <c r="F6087">
        <v>15</v>
      </c>
      <c r="G6087">
        <v>20</v>
      </c>
      <c r="H6087">
        <v>23</v>
      </c>
      <c r="I6087">
        <v>38</v>
      </c>
      <c r="J6087">
        <v>43</v>
      </c>
      <c r="K6087">
        <v>46</v>
      </c>
      <c r="L6087">
        <v>0</v>
      </c>
      <c r="M6087" s="1">
        <v>81.078999999999994</v>
      </c>
      <c r="N6087" s="1">
        <v>111.07</v>
      </c>
    </row>
    <row r="6088" spans="1:14" ht="13.5" customHeight="1" x14ac:dyDescent="0.2">
      <c r="A6088" t="s">
        <v>218</v>
      </c>
      <c r="B6088" t="s">
        <v>470</v>
      </c>
      <c r="C6088">
        <v>3</v>
      </c>
      <c r="D6088" t="s">
        <v>1016</v>
      </c>
      <c r="E6088">
        <v>3</v>
      </c>
      <c r="F6088">
        <v>23</v>
      </c>
      <c r="G6088">
        <v>31</v>
      </c>
      <c r="H6088">
        <v>33</v>
      </c>
      <c r="I6088">
        <v>22</v>
      </c>
      <c r="J6088">
        <v>30</v>
      </c>
      <c r="K6088">
        <v>32</v>
      </c>
      <c r="L6088">
        <v>0</v>
      </c>
      <c r="M6088" s="1">
        <v>81.08</v>
      </c>
      <c r="N6088" s="1">
        <v>112.07299999999999</v>
      </c>
    </row>
    <row r="6089" spans="1:14" ht="13.5" customHeight="1" x14ac:dyDescent="0.2">
      <c r="A6089" t="s">
        <v>218</v>
      </c>
      <c r="B6089" t="s">
        <v>53</v>
      </c>
      <c r="C6089">
        <v>1</v>
      </c>
      <c r="D6089" t="s">
        <v>1091</v>
      </c>
      <c r="E6089">
        <v>3</v>
      </c>
      <c r="F6089">
        <v>15</v>
      </c>
      <c r="G6089">
        <v>33</v>
      </c>
      <c r="H6089">
        <v>35</v>
      </c>
      <c r="I6089">
        <v>12</v>
      </c>
      <c r="J6089">
        <v>30</v>
      </c>
      <c r="K6089">
        <v>32</v>
      </c>
      <c r="L6089">
        <v>0</v>
      </c>
      <c r="M6089" s="1">
        <v>81.081000000000003</v>
      </c>
      <c r="N6089" s="1">
        <v>113.05800000000001</v>
      </c>
    </row>
    <row r="6090" spans="1:14" ht="13.5" customHeight="1" x14ac:dyDescent="0.2">
      <c r="A6090" t="s">
        <v>218</v>
      </c>
      <c r="B6090" t="s">
        <v>476</v>
      </c>
      <c r="C6090">
        <v>3</v>
      </c>
      <c r="D6090" t="s">
        <v>1991</v>
      </c>
      <c r="E6090">
        <v>3</v>
      </c>
      <c r="F6090">
        <v>27</v>
      </c>
      <c r="G6090">
        <v>35</v>
      </c>
      <c r="H6090">
        <v>37</v>
      </c>
      <c r="I6090">
        <v>21</v>
      </c>
      <c r="J6090">
        <v>29</v>
      </c>
      <c r="K6090">
        <v>31</v>
      </c>
      <c r="L6090">
        <v>0</v>
      </c>
      <c r="M6090" s="1">
        <v>81.081999999999994</v>
      </c>
      <c r="N6090" s="1">
        <v>114.066</v>
      </c>
    </row>
    <row r="6091" spans="1:14" ht="13.5" customHeight="1" x14ac:dyDescent="0.2">
      <c r="A6091" t="s">
        <v>218</v>
      </c>
      <c r="B6091" t="s">
        <v>315</v>
      </c>
      <c r="C6091">
        <v>3</v>
      </c>
      <c r="D6091" t="s">
        <v>2301</v>
      </c>
      <c r="E6091">
        <v>3</v>
      </c>
      <c r="F6091">
        <v>27</v>
      </c>
      <c r="G6091">
        <v>35</v>
      </c>
      <c r="H6091">
        <v>37</v>
      </c>
      <c r="I6091">
        <v>20</v>
      </c>
      <c r="J6091">
        <v>28</v>
      </c>
      <c r="K6091">
        <v>30</v>
      </c>
      <c r="L6091">
        <v>0</v>
      </c>
      <c r="M6091" s="1">
        <v>81.082999999999998</v>
      </c>
      <c r="N6091" s="1">
        <v>115.075</v>
      </c>
    </row>
    <row r="6092" spans="1:14" ht="13.5" customHeight="1" x14ac:dyDescent="0.2">
      <c r="A6092" t="s">
        <v>218</v>
      </c>
      <c r="B6092" t="s">
        <v>483</v>
      </c>
      <c r="C6092">
        <v>3</v>
      </c>
      <c r="D6092" t="s">
        <v>610</v>
      </c>
      <c r="E6092">
        <v>4</v>
      </c>
      <c r="F6092">
        <v>15</v>
      </c>
      <c r="G6092">
        <v>20</v>
      </c>
      <c r="H6092">
        <v>23</v>
      </c>
      <c r="I6092">
        <v>38</v>
      </c>
      <c r="J6092">
        <v>43</v>
      </c>
      <c r="K6092">
        <v>46</v>
      </c>
      <c r="L6092">
        <v>0</v>
      </c>
      <c r="M6092" s="1">
        <v>81.084000000000003</v>
      </c>
      <c r="N6092" s="1">
        <v>117.074</v>
      </c>
    </row>
    <row r="6093" spans="1:14" ht="13.5" customHeight="1" x14ac:dyDescent="0.2">
      <c r="A6093" t="s">
        <v>218</v>
      </c>
      <c r="B6093" t="s">
        <v>331</v>
      </c>
      <c r="C6093">
        <v>1</v>
      </c>
      <c r="D6093" t="s">
        <v>1771</v>
      </c>
      <c r="E6093">
        <v>3</v>
      </c>
      <c r="F6093">
        <v>12</v>
      </c>
      <c r="G6093">
        <v>30</v>
      </c>
      <c r="H6093">
        <v>32</v>
      </c>
      <c r="I6093">
        <v>15</v>
      </c>
      <c r="J6093">
        <v>33</v>
      </c>
      <c r="K6093">
        <v>35</v>
      </c>
      <c r="L6093">
        <v>0</v>
      </c>
      <c r="M6093" s="1">
        <v>81.084999999999994</v>
      </c>
      <c r="N6093" s="1">
        <v>119.056</v>
      </c>
    </row>
    <row r="6094" spans="1:14" ht="13.5" customHeight="1" x14ac:dyDescent="0.2">
      <c r="A6094" t="s">
        <v>218</v>
      </c>
      <c r="B6094" t="s">
        <v>492</v>
      </c>
      <c r="C6094">
        <v>3</v>
      </c>
      <c r="D6094" t="s">
        <v>608</v>
      </c>
      <c r="E6094">
        <v>1</v>
      </c>
      <c r="F6094">
        <v>21</v>
      </c>
      <c r="G6094">
        <v>36</v>
      </c>
      <c r="H6094">
        <v>38</v>
      </c>
      <c r="I6094">
        <v>12</v>
      </c>
      <c r="J6094">
        <v>27</v>
      </c>
      <c r="K6094">
        <v>29</v>
      </c>
      <c r="L6094">
        <v>0</v>
      </c>
      <c r="M6094" s="1">
        <v>81.085999999999999</v>
      </c>
      <c r="N6094" s="1">
        <v>121.08</v>
      </c>
    </row>
    <row r="6095" spans="1:14" ht="13.5" customHeight="1" x14ac:dyDescent="0.2">
      <c r="A6095" t="s">
        <v>218</v>
      </c>
      <c r="B6095" t="s">
        <v>340</v>
      </c>
      <c r="C6095">
        <v>3</v>
      </c>
      <c r="D6095" t="s">
        <v>275</v>
      </c>
      <c r="E6095">
        <v>3</v>
      </c>
      <c r="F6095">
        <v>27</v>
      </c>
      <c r="G6095">
        <v>35</v>
      </c>
      <c r="H6095">
        <v>37</v>
      </c>
      <c r="I6095">
        <v>22</v>
      </c>
      <c r="J6095">
        <v>30</v>
      </c>
      <c r="K6095">
        <v>32</v>
      </c>
      <c r="L6095">
        <v>0</v>
      </c>
      <c r="M6095" s="1">
        <v>81.087000000000003</v>
      </c>
      <c r="N6095" s="1">
        <v>123.071</v>
      </c>
    </row>
    <row r="6096" spans="1:14" ht="13.5" customHeight="1" x14ac:dyDescent="0.2">
      <c r="A6096" t="s">
        <v>218</v>
      </c>
      <c r="B6096" t="s">
        <v>498</v>
      </c>
      <c r="C6096">
        <v>3</v>
      </c>
      <c r="D6096" t="s">
        <v>2137</v>
      </c>
      <c r="E6096">
        <v>4</v>
      </c>
      <c r="F6096">
        <v>27</v>
      </c>
      <c r="G6096">
        <v>32</v>
      </c>
      <c r="H6096">
        <v>35</v>
      </c>
      <c r="I6096">
        <v>24</v>
      </c>
      <c r="J6096">
        <v>29</v>
      </c>
      <c r="K6096">
        <v>32</v>
      </c>
      <c r="L6096">
        <v>0</v>
      </c>
      <c r="M6096" s="1">
        <v>81.087999999999994</v>
      </c>
      <c r="N6096" s="1">
        <v>125.077</v>
      </c>
    </row>
    <row r="6097" spans="1:14" ht="13.5" customHeight="1" x14ac:dyDescent="0.2">
      <c r="A6097" t="s">
        <v>218</v>
      </c>
      <c r="B6097" t="s">
        <v>355</v>
      </c>
      <c r="C6097">
        <v>1</v>
      </c>
      <c r="D6097" t="s">
        <v>1032</v>
      </c>
      <c r="E6097">
        <v>2</v>
      </c>
      <c r="F6097">
        <v>12</v>
      </c>
      <c r="G6097">
        <v>33</v>
      </c>
      <c r="H6097">
        <v>35</v>
      </c>
      <c r="I6097">
        <v>7</v>
      </c>
      <c r="J6097">
        <v>28</v>
      </c>
      <c r="K6097">
        <v>30</v>
      </c>
      <c r="L6097">
        <v>0</v>
      </c>
      <c r="M6097" s="1">
        <v>81.088999999999999</v>
      </c>
      <c r="N6097" s="1">
        <v>128.06399999999999</v>
      </c>
    </row>
    <row r="6098" spans="1:14" ht="13.5" customHeight="1" x14ac:dyDescent="0.2">
      <c r="A6098" t="s">
        <v>225</v>
      </c>
      <c r="B6098" t="s">
        <v>225</v>
      </c>
      <c r="C6098">
        <v>1</v>
      </c>
      <c r="D6098" t="s">
        <v>1051</v>
      </c>
      <c r="E6098">
        <v>3</v>
      </c>
      <c r="F6098">
        <v>18</v>
      </c>
      <c r="G6098">
        <v>36</v>
      </c>
      <c r="H6098">
        <v>38</v>
      </c>
      <c r="I6098">
        <v>10</v>
      </c>
      <c r="J6098">
        <v>28</v>
      </c>
      <c r="K6098">
        <v>30</v>
      </c>
      <c r="L6098">
        <v>0</v>
      </c>
      <c r="M6098" s="1">
        <v>82.06</v>
      </c>
      <c r="N6098" s="1">
        <v>82.06</v>
      </c>
    </row>
    <row r="6099" spans="1:14" ht="13.5" customHeight="1" x14ac:dyDescent="0.2">
      <c r="A6099" t="s">
        <v>225</v>
      </c>
      <c r="B6099" t="s">
        <v>405</v>
      </c>
      <c r="C6099">
        <v>3</v>
      </c>
      <c r="D6099" t="s">
        <v>761</v>
      </c>
      <c r="E6099">
        <v>3</v>
      </c>
      <c r="F6099">
        <v>24</v>
      </c>
      <c r="G6099">
        <v>32</v>
      </c>
      <c r="H6099">
        <v>34</v>
      </c>
      <c r="I6099">
        <v>21</v>
      </c>
      <c r="J6099">
        <v>29</v>
      </c>
      <c r="K6099">
        <v>31</v>
      </c>
      <c r="L6099">
        <v>0</v>
      </c>
      <c r="M6099" s="1">
        <v>82.061000000000007</v>
      </c>
      <c r="N6099" s="1">
        <v>84.069000000000003</v>
      </c>
    </row>
    <row r="6100" spans="1:14" ht="13.5" customHeight="1" x14ac:dyDescent="0.2">
      <c r="A6100" t="s">
        <v>225</v>
      </c>
      <c r="B6100" t="s">
        <v>408</v>
      </c>
      <c r="C6100">
        <v>3</v>
      </c>
      <c r="D6100" t="s">
        <v>528</v>
      </c>
      <c r="E6100">
        <v>4</v>
      </c>
      <c r="F6100">
        <v>27</v>
      </c>
      <c r="G6100">
        <v>32</v>
      </c>
      <c r="H6100">
        <v>35</v>
      </c>
      <c r="I6100">
        <v>25</v>
      </c>
      <c r="J6100">
        <v>30</v>
      </c>
      <c r="K6100">
        <v>33</v>
      </c>
      <c r="L6100">
        <v>0</v>
      </c>
      <c r="M6100" s="1">
        <v>82.061999999999998</v>
      </c>
      <c r="N6100" s="1">
        <v>85.069000000000003</v>
      </c>
    </row>
    <row r="6101" spans="1:14" ht="13.5" customHeight="1" x14ac:dyDescent="0.2">
      <c r="A6101" t="s">
        <v>225</v>
      </c>
      <c r="B6101" t="s">
        <v>411</v>
      </c>
      <c r="C6101">
        <v>3</v>
      </c>
      <c r="D6101" t="s">
        <v>709</v>
      </c>
      <c r="E6101">
        <v>2</v>
      </c>
      <c r="F6101">
        <v>17</v>
      </c>
      <c r="G6101">
        <v>30</v>
      </c>
      <c r="H6101">
        <v>32</v>
      </c>
      <c r="I6101">
        <v>21</v>
      </c>
      <c r="J6101">
        <v>34</v>
      </c>
      <c r="K6101">
        <v>36</v>
      </c>
      <c r="L6101">
        <v>0</v>
      </c>
      <c r="M6101" s="1">
        <v>82.063000000000002</v>
      </c>
      <c r="N6101" s="1">
        <v>86.069000000000003</v>
      </c>
    </row>
    <row r="6102" spans="1:14" ht="13.5" customHeight="1" x14ac:dyDescent="0.2">
      <c r="A6102" t="s">
        <v>225</v>
      </c>
      <c r="B6102" t="s">
        <v>416</v>
      </c>
      <c r="C6102">
        <v>3</v>
      </c>
      <c r="D6102" t="s">
        <v>2253</v>
      </c>
      <c r="E6102">
        <v>3</v>
      </c>
      <c r="F6102">
        <v>19</v>
      </c>
      <c r="G6102">
        <v>27</v>
      </c>
      <c r="H6102">
        <v>29</v>
      </c>
      <c r="I6102">
        <v>26</v>
      </c>
      <c r="J6102">
        <v>34</v>
      </c>
      <c r="K6102">
        <v>36</v>
      </c>
      <c r="L6102">
        <v>0</v>
      </c>
      <c r="M6102" s="1">
        <v>82.063999999999993</v>
      </c>
      <c r="N6102" s="1">
        <v>88.073999999999998</v>
      </c>
    </row>
    <row r="6103" spans="1:14" ht="13.5" customHeight="1" x14ac:dyDescent="0.2">
      <c r="A6103" t="s">
        <v>225</v>
      </c>
      <c r="B6103" t="s">
        <v>230</v>
      </c>
      <c r="C6103">
        <v>3</v>
      </c>
      <c r="D6103" t="s">
        <v>1816</v>
      </c>
      <c r="E6103">
        <v>3</v>
      </c>
      <c r="F6103">
        <v>28</v>
      </c>
      <c r="G6103">
        <v>36</v>
      </c>
      <c r="H6103">
        <v>38</v>
      </c>
      <c r="I6103">
        <v>18</v>
      </c>
      <c r="J6103">
        <v>26</v>
      </c>
      <c r="K6103">
        <v>28</v>
      </c>
      <c r="L6103">
        <v>0</v>
      </c>
      <c r="M6103" s="1">
        <v>82.064999999999998</v>
      </c>
      <c r="N6103" s="1">
        <v>89.075000000000003</v>
      </c>
    </row>
    <row r="6104" spans="1:14" ht="13.5" customHeight="1" x14ac:dyDescent="0.2">
      <c r="A6104" t="s">
        <v>225</v>
      </c>
      <c r="B6104" t="s">
        <v>236</v>
      </c>
      <c r="C6104">
        <v>3</v>
      </c>
      <c r="D6104" t="s">
        <v>1782</v>
      </c>
      <c r="E6104">
        <v>4</v>
      </c>
      <c r="F6104">
        <v>33</v>
      </c>
      <c r="G6104">
        <v>38</v>
      </c>
      <c r="H6104">
        <v>41</v>
      </c>
      <c r="I6104">
        <v>17</v>
      </c>
      <c r="J6104">
        <v>22</v>
      </c>
      <c r="K6104">
        <v>25</v>
      </c>
      <c r="L6104">
        <v>0</v>
      </c>
      <c r="M6104" s="1">
        <v>82.066000000000003</v>
      </c>
      <c r="N6104" s="1">
        <v>90.072000000000003</v>
      </c>
    </row>
    <row r="6105" spans="1:14" ht="13.5" customHeight="1" x14ac:dyDescent="0.2">
      <c r="A6105" t="s">
        <v>225</v>
      </c>
      <c r="B6105" t="s">
        <v>425</v>
      </c>
      <c r="C6105">
        <v>3</v>
      </c>
      <c r="D6105" t="s">
        <v>1272</v>
      </c>
      <c r="E6105">
        <v>3</v>
      </c>
      <c r="F6105">
        <v>29</v>
      </c>
      <c r="G6105">
        <v>37</v>
      </c>
      <c r="H6105">
        <v>39</v>
      </c>
      <c r="I6105">
        <v>17</v>
      </c>
      <c r="J6105">
        <v>25</v>
      </c>
      <c r="K6105">
        <v>27</v>
      </c>
      <c r="L6105">
        <v>0</v>
      </c>
      <c r="M6105" s="1">
        <v>82.066999999999993</v>
      </c>
      <c r="N6105" s="1">
        <v>91.075999999999993</v>
      </c>
    </row>
    <row r="6106" spans="1:14" ht="13.5" customHeight="1" x14ac:dyDescent="0.2">
      <c r="A6106" t="s">
        <v>225</v>
      </c>
      <c r="B6106" t="s">
        <v>668</v>
      </c>
      <c r="C6106">
        <v>3</v>
      </c>
      <c r="D6106" t="s">
        <v>1725</v>
      </c>
      <c r="E6106">
        <v>4</v>
      </c>
      <c r="F6106">
        <v>32</v>
      </c>
      <c r="G6106">
        <v>37</v>
      </c>
      <c r="H6106">
        <v>40</v>
      </c>
      <c r="I6106">
        <v>21</v>
      </c>
      <c r="J6106">
        <v>26</v>
      </c>
      <c r="K6106">
        <v>29</v>
      </c>
      <c r="L6106">
        <v>0</v>
      </c>
      <c r="M6106" s="1">
        <v>82.067999999999998</v>
      </c>
      <c r="N6106" s="1">
        <v>92.073999999999998</v>
      </c>
    </row>
    <row r="6107" spans="1:14" ht="13.5" customHeight="1" x14ac:dyDescent="0.2">
      <c r="A6107" t="s">
        <v>225</v>
      </c>
      <c r="B6107" t="s">
        <v>429</v>
      </c>
      <c r="C6107">
        <v>3</v>
      </c>
      <c r="D6107" t="s">
        <v>307</v>
      </c>
      <c r="E6107">
        <v>4</v>
      </c>
      <c r="F6107">
        <v>32</v>
      </c>
      <c r="G6107">
        <v>37</v>
      </c>
      <c r="H6107">
        <v>40</v>
      </c>
      <c r="I6107">
        <v>23</v>
      </c>
      <c r="J6107">
        <v>28</v>
      </c>
      <c r="K6107">
        <v>31</v>
      </c>
      <c r="L6107">
        <v>0</v>
      </c>
      <c r="M6107" s="1">
        <v>82.069000000000003</v>
      </c>
      <c r="N6107" s="1">
        <v>93.072000000000003</v>
      </c>
    </row>
    <row r="6108" spans="1:14" ht="13.5" customHeight="1" x14ac:dyDescent="0.2">
      <c r="A6108" t="s">
        <v>225</v>
      </c>
      <c r="B6108" t="s">
        <v>246</v>
      </c>
      <c r="C6108">
        <v>3</v>
      </c>
      <c r="D6108" t="s">
        <v>2175</v>
      </c>
      <c r="E6108">
        <v>4</v>
      </c>
      <c r="F6108">
        <v>29</v>
      </c>
      <c r="G6108">
        <v>34</v>
      </c>
      <c r="H6108">
        <v>37</v>
      </c>
      <c r="I6108">
        <v>25</v>
      </c>
      <c r="J6108">
        <v>30</v>
      </c>
      <c r="K6108">
        <v>33</v>
      </c>
      <c r="L6108">
        <v>0</v>
      </c>
      <c r="M6108" s="1">
        <v>82.07</v>
      </c>
      <c r="N6108" s="1">
        <v>95.076999999999998</v>
      </c>
    </row>
    <row r="6109" spans="1:14" ht="13.5" customHeight="1" x14ac:dyDescent="0.2">
      <c r="A6109" t="s">
        <v>225</v>
      </c>
      <c r="B6109" t="s">
        <v>436</v>
      </c>
      <c r="C6109">
        <v>3</v>
      </c>
      <c r="D6109" t="s">
        <v>1818</v>
      </c>
      <c r="E6109">
        <v>3</v>
      </c>
      <c r="F6109">
        <v>27</v>
      </c>
      <c r="G6109">
        <v>35</v>
      </c>
      <c r="H6109">
        <v>37</v>
      </c>
      <c r="I6109">
        <v>19</v>
      </c>
      <c r="J6109">
        <v>27</v>
      </c>
      <c r="K6109">
        <v>29</v>
      </c>
      <c r="L6109">
        <v>0</v>
      </c>
      <c r="M6109" s="1">
        <v>82.070999999999998</v>
      </c>
      <c r="N6109" s="1">
        <v>96.072000000000003</v>
      </c>
    </row>
    <row r="6110" spans="1:14" ht="13.5" customHeight="1" x14ac:dyDescent="0.2">
      <c r="A6110" t="s">
        <v>225</v>
      </c>
      <c r="B6110" t="s">
        <v>250</v>
      </c>
      <c r="C6110">
        <v>3</v>
      </c>
      <c r="D6110" t="s">
        <v>824</v>
      </c>
      <c r="E6110">
        <v>3</v>
      </c>
      <c r="F6110">
        <v>30</v>
      </c>
      <c r="G6110">
        <v>38</v>
      </c>
      <c r="H6110">
        <v>40</v>
      </c>
      <c r="I6110">
        <v>20</v>
      </c>
      <c r="J6110">
        <v>28</v>
      </c>
      <c r="K6110">
        <v>30</v>
      </c>
      <c r="L6110">
        <v>0</v>
      </c>
      <c r="M6110" s="1">
        <v>82.072000000000003</v>
      </c>
      <c r="N6110" s="1">
        <v>97.072000000000003</v>
      </c>
    </row>
    <row r="6111" spans="1:14" ht="13.5" customHeight="1" x14ac:dyDescent="0.2">
      <c r="A6111" t="s">
        <v>225</v>
      </c>
      <c r="B6111" t="s">
        <v>258</v>
      </c>
      <c r="C6111">
        <v>3</v>
      </c>
      <c r="D6111" t="s">
        <v>1782</v>
      </c>
      <c r="E6111">
        <v>4</v>
      </c>
      <c r="F6111">
        <v>33</v>
      </c>
      <c r="G6111">
        <v>38</v>
      </c>
      <c r="H6111">
        <v>41</v>
      </c>
      <c r="I6111">
        <v>17</v>
      </c>
      <c r="J6111">
        <v>22</v>
      </c>
      <c r="K6111">
        <v>25</v>
      </c>
      <c r="L6111">
        <v>0</v>
      </c>
      <c r="M6111" s="1">
        <v>82.072999999999993</v>
      </c>
      <c r="N6111" s="1">
        <v>98.08</v>
      </c>
    </row>
    <row r="6112" spans="1:14" ht="13.5" customHeight="1" x14ac:dyDescent="0.2">
      <c r="A6112" t="s">
        <v>225</v>
      </c>
      <c r="B6112" t="s">
        <v>263</v>
      </c>
      <c r="C6112">
        <v>1</v>
      </c>
      <c r="D6112" t="s">
        <v>1818</v>
      </c>
      <c r="E6112">
        <v>3</v>
      </c>
      <c r="F6112">
        <v>17</v>
      </c>
      <c r="G6112">
        <v>35</v>
      </c>
      <c r="H6112">
        <v>37</v>
      </c>
      <c r="I6112">
        <v>9</v>
      </c>
      <c r="J6112">
        <v>27</v>
      </c>
      <c r="K6112">
        <v>29</v>
      </c>
      <c r="L6112">
        <v>0</v>
      </c>
      <c r="M6112" s="1">
        <v>82.073999999999998</v>
      </c>
      <c r="N6112" s="1">
        <v>99.069000000000003</v>
      </c>
    </row>
    <row r="6113" spans="1:14" ht="13.5" customHeight="1" x14ac:dyDescent="0.2">
      <c r="A6113" t="s">
        <v>225</v>
      </c>
      <c r="B6113" t="s">
        <v>269</v>
      </c>
      <c r="C6113">
        <v>2</v>
      </c>
      <c r="D6113" t="s">
        <v>2343</v>
      </c>
      <c r="E6113">
        <v>3</v>
      </c>
      <c r="F6113">
        <v>20</v>
      </c>
      <c r="G6113">
        <v>33</v>
      </c>
      <c r="H6113">
        <v>35</v>
      </c>
      <c r="I6113">
        <v>19</v>
      </c>
      <c r="J6113">
        <v>32</v>
      </c>
      <c r="K6113">
        <v>34</v>
      </c>
      <c r="L6113">
        <v>0</v>
      </c>
      <c r="M6113" s="1">
        <v>82.075000000000003</v>
      </c>
      <c r="N6113" s="1">
        <v>100.07899999999999</v>
      </c>
    </row>
    <row r="6114" spans="1:14" ht="13.5" customHeight="1" x14ac:dyDescent="0.2">
      <c r="A6114" t="s">
        <v>225</v>
      </c>
      <c r="B6114" t="s">
        <v>279</v>
      </c>
      <c r="C6114">
        <v>3</v>
      </c>
      <c r="D6114" t="s">
        <v>2341</v>
      </c>
      <c r="E6114">
        <v>3</v>
      </c>
      <c r="F6114">
        <v>25</v>
      </c>
      <c r="G6114">
        <v>33</v>
      </c>
      <c r="H6114">
        <v>35</v>
      </c>
      <c r="I6114">
        <v>20</v>
      </c>
      <c r="J6114">
        <v>28</v>
      </c>
      <c r="K6114">
        <v>30</v>
      </c>
      <c r="L6114">
        <v>0</v>
      </c>
      <c r="M6114" s="1">
        <v>82.075999999999993</v>
      </c>
      <c r="N6114" s="1">
        <v>101.06699999999999</v>
      </c>
    </row>
    <row r="6115" spans="1:14" ht="13.5" customHeight="1" x14ac:dyDescent="0.2">
      <c r="A6115" t="s">
        <v>225</v>
      </c>
      <c r="B6115" t="s">
        <v>274</v>
      </c>
      <c r="C6115">
        <v>2</v>
      </c>
      <c r="D6115" t="s">
        <v>1816</v>
      </c>
      <c r="E6115">
        <v>3</v>
      </c>
      <c r="F6115">
        <v>23</v>
      </c>
      <c r="G6115">
        <v>36</v>
      </c>
      <c r="H6115">
        <v>38</v>
      </c>
      <c r="I6115">
        <v>13</v>
      </c>
      <c r="J6115">
        <v>26</v>
      </c>
      <c r="K6115">
        <v>28</v>
      </c>
      <c r="L6115">
        <v>0</v>
      </c>
      <c r="M6115" s="1">
        <v>82.076999999999998</v>
      </c>
      <c r="N6115" s="1">
        <v>102.07599999999999</v>
      </c>
    </row>
    <row r="6116" spans="1:14" ht="13.5" customHeight="1" x14ac:dyDescent="0.2">
      <c r="A6116" t="s">
        <v>225</v>
      </c>
      <c r="B6116" t="s">
        <v>285</v>
      </c>
      <c r="C6116">
        <v>3</v>
      </c>
      <c r="D6116" t="s">
        <v>2253</v>
      </c>
      <c r="E6116">
        <v>3</v>
      </c>
      <c r="F6116">
        <v>19</v>
      </c>
      <c r="G6116">
        <v>27</v>
      </c>
      <c r="H6116">
        <v>29</v>
      </c>
      <c r="I6116">
        <v>26</v>
      </c>
      <c r="J6116">
        <v>34</v>
      </c>
      <c r="K6116">
        <v>36</v>
      </c>
      <c r="L6116">
        <v>0</v>
      </c>
      <c r="M6116" s="1">
        <v>82.078000000000003</v>
      </c>
      <c r="N6116" s="1">
        <v>103.07299999999999</v>
      </c>
    </row>
    <row r="6117" spans="1:14" ht="13.5" customHeight="1" x14ac:dyDescent="0.2">
      <c r="A6117" t="s">
        <v>225</v>
      </c>
      <c r="B6117" t="s">
        <v>294</v>
      </c>
      <c r="C6117">
        <v>3</v>
      </c>
      <c r="D6117" t="s">
        <v>2343</v>
      </c>
      <c r="E6117">
        <v>3</v>
      </c>
      <c r="F6117">
        <v>25</v>
      </c>
      <c r="G6117">
        <v>33</v>
      </c>
      <c r="H6117">
        <v>35</v>
      </c>
      <c r="I6117">
        <v>24</v>
      </c>
      <c r="J6117">
        <v>32</v>
      </c>
      <c r="K6117">
        <v>34</v>
      </c>
      <c r="L6117">
        <v>0</v>
      </c>
      <c r="M6117" s="1">
        <v>82.078999999999994</v>
      </c>
      <c r="N6117" s="1">
        <v>105.06399999999999</v>
      </c>
    </row>
    <row r="6118" spans="1:14" ht="13.5" customHeight="1" x14ac:dyDescent="0.2">
      <c r="A6118" t="s">
        <v>225</v>
      </c>
      <c r="B6118" t="s">
        <v>464</v>
      </c>
      <c r="C6118">
        <v>3</v>
      </c>
      <c r="D6118" t="s">
        <v>1535</v>
      </c>
      <c r="E6118">
        <v>4</v>
      </c>
      <c r="F6118">
        <v>28</v>
      </c>
      <c r="G6118">
        <v>33</v>
      </c>
      <c r="H6118">
        <v>36</v>
      </c>
      <c r="I6118">
        <v>25</v>
      </c>
      <c r="J6118">
        <v>30</v>
      </c>
      <c r="K6118">
        <v>33</v>
      </c>
      <c r="L6118">
        <v>0</v>
      </c>
      <c r="M6118" s="1">
        <v>82.08</v>
      </c>
      <c r="N6118" s="1">
        <v>108.06699999999999</v>
      </c>
    </row>
    <row r="6119" spans="1:14" ht="13.5" customHeight="1" x14ac:dyDescent="0.2">
      <c r="A6119" t="s">
        <v>225</v>
      </c>
      <c r="B6119" t="s">
        <v>699</v>
      </c>
      <c r="C6119">
        <v>3</v>
      </c>
      <c r="D6119" t="s">
        <v>842</v>
      </c>
      <c r="E6119">
        <v>4</v>
      </c>
      <c r="F6119">
        <v>28</v>
      </c>
      <c r="G6119">
        <v>33</v>
      </c>
      <c r="H6119">
        <v>36</v>
      </c>
      <c r="I6119">
        <v>23</v>
      </c>
      <c r="J6119">
        <v>28</v>
      </c>
      <c r="K6119">
        <v>31</v>
      </c>
      <c r="L6119">
        <v>0</v>
      </c>
      <c r="M6119" s="1">
        <v>82.081000000000003</v>
      </c>
      <c r="N6119" s="1">
        <v>109.06</v>
      </c>
    </row>
    <row r="6120" spans="1:14" ht="13.5" customHeight="1" x14ac:dyDescent="0.2">
      <c r="A6120" t="s">
        <v>225</v>
      </c>
      <c r="B6120" t="s">
        <v>703</v>
      </c>
      <c r="C6120">
        <v>3</v>
      </c>
      <c r="D6120" t="s">
        <v>738</v>
      </c>
      <c r="E6120">
        <v>3</v>
      </c>
      <c r="F6120">
        <v>24</v>
      </c>
      <c r="G6120">
        <v>32</v>
      </c>
      <c r="H6120">
        <v>34</v>
      </c>
      <c r="I6120">
        <v>22</v>
      </c>
      <c r="J6120">
        <v>30</v>
      </c>
      <c r="K6120">
        <v>32</v>
      </c>
      <c r="L6120">
        <v>0</v>
      </c>
      <c r="M6120" s="1">
        <v>82.081999999999994</v>
      </c>
      <c r="N6120" s="1">
        <v>111.071</v>
      </c>
    </row>
    <row r="6121" spans="1:14" ht="13.5" customHeight="1" x14ac:dyDescent="0.2">
      <c r="A6121" t="s">
        <v>225</v>
      </c>
      <c r="B6121" t="s">
        <v>470</v>
      </c>
      <c r="C6121">
        <v>3</v>
      </c>
      <c r="D6121" t="s">
        <v>1887</v>
      </c>
      <c r="E6121">
        <v>4</v>
      </c>
      <c r="F6121">
        <v>27</v>
      </c>
      <c r="G6121">
        <v>32</v>
      </c>
      <c r="H6121">
        <v>35</v>
      </c>
      <c r="I6121">
        <v>24</v>
      </c>
      <c r="J6121">
        <v>29</v>
      </c>
      <c r="K6121">
        <v>32</v>
      </c>
      <c r="L6121">
        <v>0</v>
      </c>
      <c r="M6121" s="1">
        <v>82.082999999999998</v>
      </c>
      <c r="N6121" s="1">
        <v>112.074</v>
      </c>
    </row>
    <row r="6122" spans="1:14" ht="13.5" customHeight="1" x14ac:dyDescent="0.2">
      <c r="A6122" t="s">
        <v>225</v>
      </c>
      <c r="B6122" t="s">
        <v>476</v>
      </c>
      <c r="C6122">
        <v>3</v>
      </c>
      <c r="D6122" t="s">
        <v>846</v>
      </c>
      <c r="E6122">
        <v>4</v>
      </c>
      <c r="F6122">
        <v>32</v>
      </c>
      <c r="G6122">
        <v>37</v>
      </c>
      <c r="H6122">
        <v>40</v>
      </c>
      <c r="I6122">
        <v>23</v>
      </c>
      <c r="J6122">
        <v>28</v>
      </c>
      <c r="K6122">
        <v>31</v>
      </c>
      <c r="L6122">
        <v>0</v>
      </c>
      <c r="M6122" s="1">
        <v>82.084000000000003</v>
      </c>
      <c r="N6122" s="1">
        <v>114.06699999999999</v>
      </c>
    </row>
    <row r="6123" spans="1:14" ht="13.5" customHeight="1" x14ac:dyDescent="0.2">
      <c r="A6123" t="s">
        <v>225</v>
      </c>
      <c r="B6123" t="s">
        <v>315</v>
      </c>
      <c r="C6123">
        <v>3</v>
      </c>
      <c r="D6123" t="s">
        <v>844</v>
      </c>
      <c r="E6123">
        <v>2</v>
      </c>
      <c r="F6123">
        <v>22</v>
      </c>
      <c r="G6123">
        <v>35</v>
      </c>
      <c r="H6123">
        <v>37</v>
      </c>
      <c r="I6123">
        <v>15</v>
      </c>
      <c r="J6123">
        <v>28</v>
      </c>
      <c r="K6123">
        <v>30</v>
      </c>
      <c r="L6123">
        <v>0</v>
      </c>
      <c r="M6123" s="1">
        <v>82.084999999999994</v>
      </c>
      <c r="N6123" s="1">
        <v>115.07599999999999</v>
      </c>
    </row>
    <row r="6124" spans="1:14" ht="13.5" customHeight="1" x14ac:dyDescent="0.2">
      <c r="A6124" t="s">
        <v>225</v>
      </c>
      <c r="B6124" t="s">
        <v>483</v>
      </c>
      <c r="C6124">
        <v>3</v>
      </c>
      <c r="D6124" t="s">
        <v>1296</v>
      </c>
      <c r="E6124">
        <v>3</v>
      </c>
      <c r="F6124">
        <v>15</v>
      </c>
      <c r="G6124">
        <v>23</v>
      </c>
      <c r="H6124">
        <v>25</v>
      </c>
      <c r="I6124">
        <v>30</v>
      </c>
      <c r="J6124">
        <v>38</v>
      </c>
      <c r="K6124">
        <v>40</v>
      </c>
      <c r="L6124">
        <v>0</v>
      </c>
      <c r="M6124" s="1">
        <v>82.085999999999999</v>
      </c>
      <c r="N6124" s="1">
        <v>117.075</v>
      </c>
    </row>
    <row r="6125" spans="1:14" ht="13.5" customHeight="1" x14ac:dyDescent="0.2">
      <c r="A6125" t="s">
        <v>225</v>
      </c>
      <c r="B6125" t="s">
        <v>326</v>
      </c>
      <c r="C6125">
        <v>1</v>
      </c>
      <c r="D6125" t="s">
        <v>2551</v>
      </c>
      <c r="E6125">
        <v>3</v>
      </c>
      <c r="F6125">
        <v>18</v>
      </c>
      <c r="G6125">
        <v>36</v>
      </c>
      <c r="H6125">
        <v>38</v>
      </c>
      <c r="I6125">
        <v>11</v>
      </c>
      <c r="J6125">
        <v>29</v>
      </c>
      <c r="K6125">
        <v>31</v>
      </c>
      <c r="L6125">
        <v>0</v>
      </c>
      <c r="M6125" s="1">
        <v>82.087000000000003</v>
      </c>
      <c r="N6125" s="1">
        <v>118.078</v>
      </c>
    </row>
    <row r="6126" spans="1:14" ht="13.5" customHeight="1" x14ac:dyDescent="0.2">
      <c r="A6126" t="s">
        <v>225</v>
      </c>
      <c r="B6126" t="s">
        <v>488</v>
      </c>
      <c r="C6126">
        <v>3</v>
      </c>
      <c r="D6126" t="s">
        <v>1807</v>
      </c>
      <c r="E6126">
        <v>3</v>
      </c>
      <c r="F6126">
        <v>26</v>
      </c>
      <c r="G6126">
        <v>34</v>
      </c>
      <c r="H6126">
        <v>36</v>
      </c>
      <c r="I6126">
        <v>18</v>
      </c>
      <c r="J6126">
        <v>26</v>
      </c>
      <c r="K6126">
        <v>28</v>
      </c>
      <c r="L6126">
        <v>0</v>
      </c>
      <c r="M6126" s="1">
        <v>82.087999999999994</v>
      </c>
      <c r="N6126" s="1">
        <v>120.06699999999999</v>
      </c>
    </row>
    <row r="6127" spans="1:14" ht="13.5" customHeight="1" x14ac:dyDescent="0.2">
      <c r="A6127" t="s">
        <v>225</v>
      </c>
      <c r="B6127" t="s">
        <v>492</v>
      </c>
      <c r="C6127">
        <v>3</v>
      </c>
      <c r="D6127" t="s">
        <v>1816</v>
      </c>
      <c r="E6127">
        <v>3</v>
      </c>
      <c r="F6127">
        <v>28</v>
      </c>
      <c r="G6127">
        <v>36</v>
      </c>
      <c r="H6127">
        <v>38</v>
      </c>
      <c r="I6127">
        <v>18</v>
      </c>
      <c r="J6127">
        <v>26</v>
      </c>
      <c r="K6127">
        <v>28</v>
      </c>
      <c r="L6127">
        <v>0</v>
      </c>
      <c r="M6127" s="1">
        <v>82.088999999999999</v>
      </c>
      <c r="N6127" s="1">
        <v>121.081</v>
      </c>
    </row>
    <row r="6128" spans="1:14" ht="13.5" customHeight="1" x14ac:dyDescent="0.2">
      <c r="A6128" t="s">
        <v>225</v>
      </c>
      <c r="B6128" t="s">
        <v>340</v>
      </c>
      <c r="C6128">
        <v>3</v>
      </c>
      <c r="D6128" t="s">
        <v>307</v>
      </c>
      <c r="E6128">
        <v>4</v>
      </c>
      <c r="F6128">
        <v>32</v>
      </c>
      <c r="G6128">
        <v>37</v>
      </c>
      <c r="H6128">
        <v>40</v>
      </c>
      <c r="I6128">
        <v>23</v>
      </c>
      <c r="J6128">
        <v>28</v>
      </c>
      <c r="K6128">
        <v>31</v>
      </c>
      <c r="L6128">
        <v>0</v>
      </c>
      <c r="M6128" s="1">
        <v>82.09</v>
      </c>
      <c r="N6128" s="1">
        <v>123.072</v>
      </c>
    </row>
    <row r="6129" spans="1:14" ht="13.5" customHeight="1" x14ac:dyDescent="0.2">
      <c r="A6129" t="s">
        <v>225</v>
      </c>
      <c r="B6129" t="s">
        <v>346</v>
      </c>
      <c r="C6129">
        <v>1</v>
      </c>
      <c r="D6129" t="s">
        <v>678</v>
      </c>
      <c r="E6129">
        <v>3</v>
      </c>
      <c r="F6129">
        <v>13</v>
      </c>
      <c r="G6129">
        <v>31</v>
      </c>
      <c r="H6129">
        <v>33</v>
      </c>
      <c r="I6129">
        <v>14</v>
      </c>
      <c r="J6129">
        <v>32</v>
      </c>
      <c r="K6129">
        <v>34</v>
      </c>
      <c r="L6129">
        <v>0</v>
      </c>
      <c r="M6129" s="1">
        <v>82.090999999999994</v>
      </c>
      <c r="N6129" s="1">
        <v>124.074</v>
      </c>
    </row>
    <row r="6130" spans="1:14" ht="13.5" customHeight="1" x14ac:dyDescent="0.2">
      <c r="A6130" t="s">
        <v>225</v>
      </c>
      <c r="B6130" t="s">
        <v>498</v>
      </c>
      <c r="C6130">
        <v>3</v>
      </c>
      <c r="D6130" t="s">
        <v>1222</v>
      </c>
      <c r="E6130">
        <v>4</v>
      </c>
      <c r="F6130">
        <v>29</v>
      </c>
      <c r="G6130">
        <v>34</v>
      </c>
      <c r="H6130">
        <v>37</v>
      </c>
      <c r="I6130">
        <v>23</v>
      </c>
      <c r="J6130">
        <v>28</v>
      </c>
      <c r="K6130">
        <v>31</v>
      </c>
      <c r="L6130">
        <v>0</v>
      </c>
      <c r="M6130" s="1">
        <v>82.091999999999999</v>
      </c>
      <c r="N6130" s="1">
        <v>125.078</v>
      </c>
    </row>
    <row r="6131" spans="1:14" ht="13.5" customHeight="1" x14ac:dyDescent="0.2">
      <c r="A6131" t="s">
        <v>225</v>
      </c>
      <c r="B6131" t="s">
        <v>351</v>
      </c>
      <c r="C6131">
        <v>2</v>
      </c>
      <c r="D6131" t="s">
        <v>2343</v>
      </c>
      <c r="E6131">
        <v>3</v>
      </c>
      <c r="F6131">
        <v>20</v>
      </c>
      <c r="G6131">
        <v>33</v>
      </c>
      <c r="H6131">
        <v>35</v>
      </c>
      <c r="I6131">
        <v>19</v>
      </c>
      <c r="J6131">
        <v>32</v>
      </c>
      <c r="K6131">
        <v>34</v>
      </c>
      <c r="L6131">
        <v>0</v>
      </c>
      <c r="M6131" s="1">
        <v>82.093000000000004</v>
      </c>
      <c r="N6131" s="1">
        <v>126.075</v>
      </c>
    </row>
    <row r="6132" spans="1:14" ht="13.5" customHeight="1" x14ac:dyDescent="0.2">
      <c r="A6132" t="s">
        <v>225</v>
      </c>
      <c r="B6132" t="s">
        <v>504</v>
      </c>
      <c r="C6132">
        <v>3</v>
      </c>
      <c r="D6132" t="s">
        <v>2455</v>
      </c>
      <c r="E6132">
        <v>4</v>
      </c>
      <c r="F6132">
        <v>31</v>
      </c>
      <c r="G6132">
        <v>36</v>
      </c>
      <c r="H6132">
        <v>39</v>
      </c>
      <c r="I6132">
        <v>23</v>
      </c>
      <c r="J6132">
        <v>28</v>
      </c>
      <c r="K6132">
        <v>31</v>
      </c>
      <c r="L6132">
        <v>0</v>
      </c>
      <c r="M6132" s="1">
        <v>82.093999999999994</v>
      </c>
      <c r="N6132" s="1">
        <v>127.069</v>
      </c>
    </row>
    <row r="6133" spans="1:14" ht="13.5" customHeight="1" x14ac:dyDescent="0.2">
      <c r="A6133" t="s">
        <v>402</v>
      </c>
      <c r="B6133" t="s">
        <v>405</v>
      </c>
      <c r="C6133">
        <v>3</v>
      </c>
      <c r="D6133" t="s">
        <v>2830</v>
      </c>
      <c r="E6133">
        <v>3</v>
      </c>
      <c r="F6133">
        <v>15</v>
      </c>
      <c r="G6133">
        <v>23</v>
      </c>
      <c r="H6133">
        <v>25</v>
      </c>
      <c r="I6133">
        <v>33</v>
      </c>
      <c r="J6133">
        <v>41</v>
      </c>
      <c r="K6133">
        <v>43</v>
      </c>
      <c r="L6133">
        <v>0</v>
      </c>
      <c r="M6133" s="1">
        <v>83.070999999999998</v>
      </c>
      <c r="N6133" s="1">
        <v>84.07</v>
      </c>
    </row>
    <row r="6134" spans="1:14" ht="13.5" customHeight="1" x14ac:dyDescent="0.2">
      <c r="A6134" t="s">
        <v>402</v>
      </c>
      <c r="B6134" t="s">
        <v>408</v>
      </c>
      <c r="C6134">
        <v>3</v>
      </c>
      <c r="D6134" t="s">
        <v>2127</v>
      </c>
      <c r="E6134">
        <v>4</v>
      </c>
      <c r="F6134">
        <v>28</v>
      </c>
      <c r="G6134">
        <v>33</v>
      </c>
      <c r="H6134">
        <v>36</v>
      </c>
      <c r="I6134">
        <v>25</v>
      </c>
      <c r="J6134">
        <v>30</v>
      </c>
      <c r="K6134">
        <v>33</v>
      </c>
      <c r="L6134">
        <v>0</v>
      </c>
      <c r="M6134" s="1">
        <v>83.072000000000003</v>
      </c>
      <c r="N6134" s="1">
        <v>85.07</v>
      </c>
    </row>
    <row r="6135" spans="1:14" ht="13.5" customHeight="1" x14ac:dyDescent="0.2">
      <c r="A6135" t="s">
        <v>402</v>
      </c>
      <c r="B6135" t="s">
        <v>230</v>
      </c>
      <c r="C6135">
        <v>3</v>
      </c>
      <c r="D6135" t="s">
        <v>1145</v>
      </c>
      <c r="E6135">
        <v>4</v>
      </c>
      <c r="F6135">
        <v>31</v>
      </c>
      <c r="G6135">
        <v>36</v>
      </c>
      <c r="H6135">
        <v>39</v>
      </c>
      <c r="I6135">
        <v>24</v>
      </c>
      <c r="J6135">
        <v>29</v>
      </c>
      <c r="K6135">
        <v>32</v>
      </c>
      <c r="L6135">
        <v>0</v>
      </c>
      <c r="M6135" s="1">
        <v>83.072999999999993</v>
      </c>
      <c r="N6135" s="1">
        <v>89.075999999999993</v>
      </c>
    </row>
    <row r="6136" spans="1:14" ht="13.5" customHeight="1" x14ac:dyDescent="0.2">
      <c r="A6136" t="s">
        <v>402</v>
      </c>
      <c r="B6136" t="s">
        <v>236</v>
      </c>
      <c r="C6136">
        <v>3</v>
      </c>
      <c r="D6136" t="s">
        <v>1467</v>
      </c>
      <c r="E6136">
        <v>3</v>
      </c>
      <c r="F6136">
        <v>15</v>
      </c>
      <c r="G6136">
        <v>23</v>
      </c>
      <c r="H6136">
        <v>25</v>
      </c>
      <c r="I6136">
        <v>33</v>
      </c>
      <c r="J6136">
        <v>41</v>
      </c>
      <c r="K6136">
        <v>43</v>
      </c>
      <c r="L6136">
        <v>0</v>
      </c>
      <c r="M6136" s="1">
        <v>83.073999999999998</v>
      </c>
      <c r="N6136" s="1">
        <v>90.072999999999993</v>
      </c>
    </row>
    <row r="6137" spans="1:14" ht="13.5" customHeight="1" x14ac:dyDescent="0.2">
      <c r="A6137" t="s">
        <v>402</v>
      </c>
      <c r="B6137" t="s">
        <v>425</v>
      </c>
      <c r="C6137">
        <v>3</v>
      </c>
      <c r="D6137" t="s">
        <v>247</v>
      </c>
      <c r="E6137">
        <v>4</v>
      </c>
      <c r="F6137">
        <v>19</v>
      </c>
      <c r="G6137">
        <v>24</v>
      </c>
      <c r="H6137">
        <v>27</v>
      </c>
      <c r="I6137">
        <v>34</v>
      </c>
      <c r="J6137">
        <v>39</v>
      </c>
      <c r="K6137">
        <v>42</v>
      </c>
      <c r="L6137">
        <v>0</v>
      </c>
      <c r="M6137" s="1">
        <v>83.075000000000003</v>
      </c>
      <c r="N6137" s="1">
        <v>91.076999999999998</v>
      </c>
    </row>
    <row r="6138" spans="1:14" ht="13.5" customHeight="1" x14ac:dyDescent="0.2">
      <c r="A6138" t="s">
        <v>402</v>
      </c>
      <c r="B6138" t="s">
        <v>241</v>
      </c>
      <c r="C6138">
        <v>3</v>
      </c>
      <c r="D6138" t="s">
        <v>2145</v>
      </c>
      <c r="E6138">
        <v>4</v>
      </c>
      <c r="F6138">
        <v>23</v>
      </c>
      <c r="G6138">
        <v>28</v>
      </c>
      <c r="H6138">
        <v>31</v>
      </c>
      <c r="I6138">
        <v>30</v>
      </c>
      <c r="J6138">
        <v>35</v>
      </c>
      <c r="K6138">
        <v>38</v>
      </c>
      <c r="L6138">
        <v>0</v>
      </c>
      <c r="M6138" s="1">
        <v>83.075999999999993</v>
      </c>
      <c r="N6138" s="1">
        <v>94.066999999999993</v>
      </c>
    </row>
    <row r="6139" spans="1:14" ht="13.5" customHeight="1" x14ac:dyDescent="0.2">
      <c r="A6139" t="s">
        <v>402</v>
      </c>
      <c r="B6139" t="s">
        <v>246</v>
      </c>
      <c r="C6139">
        <v>3</v>
      </c>
      <c r="D6139" t="s">
        <v>2127</v>
      </c>
      <c r="E6139">
        <v>4</v>
      </c>
      <c r="F6139">
        <v>28</v>
      </c>
      <c r="G6139">
        <v>33</v>
      </c>
      <c r="H6139">
        <v>36</v>
      </c>
      <c r="I6139">
        <v>25</v>
      </c>
      <c r="J6139">
        <v>30</v>
      </c>
      <c r="K6139">
        <v>33</v>
      </c>
      <c r="L6139">
        <v>0</v>
      </c>
      <c r="M6139" s="1">
        <v>83.076999999999998</v>
      </c>
      <c r="N6139" s="1">
        <v>95.078000000000003</v>
      </c>
    </row>
    <row r="6140" spans="1:14" ht="13.5" customHeight="1" x14ac:dyDescent="0.2">
      <c r="A6140" t="s">
        <v>402</v>
      </c>
      <c r="B6140" t="s">
        <v>436</v>
      </c>
      <c r="C6140">
        <v>3</v>
      </c>
      <c r="D6140" t="s">
        <v>1894</v>
      </c>
      <c r="E6140">
        <v>3</v>
      </c>
      <c r="F6140">
        <v>27</v>
      </c>
      <c r="G6140">
        <v>35</v>
      </c>
      <c r="H6140">
        <v>37</v>
      </c>
      <c r="I6140">
        <v>19</v>
      </c>
      <c r="J6140">
        <v>27</v>
      </c>
      <c r="K6140">
        <v>29</v>
      </c>
      <c r="L6140">
        <v>0</v>
      </c>
      <c r="M6140" s="1">
        <v>83.078000000000003</v>
      </c>
      <c r="N6140" s="1">
        <v>96.072999999999993</v>
      </c>
    </row>
    <row r="6141" spans="1:14" ht="13.5" customHeight="1" x14ac:dyDescent="0.2">
      <c r="A6141" t="s">
        <v>402</v>
      </c>
      <c r="B6141" t="s">
        <v>250</v>
      </c>
      <c r="C6141">
        <v>3</v>
      </c>
      <c r="D6141" t="s">
        <v>233</v>
      </c>
      <c r="E6141">
        <v>3</v>
      </c>
      <c r="F6141">
        <v>23</v>
      </c>
      <c r="G6141">
        <v>31</v>
      </c>
      <c r="H6141">
        <v>33</v>
      </c>
      <c r="I6141">
        <v>23</v>
      </c>
      <c r="J6141">
        <v>31</v>
      </c>
      <c r="K6141">
        <v>33</v>
      </c>
      <c r="L6141">
        <v>0</v>
      </c>
      <c r="M6141" s="1">
        <v>83.078999999999994</v>
      </c>
      <c r="N6141" s="1">
        <v>97.072999999999993</v>
      </c>
    </row>
    <row r="6142" spans="1:14" ht="13.5" customHeight="1" x14ac:dyDescent="0.2">
      <c r="A6142" t="s">
        <v>402</v>
      </c>
      <c r="B6142" t="s">
        <v>258</v>
      </c>
      <c r="C6142">
        <v>3</v>
      </c>
      <c r="D6142" t="s">
        <v>1323</v>
      </c>
      <c r="E6142">
        <v>4</v>
      </c>
      <c r="F6142">
        <v>28</v>
      </c>
      <c r="G6142">
        <v>33</v>
      </c>
      <c r="H6142">
        <v>36</v>
      </c>
      <c r="I6142">
        <v>25</v>
      </c>
      <c r="J6142">
        <v>30</v>
      </c>
      <c r="K6142">
        <v>33</v>
      </c>
      <c r="L6142">
        <v>0</v>
      </c>
      <c r="M6142" s="1">
        <v>83.08</v>
      </c>
      <c r="N6142" s="1">
        <v>98.081000000000003</v>
      </c>
    </row>
    <row r="6143" spans="1:14" ht="13.5" customHeight="1" x14ac:dyDescent="0.2">
      <c r="A6143" t="s">
        <v>402</v>
      </c>
      <c r="B6143" t="s">
        <v>263</v>
      </c>
      <c r="C6143">
        <v>3</v>
      </c>
      <c r="D6143" t="s">
        <v>748</v>
      </c>
      <c r="E6143">
        <v>4</v>
      </c>
      <c r="F6143">
        <v>27</v>
      </c>
      <c r="G6143">
        <v>32</v>
      </c>
      <c r="H6143">
        <v>35</v>
      </c>
      <c r="I6143">
        <v>24</v>
      </c>
      <c r="J6143">
        <v>29</v>
      </c>
      <c r="K6143">
        <v>32</v>
      </c>
      <c r="L6143">
        <v>0</v>
      </c>
      <c r="M6143" s="1">
        <v>83.081000000000003</v>
      </c>
      <c r="N6143" s="1">
        <v>99.07</v>
      </c>
    </row>
    <row r="6144" spans="1:14" ht="13.5" customHeight="1" x14ac:dyDescent="0.2">
      <c r="A6144" t="s">
        <v>402</v>
      </c>
      <c r="B6144" t="s">
        <v>269</v>
      </c>
      <c r="C6144">
        <v>3</v>
      </c>
      <c r="D6144" t="s">
        <v>2755</v>
      </c>
      <c r="E6144">
        <v>3</v>
      </c>
      <c r="F6144">
        <v>24</v>
      </c>
      <c r="G6144">
        <v>32</v>
      </c>
      <c r="H6144">
        <v>34</v>
      </c>
      <c r="I6144">
        <v>24</v>
      </c>
      <c r="J6144">
        <v>32</v>
      </c>
      <c r="K6144">
        <v>34</v>
      </c>
      <c r="L6144">
        <v>0</v>
      </c>
      <c r="M6144" s="1">
        <v>83.081999999999994</v>
      </c>
      <c r="N6144" s="1">
        <v>100.08</v>
      </c>
    </row>
    <row r="6145" spans="1:14" ht="13.5" customHeight="1" x14ac:dyDescent="0.2">
      <c r="A6145" t="s">
        <v>402</v>
      </c>
      <c r="B6145" t="s">
        <v>279</v>
      </c>
      <c r="C6145">
        <v>3</v>
      </c>
      <c r="D6145" t="s">
        <v>1915</v>
      </c>
      <c r="E6145">
        <v>3</v>
      </c>
      <c r="F6145">
        <v>26</v>
      </c>
      <c r="G6145">
        <v>34</v>
      </c>
      <c r="H6145">
        <v>36</v>
      </c>
      <c r="I6145">
        <v>19</v>
      </c>
      <c r="J6145">
        <v>27</v>
      </c>
      <c r="K6145">
        <v>29</v>
      </c>
      <c r="L6145">
        <v>0</v>
      </c>
      <c r="M6145" s="1">
        <v>83.082999999999998</v>
      </c>
      <c r="N6145" s="1">
        <v>101.068</v>
      </c>
    </row>
    <row r="6146" spans="1:14" ht="13.5" customHeight="1" x14ac:dyDescent="0.2">
      <c r="A6146" t="s">
        <v>402</v>
      </c>
      <c r="B6146" t="s">
        <v>274</v>
      </c>
      <c r="C6146">
        <v>3</v>
      </c>
      <c r="D6146" t="s">
        <v>1291</v>
      </c>
      <c r="E6146">
        <v>4</v>
      </c>
      <c r="F6146">
        <v>30</v>
      </c>
      <c r="G6146">
        <v>35</v>
      </c>
      <c r="H6146">
        <v>38</v>
      </c>
      <c r="I6146">
        <v>22</v>
      </c>
      <c r="J6146">
        <v>27</v>
      </c>
      <c r="K6146">
        <v>30</v>
      </c>
      <c r="L6146">
        <v>0</v>
      </c>
      <c r="M6146" s="1">
        <v>83.084000000000003</v>
      </c>
      <c r="N6146" s="1">
        <v>102.077</v>
      </c>
    </row>
    <row r="6147" spans="1:14" ht="13.5" customHeight="1" x14ac:dyDescent="0.2">
      <c r="A6147" t="s">
        <v>402</v>
      </c>
      <c r="B6147" t="s">
        <v>285</v>
      </c>
      <c r="C6147">
        <v>3</v>
      </c>
      <c r="D6147" t="s">
        <v>1601</v>
      </c>
      <c r="E6147">
        <v>4</v>
      </c>
      <c r="F6147">
        <v>28</v>
      </c>
      <c r="G6147">
        <v>33</v>
      </c>
      <c r="H6147">
        <v>36</v>
      </c>
      <c r="I6147">
        <v>26</v>
      </c>
      <c r="J6147">
        <v>31</v>
      </c>
      <c r="K6147">
        <v>34</v>
      </c>
      <c r="L6147">
        <v>0</v>
      </c>
      <c r="M6147" s="1">
        <v>83.084999999999994</v>
      </c>
      <c r="N6147" s="1">
        <v>103.074</v>
      </c>
    </row>
    <row r="6148" spans="1:14" ht="13.5" customHeight="1" x14ac:dyDescent="0.2">
      <c r="A6148" t="s">
        <v>402</v>
      </c>
      <c r="B6148" t="s">
        <v>290</v>
      </c>
      <c r="C6148">
        <v>3</v>
      </c>
      <c r="D6148" t="s">
        <v>243</v>
      </c>
      <c r="E6148">
        <v>4</v>
      </c>
      <c r="F6148">
        <v>31</v>
      </c>
      <c r="G6148">
        <v>36</v>
      </c>
      <c r="H6148">
        <v>39</v>
      </c>
      <c r="I6148">
        <v>20</v>
      </c>
      <c r="J6148">
        <v>25</v>
      </c>
      <c r="K6148">
        <v>28</v>
      </c>
      <c r="L6148">
        <v>0</v>
      </c>
      <c r="M6148" s="1">
        <v>83.085999999999999</v>
      </c>
      <c r="N6148" s="1">
        <v>104.06699999999999</v>
      </c>
    </row>
    <row r="6149" spans="1:14" ht="13.5" customHeight="1" x14ac:dyDescent="0.2">
      <c r="A6149" t="s">
        <v>402</v>
      </c>
      <c r="B6149" t="s">
        <v>294</v>
      </c>
      <c r="C6149">
        <v>3</v>
      </c>
      <c r="D6149" t="s">
        <v>460</v>
      </c>
      <c r="E6149">
        <v>3</v>
      </c>
      <c r="F6149">
        <v>25</v>
      </c>
      <c r="G6149">
        <v>33</v>
      </c>
      <c r="H6149">
        <v>35</v>
      </c>
      <c r="I6149">
        <v>20</v>
      </c>
      <c r="J6149">
        <v>28</v>
      </c>
      <c r="K6149">
        <v>30</v>
      </c>
      <c r="L6149">
        <v>0</v>
      </c>
      <c r="M6149" s="1">
        <v>83.087000000000003</v>
      </c>
      <c r="N6149" s="1">
        <v>105.065</v>
      </c>
    </row>
    <row r="6150" spans="1:14" ht="13.5" customHeight="1" x14ac:dyDescent="0.2">
      <c r="A6150" t="s">
        <v>402</v>
      </c>
      <c r="B6150" t="s">
        <v>298</v>
      </c>
      <c r="C6150">
        <v>3</v>
      </c>
      <c r="D6150" t="s">
        <v>1569</v>
      </c>
      <c r="E6150">
        <v>3</v>
      </c>
      <c r="F6150">
        <v>23</v>
      </c>
      <c r="G6150">
        <v>31</v>
      </c>
      <c r="H6150">
        <v>33</v>
      </c>
      <c r="I6150">
        <v>26</v>
      </c>
      <c r="J6150">
        <v>34</v>
      </c>
      <c r="K6150">
        <v>36</v>
      </c>
      <c r="L6150">
        <v>0</v>
      </c>
      <c r="M6150" s="1">
        <v>83.087999999999994</v>
      </c>
      <c r="N6150" s="1">
        <v>106.066</v>
      </c>
    </row>
    <row r="6151" spans="1:14" ht="13.5" customHeight="1" x14ac:dyDescent="0.2">
      <c r="A6151" t="s">
        <v>402</v>
      </c>
      <c r="B6151" t="s">
        <v>302</v>
      </c>
      <c r="C6151">
        <v>3</v>
      </c>
      <c r="D6151" t="s">
        <v>1959</v>
      </c>
      <c r="E6151">
        <v>4</v>
      </c>
      <c r="F6151">
        <v>30</v>
      </c>
      <c r="G6151">
        <v>35</v>
      </c>
      <c r="H6151">
        <v>38</v>
      </c>
      <c r="I6151">
        <v>24</v>
      </c>
      <c r="J6151">
        <v>29</v>
      </c>
      <c r="K6151">
        <v>32</v>
      </c>
      <c r="L6151">
        <v>0</v>
      </c>
      <c r="M6151" s="1">
        <v>83.088999999999999</v>
      </c>
      <c r="N6151" s="1">
        <v>107.059</v>
      </c>
    </row>
    <row r="6152" spans="1:14" ht="13.5" customHeight="1" x14ac:dyDescent="0.2">
      <c r="A6152" t="s">
        <v>402</v>
      </c>
      <c r="B6152" t="s">
        <v>464</v>
      </c>
      <c r="C6152">
        <v>3</v>
      </c>
      <c r="D6152" t="s">
        <v>2237</v>
      </c>
      <c r="E6152">
        <v>3</v>
      </c>
      <c r="F6152">
        <v>19</v>
      </c>
      <c r="G6152">
        <v>27</v>
      </c>
      <c r="H6152">
        <v>29</v>
      </c>
      <c r="I6152">
        <v>30</v>
      </c>
      <c r="J6152">
        <v>38</v>
      </c>
      <c r="K6152">
        <v>40</v>
      </c>
      <c r="L6152">
        <v>0</v>
      </c>
      <c r="M6152" s="1">
        <v>83.09</v>
      </c>
      <c r="N6152" s="1">
        <v>108.068</v>
      </c>
    </row>
    <row r="6153" spans="1:14" ht="13.5" customHeight="1" x14ac:dyDescent="0.2">
      <c r="A6153" t="s">
        <v>402</v>
      </c>
      <c r="B6153" t="s">
        <v>699</v>
      </c>
      <c r="C6153">
        <v>3</v>
      </c>
      <c r="D6153" t="s">
        <v>2993</v>
      </c>
      <c r="E6153">
        <v>4</v>
      </c>
      <c r="F6153">
        <v>32</v>
      </c>
      <c r="G6153">
        <v>37</v>
      </c>
      <c r="H6153">
        <v>40</v>
      </c>
      <c r="I6153">
        <v>23</v>
      </c>
      <c r="J6153">
        <v>28</v>
      </c>
      <c r="K6153">
        <v>31</v>
      </c>
      <c r="L6153">
        <v>0</v>
      </c>
      <c r="M6153" s="1">
        <v>83.090999999999994</v>
      </c>
      <c r="N6153" s="1">
        <v>109.06100000000001</v>
      </c>
    </row>
    <row r="6154" spans="1:14" ht="13.5" customHeight="1" x14ac:dyDescent="0.2">
      <c r="A6154" t="s">
        <v>402</v>
      </c>
      <c r="B6154" t="s">
        <v>124</v>
      </c>
      <c r="C6154">
        <v>3</v>
      </c>
      <c r="D6154" t="s">
        <v>2081</v>
      </c>
      <c r="E6154">
        <v>4</v>
      </c>
      <c r="F6154">
        <v>32</v>
      </c>
      <c r="G6154">
        <v>37</v>
      </c>
      <c r="H6154">
        <v>40</v>
      </c>
      <c r="I6154">
        <v>22</v>
      </c>
      <c r="J6154">
        <v>27</v>
      </c>
      <c r="K6154">
        <v>30</v>
      </c>
      <c r="L6154">
        <v>0</v>
      </c>
      <c r="M6154" s="1">
        <v>83.091999999999999</v>
      </c>
      <c r="N6154" s="1">
        <v>110.068</v>
      </c>
    </row>
    <row r="6155" spans="1:14" ht="13.5" customHeight="1" x14ac:dyDescent="0.2">
      <c r="A6155" t="s">
        <v>402</v>
      </c>
      <c r="B6155" t="s">
        <v>703</v>
      </c>
      <c r="C6155">
        <v>3</v>
      </c>
      <c r="D6155" t="s">
        <v>2705</v>
      </c>
      <c r="E6155">
        <v>3</v>
      </c>
      <c r="F6155">
        <v>32</v>
      </c>
      <c r="G6155">
        <v>40</v>
      </c>
      <c r="H6155">
        <v>42</v>
      </c>
      <c r="I6155">
        <v>15</v>
      </c>
      <c r="J6155">
        <v>23</v>
      </c>
      <c r="K6155">
        <v>25</v>
      </c>
      <c r="L6155">
        <v>0</v>
      </c>
      <c r="M6155" s="1">
        <v>83.093000000000004</v>
      </c>
      <c r="N6155" s="1">
        <v>111.072</v>
      </c>
    </row>
    <row r="6156" spans="1:14" ht="13.5" customHeight="1" x14ac:dyDescent="0.2">
      <c r="A6156" t="s">
        <v>402</v>
      </c>
      <c r="B6156" t="s">
        <v>470</v>
      </c>
      <c r="C6156">
        <v>3</v>
      </c>
      <c r="D6156" t="s">
        <v>870</v>
      </c>
      <c r="E6156">
        <v>3</v>
      </c>
      <c r="F6156">
        <v>30</v>
      </c>
      <c r="G6156">
        <v>38</v>
      </c>
      <c r="H6156">
        <v>40</v>
      </c>
      <c r="I6156">
        <v>18</v>
      </c>
      <c r="J6156">
        <v>26</v>
      </c>
      <c r="K6156">
        <v>28</v>
      </c>
      <c r="L6156">
        <v>0</v>
      </c>
      <c r="M6156" s="1">
        <v>83.093999999999994</v>
      </c>
      <c r="N6156" s="1">
        <v>112.075</v>
      </c>
    </row>
    <row r="6157" spans="1:14" ht="13.5" customHeight="1" x14ac:dyDescent="0.2">
      <c r="A6157" t="s">
        <v>402</v>
      </c>
      <c r="B6157" t="s">
        <v>53</v>
      </c>
      <c r="C6157">
        <v>3</v>
      </c>
      <c r="D6157" t="s">
        <v>1680</v>
      </c>
      <c r="E6157">
        <v>3</v>
      </c>
      <c r="F6157">
        <v>28</v>
      </c>
      <c r="G6157">
        <v>36</v>
      </c>
      <c r="H6157">
        <v>38</v>
      </c>
      <c r="I6157">
        <v>22</v>
      </c>
      <c r="J6157">
        <v>30</v>
      </c>
      <c r="K6157">
        <v>32</v>
      </c>
      <c r="L6157">
        <v>0</v>
      </c>
      <c r="M6157" s="1">
        <v>83.094999999999999</v>
      </c>
      <c r="N6157" s="1">
        <v>113.059</v>
      </c>
    </row>
    <row r="6158" spans="1:14" ht="13.5" customHeight="1" x14ac:dyDescent="0.2">
      <c r="A6158" t="s">
        <v>402</v>
      </c>
      <c r="B6158" t="s">
        <v>476</v>
      </c>
      <c r="C6158">
        <v>3</v>
      </c>
      <c r="D6158" t="s">
        <v>2127</v>
      </c>
      <c r="E6158">
        <v>4</v>
      </c>
      <c r="F6158">
        <v>28</v>
      </c>
      <c r="G6158">
        <v>33</v>
      </c>
      <c r="H6158">
        <v>36</v>
      </c>
      <c r="I6158">
        <v>25</v>
      </c>
      <c r="J6158">
        <v>30</v>
      </c>
      <c r="K6158">
        <v>33</v>
      </c>
      <c r="L6158">
        <v>0</v>
      </c>
      <c r="M6158" s="1">
        <v>83.096000000000004</v>
      </c>
      <c r="N6158" s="1">
        <v>114.068</v>
      </c>
    </row>
    <row r="6159" spans="1:14" ht="13.5" customHeight="1" x14ac:dyDescent="0.2">
      <c r="A6159" t="s">
        <v>402</v>
      </c>
      <c r="B6159" t="s">
        <v>321</v>
      </c>
      <c r="C6159">
        <v>3</v>
      </c>
      <c r="D6159" t="s">
        <v>2730</v>
      </c>
      <c r="E6159">
        <v>3</v>
      </c>
      <c r="F6159">
        <v>26</v>
      </c>
      <c r="G6159">
        <v>34</v>
      </c>
      <c r="H6159">
        <v>36</v>
      </c>
      <c r="I6159">
        <v>20</v>
      </c>
      <c r="J6159">
        <v>28</v>
      </c>
      <c r="K6159">
        <v>30</v>
      </c>
      <c r="L6159">
        <v>0</v>
      </c>
      <c r="M6159" s="1">
        <v>83.096999999999994</v>
      </c>
      <c r="N6159" s="1">
        <v>116.072</v>
      </c>
    </row>
    <row r="6160" spans="1:14" ht="13.5" customHeight="1" x14ac:dyDescent="0.2">
      <c r="A6160" t="s">
        <v>402</v>
      </c>
      <c r="B6160" t="s">
        <v>483</v>
      </c>
      <c r="C6160">
        <v>3</v>
      </c>
      <c r="D6160" t="s">
        <v>2730</v>
      </c>
      <c r="E6160">
        <v>3</v>
      </c>
      <c r="F6160">
        <v>26</v>
      </c>
      <c r="G6160">
        <v>34</v>
      </c>
      <c r="H6160">
        <v>36</v>
      </c>
      <c r="I6160">
        <v>20</v>
      </c>
      <c r="J6160">
        <v>28</v>
      </c>
      <c r="K6160">
        <v>30</v>
      </c>
      <c r="L6160">
        <v>0</v>
      </c>
      <c r="M6160" s="1">
        <v>83.097999999999999</v>
      </c>
      <c r="N6160" s="1">
        <v>117.07599999999999</v>
      </c>
    </row>
    <row r="6161" spans="1:14" ht="13.5" customHeight="1" x14ac:dyDescent="0.2">
      <c r="A6161" t="s">
        <v>402</v>
      </c>
      <c r="B6161" t="s">
        <v>326</v>
      </c>
      <c r="C6161">
        <v>3</v>
      </c>
      <c r="D6161" t="s">
        <v>1145</v>
      </c>
      <c r="E6161">
        <v>4</v>
      </c>
      <c r="F6161">
        <v>31</v>
      </c>
      <c r="G6161">
        <v>36</v>
      </c>
      <c r="H6161">
        <v>39</v>
      </c>
      <c r="I6161">
        <v>24</v>
      </c>
      <c r="J6161">
        <v>29</v>
      </c>
      <c r="K6161">
        <v>32</v>
      </c>
      <c r="L6161">
        <v>0</v>
      </c>
      <c r="M6161" s="1">
        <v>83.099000000000004</v>
      </c>
      <c r="N6161" s="1">
        <v>118.07899999999999</v>
      </c>
    </row>
    <row r="6162" spans="1:14" ht="13.5" customHeight="1" x14ac:dyDescent="0.2">
      <c r="A6162" t="s">
        <v>402</v>
      </c>
      <c r="B6162" t="s">
        <v>488</v>
      </c>
      <c r="C6162">
        <v>3</v>
      </c>
      <c r="D6162" t="s">
        <v>2212</v>
      </c>
      <c r="E6162">
        <v>4</v>
      </c>
      <c r="F6162">
        <v>25</v>
      </c>
      <c r="G6162">
        <v>30</v>
      </c>
      <c r="H6162">
        <v>33</v>
      </c>
      <c r="I6162">
        <v>26</v>
      </c>
      <c r="J6162">
        <v>31</v>
      </c>
      <c r="K6162">
        <v>34</v>
      </c>
      <c r="L6162">
        <v>0</v>
      </c>
      <c r="M6162" s="1">
        <v>83.1</v>
      </c>
      <c r="N6162" s="1">
        <v>120.068</v>
      </c>
    </row>
    <row r="6163" spans="1:14" ht="13.5" customHeight="1" x14ac:dyDescent="0.2">
      <c r="A6163" t="s">
        <v>402</v>
      </c>
      <c r="B6163" t="s">
        <v>492</v>
      </c>
      <c r="C6163">
        <v>3</v>
      </c>
      <c r="D6163" t="s">
        <v>1680</v>
      </c>
      <c r="E6163">
        <v>3</v>
      </c>
      <c r="F6163">
        <v>28</v>
      </c>
      <c r="G6163">
        <v>36</v>
      </c>
      <c r="H6163">
        <v>38</v>
      </c>
      <c r="I6163">
        <v>22</v>
      </c>
      <c r="J6163">
        <v>30</v>
      </c>
      <c r="K6163">
        <v>32</v>
      </c>
      <c r="L6163">
        <v>0</v>
      </c>
      <c r="M6163" s="1">
        <v>83.100999999999999</v>
      </c>
      <c r="N6163" s="1">
        <v>121.08199999999999</v>
      </c>
    </row>
    <row r="6164" spans="1:14" ht="13.5" customHeight="1" x14ac:dyDescent="0.2">
      <c r="A6164" t="s">
        <v>402</v>
      </c>
      <c r="B6164" t="s">
        <v>335</v>
      </c>
      <c r="C6164">
        <v>3</v>
      </c>
      <c r="D6164" t="s">
        <v>2493</v>
      </c>
      <c r="E6164">
        <v>3</v>
      </c>
      <c r="F6164">
        <v>29</v>
      </c>
      <c r="G6164">
        <v>37</v>
      </c>
      <c r="H6164">
        <v>39</v>
      </c>
      <c r="I6164">
        <v>16</v>
      </c>
      <c r="J6164">
        <v>24</v>
      </c>
      <c r="K6164">
        <v>26</v>
      </c>
      <c r="L6164">
        <v>0</v>
      </c>
      <c r="M6164" s="1">
        <v>83.102000000000004</v>
      </c>
      <c r="N6164" s="1">
        <v>122.059</v>
      </c>
    </row>
    <row r="6165" spans="1:14" ht="13.5" customHeight="1" x14ac:dyDescent="0.2">
      <c r="A6165" t="s">
        <v>402</v>
      </c>
      <c r="B6165" t="s">
        <v>340</v>
      </c>
      <c r="C6165">
        <v>3</v>
      </c>
      <c r="D6165" t="s">
        <v>1145</v>
      </c>
      <c r="E6165">
        <v>4</v>
      </c>
      <c r="F6165">
        <v>31</v>
      </c>
      <c r="G6165">
        <v>36</v>
      </c>
      <c r="H6165">
        <v>39</v>
      </c>
      <c r="I6165">
        <v>24</v>
      </c>
      <c r="J6165">
        <v>29</v>
      </c>
      <c r="K6165">
        <v>32</v>
      </c>
      <c r="L6165">
        <v>0</v>
      </c>
      <c r="M6165" s="1">
        <v>83.102999999999994</v>
      </c>
      <c r="N6165" s="1">
        <v>123.07299999999999</v>
      </c>
    </row>
    <row r="6166" spans="1:14" ht="13.5" customHeight="1" x14ac:dyDescent="0.2">
      <c r="A6166" t="s">
        <v>402</v>
      </c>
      <c r="B6166" t="s">
        <v>346</v>
      </c>
      <c r="C6166">
        <v>3</v>
      </c>
      <c r="D6166" t="s">
        <v>946</v>
      </c>
      <c r="E6166">
        <v>3</v>
      </c>
      <c r="F6166">
        <v>15</v>
      </c>
      <c r="G6166">
        <v>23</v>
      </c>
      <c r="H6166">
        <v>25</v>
      </c>
      <c r="I6166">
        <v>35</v>
      </c>
      <c r="J6166">
        <v>43</v>
      </c>
      <c r="K6166">
        <v>45</v>
      </c>
      <c r="L6166">
        <v>0</v>
      </c>
      <c r="M6166" s="1">
        <v>83.103999999999999</v>
      </c>
      <c r="N6166" s="1">
        <v>124.075</v>
      </c>
    </row>
    <row r="6167" spans="1:14" ht="13.5" customHeight="1" x14ac:dyDescent="0.2">
      <c r="A6167" t="s">
        <v>402</v>
      </c>
      <c r="B6167" t="s">
        <v>498</v>
      </c>
      <c r="C6167">
        <v>3</v>
      </c>
      <c r="D6167" t="s">
        <v>1394</v>
      </c>
      <c r="E6167">
        <v>3</v>
      </c>
      <c r="F6167">
        <v>29</v>
      </c>
      <c r="G6167">
        <v>37</v>
      </c>
      <c r="H6167">
        <v>39</v>
      </c>
      <c r="I6167">
        <v>19</v>
      </c>
      <c r="J6167">
        <v>27</v>
      </c>
      <c r="K6167">
        <v>29</v>
      </c>
      <c r="L6167">
        <v>0</v>
      </c>
      <c r="M6167" s="1">
        <v>83.105000000000004</v>
      </c>
      <c r="N6167" s="1">
        <v>125.07899999999999</v>
      </c>
    </row>
    <row r="6168" spans="1:14" ht="13.5" customHeight="1" x14ac:dyDescent="0.2">
      <c r="A6168" t="s">
        <v>402</v>
      </c>
      <c r="B6168" t="s">
        <v>351</v>
      </c>
      <c r="C6168">
        <v>3</v>
      </c>
      <c r="D6168" t="s">
        <v>983</v>
      </c>
      <c r="E6168">
        <v>4</v>
      </c>
      <c r="F6168">
        <v>28</v>
      </c>
      <c r="G6168">
        <v>33</v>
      </c>
      <c r="H6168">
        <v>36</v>
      </c>
      <c r="I6168">
        <v>25</v>
      </c>
      <c r="J6168">
        <v>30</v>
      </c>
      <c r="K6168">
        <v>33</v>
      </c>
      <c r="L6168">
        <v>0</v>
      </c>
      <c r="M6168" s="1">
        <v>83.105999999999995</v>
      </c>
      <c r="N6168" s="1">
        <v>126.07599999999999</v>
      </c>
    </row>
    <row r="6169" spans="1:14" ht="13.5" customHeight="1" x14ac:dyDescent="0.2">
      <c r="A6169" t="s">
        <v>402</v>
      </c>
      <c r="B6169" t="s">
        <v>504</v>
      </c>
      <c r="C6169">
        <v>3</v>
      </c>
      <c r="D6169" t="s">
        <v>983</v>
      </c>
      <c r="E6169">
        <v>4</v>
      </c>
      <c r="F6169">
        <v>28</v>
      </c>
      <c r="G6169">
        <v>33</v>
      </c>
      <c r="H6169">
        <v>36</v>
      </c>
      <c r="I6169">
        <v>25</v>
      </c>
      <c r="J6169">
        <v>30</v>
      </c>
      <c r="K6169">
        <v>33</v>
      </c>
      <c r="L6169">
        <v>0</v>
      </c>
      <c r="M6169" s="1">
        <v>83.106999999999999</v>
      </c>
      <c r="N6169" s="1">
        <v>127.07</v>
      </c>
    </row>
    <row r="6170" spans="1:14" ht="13.5" customHeight="1" x14ac:dyDescent="0.2">
      <c r="A6170" t="s">
        <v>402</v>
      </c>
      <c r="B6170" t="s">
        <v>355</v>
      </c>
      <c r="C6170">
        <v>3</v>
      </c>
      <c r="D6170" t="s">
        <v>2493</v>
      </c>
      <c r="E6170">
        <v>3</v>
      </c>
      <c r="F6170">
        <v>29</v>
      </c>
      <c r="G6170">
        <v>37</v>
      </c>
      <c r="H6170">
        <v>39</v>
      </c>
      <c r="I6170">
        <v>16</v>
      </c>
      <c r="J6170">
        <v>24</v>
      </c>
      <c r="K6170">
        <v>26</v>
      </c>
      <c r="L6170">
        <v>0</v>
      </c>
      <c r="M6170" s="1">
        <v>83.108000000000004</v>
      </c>
      <c r="N6170" s="1">
        <v>128.065</v>
      </c>
    </row>
    <row r="6171" spans="1:14" ht="13.5" customHeight="1" x14ac:dyDescent="0.2">
      <c r="A6171" t="s">
        <v>405</v>
      </c>
      <c r="B6171" t="s">
        <v>405</v>
      </c>
      <c r="C6171">
        <v>3</v>
      </c>
      <c r="D6171" t="s">
        <v>1028</v>
      </c>
      <c r="E6171">
        <v>4</v>
      </c>
      <c r="F6171">
        <v>29</v>
      </c>
      <c r="G6171">
        <v>34</v>
      </c>
      <c r="H6171">
        <v>37</v>
      </c>
      <c r="I6171">
        <v>25</v>
      </c>
      <c r="J6171">
        <v>30</v>
      </c>
      <c r="K6171">
        <v>33</v>
      </c>
      <c r="L6171">
        <v>0</v>
      </c>
      <c r="M6171" s="1">
        <v>84.070999999999998</v>
      </c>
      <c r="N6171" s="1">
        <v>84.070999999999998</v>
      </c>
    </row>
    <row r="6172" spans="1:14" ht="13.5" customHeight="1" x14ac:dyDescent="0.2">
      <c r="A6172" t="s">
        <v>405</v>
      </c>
      <c r="B6172" t="s">
        <v>408</v>
      </c>
      <c r="C6172">
        <v>3</v>
      </c>
      <c r="D6172" t="s">
        <v>1384</v>
      </c>
      <c r="E6172">
        <v>4</v>
      </c>
      <c r="F6172">
        <v>24</v>
      </c>
      <c r="G6172">
        <v>29</v>
      </c>
      <c r="H6172">
        <v>32</v>
      </c>
      <c r="I6172">
        <v>26</v>
      </c>
      <c r="J6172">
        <v>31</v>
      </c>
      <c r="K6172">
        <v>34</v>
      </c>
      <c r="L6172">
        <v>0</v>
      </c>
      <c r="M6172" s="1">
        <v>84.072000000000003</v>
      </c>
      <c r="N6172" s="1">
        <v>85.070999999999998</v>
      </c>
    </row>
    <row r="6173" spans="1:14" ht="13.5" customHeight="1" x14ac:dyDescent="0.2">
      <c r="A6173" t="s">
        <v>405</v>
      </c>
      <c r="B6173" t="s">
        <v>414</v>
      </c>
      <c r="C6173">
        <v>3</v>
      </c>
      <c r="D6173" t="s">
        <v>1089</v>
      </c>
      <c r="E6173">
        <v>4</v>
      </c>
      <c r="F6173">
        <v>28</v>
      </c>
      <c r="G6173">
        <v>33</v>
      </c>
      <c r="H6173">
        <v>36</v>
      </c>
      <c r="I6173">
        <v>26</v>
      </c>
      <c r="J6173">
        <v>31</v>
      </c>
      <c r="K6173">
        <v>34</v>
      </c>
      <c r="L6173">
        <v>0</v>
      </c>
      <c r="M6173" s="1">
        <v>84.072999999999993</v>
      </c>
      <c r="N6173" s="1">
        <v>87.070999999999998</v>
      </c>
    </row>
    <row r="6174" spans="1:14" ht="13.5" customHeight="1" x14ac:dyDescent="0.2">
      <c r="A6174" t="s">
        <v>405</v>
      </c>
      <c r="B6174" t="s">
        <v>416</v>
      </c>
      <c r="C6174">
        <v>3</v>
      </c>
      <c r="D6174" t="s">
        <v>893</v>
      </c>
      <c r="E6174">
        <v>4</v>
      </c>
      <c r="F6174">
        <v>30</v>
      </c>
      <c r="G6174">
        <v>35</v>
      </c>
      <c r="H6174">
        <v>38</v>
      </c>
      <c r="I6174">
        <v>25</v>
      </c>
      <c r="J6174">
        <v>30</v>
      </c>
      <c r="K6174">
        <v>33</v>
      </c>
      <c r="L6174">
        <v>0</v>
      </c>
      <c r="M6174" s="1">
        <v>84.073999999999998</v>
      </c>
      <c r="N6174" s="1">
        <v>88.075000000000003</v>
      </c>
    </row>
    <row r="6175" spans="1:14" ht="13.5" customHeight="1" x14ac:dyDescent="0.2">
      <c r="A6175" t="s">
        <v>405</v>
      </c>
      <c r="B6175" t="s">
        <v>230</v>
      </c>
      <c r="C6175">
        <v>3</v>
      </c>
      <c r="D6175" t="s">
        <v>1028</v>
      </c>
      <c r="E6175">
        <v>4</v>
      </c>
      <c r="F6175">
        <v>29</v>
      </c>
      <c r="G6175">
        <v>34</v>
      </c>
      <c r="H6175">
        <v>37</v>
      </c>
      <c r="I6175">
        <v>25</v>
      </c>
      <c r="J6175">
        <v>30</v>
      </c>
      <c r="K6175">
        <v>33</v>
      </c>
      <c r="L6175">
        <v>0</v>
      </c>
      <c r="M6175" s="1">
        <v>84.075000000000003</v>
      </c>
      <c r="N6175" s="1">
        <v>89.076999999999998</v>
      </c>
    </row>
    <row r="6176" spans="1:14" ht="13.5" customHeight="1" x14ac:dyDescent="0.2">
      <c r="A6176" t="s">
        <v>405</v>
      </c>
      <c r="B6176" t="s">
        <v>236</v>
      </c>
      <c r="C6176">
        <v>3</v>
      </c>
      <c r="D6176" t="s">
        <v>1384</v>
      </c>
      <c r="E6176">
        <v>4</v>
      </c>
      <c r="F6176">
        <v>24</v>
      </c>
      <c r="G6176">
        <v>29</v>
      </c>
      <c r="H6176">
        <v>32</v>
      </c>
      <c r="I6176">
        <v>26</v>
      </c>
      <c r="J6176">
        <v>31</v>
      </c>
      <c r="K6176">
        <v>34</v>
      </c>
      <c r="L6176">
        <v>0</v>
      </c>
      <c r="M6176" s="1">
        <v>84.075999999999993</v>
      </c>
      <c r="N6176" s="1">
        <v>90.073999999999998</v>
      </c>
    </row>
    <row r="6177" spans="1:14" ht="13.5" customHeight="1" x14ac:dyDescent="0.2">
      <c r="A6177" t="s">
        <v>405</v>
      </c>
      <c r="B6177" t="s">
        <v>425</v>
      </c>
      <c r="C6177">
        <v>3</v>
      </c>
      <c r="D6177" t="s">
        <v>2486</v>
      </c>
      <c r="E6177">
        <v>3</v>
      </c>
      <c r="F6177">
        <v>30</v>
      </c>
      <c r="G6177">
        <v>38</v>
      </c>
      <c r="H6177">
        <v>40</v>
      </c>
      <c r="I6177">
        <v>16</v>
      </c>
      <c r="J6177">
        <v>24</v>
      </c>
      <c r="K6177">
        <v>26</v>
      </c>
      <c r="L6177">
        <v>0</v>
      </c>
      <c r="M6177" s="1">
        <v>84.076999999999998</v>
      </c>
      <c r="N6177" s="1">
        <v>91.078000000000003</v>
      </c>
    </row>
    <row r="6178" spans="1:14" ht="13.5" customHeight="1" x14ac:dyDescent="0.2">
      <c r="A6178" t="s">
        <v>405</v>
      </c>
      <c r="B6178" t="s">
        <v>668</v>
      </c>
      <c r="C6178">
        <v>3</v>
      </c>
      <c r="D6178" t="s">
        <v>1024</v>
      </c>
      <c r="E6178">
        <v>4</v>
      </c>
      <c r="F6178">
        <v>27</v>
      </c>
      <c r="G6178">
        <v>32</v>
      </c>
      <c r="H6178">
        <v>35</v>
      </c>
      <c r="I6178">
        <v>25</v>
      </c>
      <c r="J6178">
        <v>30</v>
      </c>
      <c r="K6178">
        <v>33</v>
      </c>
      <c r="L6178">
        <v>0</v>
      </c>
      <c r="M6178" s="1">
        <v>84.078000000000003</v>
      </c>
      <c r="N6178" s="1">
        <v>92.075000000000003</v>
      </c>
    </row>
    <row r="6179" spans="1:14" ht="13.5" customHeight="1" x14ac:dyDescent="0.2">
      <c r="A6179" t="s">
        <v>405</v>
      </c>
      <c r="B6179" t="s">
        <v>241</v>
      </c>
      <c r="C6179">
        <v>3</v>
      </c>
      <c r="D6179" t="s">
        <v>2462</v>
      </c>
      <c r="E6179">
        <v>3</v>
      </c>
      <c r="F6179">
        <v>26</v>
      </c>
      <c r="G6179">
        <v>34</v>
      </c>
      <c r="H6179">
        <v>36</v>
      </c>
      <c r="I6179">
        <v>20</v>
      </c>
      <c r="J6179">
        <v>28</v>
      </c>
      <c r="K6179">
        <v>30</v>
      </c>
      <c r="L6179">
        <v>0</v>
      </c>
      <c r="M6179" s="1">
        <v>84.078999999999994</v>
      </c>
      <c r="N6179" s="1">
        <v>94.067999999999998</v>
      </c>
    </row>
    <row r="6180" spans="1:14" ht="13.5" customHeight="1" x14ac:dyDescent="0.2">
      <c r="A6180" t="s">
        <v>405</v>
      </c>
      <c r="B6180" t="s">
        <v>246</v>
      </c>
      <c r="C6180">
        <v>3</v>
      </c>
      <c r="D6180" t="s">
        <v>171</v>
      </c>
      <c r="E6180">
        <v>3</v>
      </c>
      <c r="F6180">
        <v>30</v>
      </c>
      <c r="G6180">
        <v>38</v>
      </c>
      <c r="H6180">
        <v>40</v>
      </c>
      <c r="I6180">
        <v>18</v>
      </c>
      <c r="J6180">
        <v>26</v>
      </c>
      <c r="K6180">
        <v>28</v>
      </c>
      <c r="L6180">
        <v>0</v>
      </c>
      <c r="M6180" s="1">
        <v>84.08</v>
      </c>
      <c r="N6180" s="1">
        <v>95.078999999999994</v>
      </c>
    </row>
    <row r="6181" spans="1:14" ht="13.5" customHeight="1" x14ac:dyDescent="0.2">
      <c r="A6181" t="s">
        <v>405</v>
      </c>
      <c r="B6181" t="s">
        <v>436</v>
      </c>
      <c r="C6181">
        <v>3</v>
      </c>
      <c r="D6181" t="s">
        <v>543</v>
      </c>
      <c r="E6181">
        <v>3</v>
      </c>
      <c r="F6181">
        <v>30</v>
      </c>
      <c r="G6181">
        <v>38</v>
      </c>
      <c r="H6181">
        <v>40</v>
      </c>
      <c r="I6181">
        <v>17</v>
      </c>
      <c r="J6181">
        <v>25</v>
      </c>
      <c r="K6181">
        <v>27</v>
      </c>
      <c r="L6181">
        <v>0</v>
      </c>
      <c r="M6181" s="1">
        <v>84.081000000000003</v>
      </c>
      <c r="N6181" s="1">
        <v>96.073999999999998</v>
      </c>
    </row>
    <row r="6182" spans="1:14" ht="13.5" customHeight="1" x14ac:dyDescent="0.2">
      <c r="A6182" t="s">
        <v>405</v>
      </c>
      <c r="B6182" t="s">
        <v>250</v>
      </c>
      <c r="C6182">
        <v>3</v>
      </c>
      <c r="D6182" t="s">
        <v>2584</v>
      </c>
      <c r="E6182">
        <v>4</v>
      </c>
      <c r="F6182">
        <v>28</v>
      </c>
      <c r="G6182">
        <v>33</v>
      </c>
      <c r="H6182">
        <v>36</v>
      </c>
      <c r="I6182">
        <v>24</v>
      </c>
      <c r="J6182">
        <v>29</v>
      </c>
      <c r="K6182">
        <v>32</v>
      </c>
      <c r="L6182">
        <v>0</v>
      </c>
      <c r="M6182" s="1">
        <v>84.081999999999994</v>
      </c>
      <c r="N6182" s="1">
        <v>97.073999999999998</v>
      </c>
    </row>
    <row r="6183" spans="1:14" ht="13.5" customHeight="1" x14ac:dyDescent="0.2">
      <c r="A6183" t="s">
        <v>405</v>
      </c>
      <c r="B6183" t="s">
        <v>258</v>
      </c>
      <c r="C6183">
        <v>3</v>
      </c>
      <c r="D6183" t="s">
        <v>1455</v>
      </c>
      <c r="E6183">
        <v>3</v>
      </c>
      <c r="F6183">
        <v>25</v>
      </c>
      <c r="G6183">
        <v>33</v>
      </c>
      <c r="H6183">
        <v>35</v>
      </c>
      <c r="I6183">
        <v>22</v>
      </c>
      <c r="J6183">
        <v>30</v>
      </c>
      <c r="K6183">
        <v>32</v>
      </c>
      <c r="L6183">
        <v>0</v>
      </c>
      <c r="M6183" s="1">
        <v>84.082999999999998</v>
      </c>
      <c r="N6183" s="1">
        <v>98.081999999999994</v>
      </c>
    </row>
    <row r="6184" spans="1:14" ht="13.5" customHeight="1" x14ac:dyDescent="0.2">
      <c r="A6184" t="s">
        <v>405</v>
      </c>
      <c r="B6184" t="s">
        <v>263</v>
      </c>
      <c r="C6184">
        <v>3</v>
      </c>
      <c r="D6184" t="s">
        <v>1166</v>
      </c>
      <c r="E6184">
        <v>4</v>
      </c>
      <c r="F6184">
        <v>29</v>
      </c>
      <c r="G6184">
        <v>34</v>
      </c>
      <c r="H6184">
        <v>37</v>
      </c>
      <c r="I6184">
        <v>23</v>
      </c>
      <c r="J6184">
        <v>28</v>
      </c>
      <c r="K6184">
        <v>31</v>
      </c>
      <c r="L6184">
        <v>0</v>
      </c>
      <c r="M6184" s="1">
        <v>84.084000000000003</v>
      </c>
      <c r="N6184" s="1">
        <v>99.070999999999998</v>
      </c>
    </row>
    <row r="6185" spans="1:14" ht="13.5" customHeight="1" x14ac:dyDescent="0.2">
      <c r="A6185" t="s">
        <v>405</v>
      </c>
      <c r="B6185" t="s">
        <v>269</v>
      </c>
      <c r="C6185">
        <v>3</v>
      </c>
      <c r="D6185" t="s">
        <v>2773</v>
      </c>
      <c r="E6185">
        <v>4</v>
      </c>
      <c r="F6185">
        <v>28</v>
      </c>
      <c r="G6185">
        <v>33</v>
      </c>
      <c r="H6185">
        <v>36</v>
      </c>
      <c r="I6185">
        <v>26</v>
      </c>
      <c r="J6185">
        <v>31</v>
      </c>
      <c r="K6185">
        <v>34</v>
      </c>
      <c r="L6185">
        <v>0</v>
      </c>
      <c r="M6185" s="1">
        <v>84.084999999999994</v>
      </c>
      <c r="N6185" s="1">
        <v>100.081</v>
      </c>
    </row>
    <row r="6186" spans="1:14" ht="13.5" customHeight="1" x14ac:dyDescent="0.2">
      <c r="A6186" t="s">
        <v>405</v>
      </c>
      <c r="B6186" t="s">
        <v>279</v>
      </c>
      <c r="C6186">
        <v>3</v>
      </c>
      <c r="D6186" t="s">
        <v>1490</v>
      </c>
      <c r="E6186">
        <v>3</v>
      </c>
      <c r="F6186">
        <v>28</v>
      </c>
      <c r="G6186">
        <v>36</v>
      </c>
      <c r="H6186">
        <v>38</v>
      </c>
      <c r="I6186">
        <v>18</v>
      </c>
      <c r="J6186">
        <v>26</v>
      </c>
      <c r="K6186">
        <v>28</v>
      </c>
      <c r="L6186">
        <v>0</v>
      </c>
      <c r="M6186" s="1">
        <v>84.085999999999999</v>
      </c>
      <c r="N6186" s="1">
        <v>101.069</v>
      </c>
    </row>
    <row r="6187" spans="1:14" ht="13.5" customHeight="1" x14ac:dyDescent="0.2">
      <c r="A6187" t="s">
        <v>405</v>
      </c>
      <c r="B6187" t="s">
        <v>274</v>
      </c>
      <c r="C6187">
        <v>3</v>
      </c>
      <c r="D6187" t="s">
        <v>2773</v>
      </c>
      <c r="E6187">
        <v>4</v>
      </c>
      <c r="F6187">
        <v>28</v>
      </c>
      <c r="G6187">
        <v>33</v>
      </c>
      <c r="H6187">
        <v>36</v>
      </c>
      <c r="I6187">
        <v>26</v>
      </c>
      <c r="J6187">
        <v>31</v>
      </c>
      <c r="K6187">
        <v>34</v>
      </c>
      <c r="L6187">
        <v>0</v>
      </c>
      <c r="M6187" s="1">
        <v>84.087000000000003</v>
      </c>
      <c r="N6187" s="1">
        <v>102.078</v>
      </c>
    </row>
    <row r="6188" spans="1:14" ht="13.5" customHeight="1" x14ac:dyDescent="0.2">
      <c r="A6188" t="s">
        <v>405</v>
      </c>
      <c r="B6188" t="s">
        <v>285</v>
      </c>
      <c r="C6188">
        <v>3</v>
      </c>
      <c r="D6188" t="s">
        <v>1166</v>
      </c>
      <c r="E6188">
        <v>4</v>
      </c>
      <c r="F6188">
        <v>29</v>
      </c>
      <c r="G6188">
        <v>34</v>
      </c>
      <c r="H6188">
        <v>37</v>
      </c>
      <c r="I6188">
        <v>23</v>
      </c>
      <c r="J6188">
        <v>28</v>
      </c>
      <c r="K6188">
        <v>31</v>
      </c>
      <c r="L6188">
        <v>0</v>
      </c>
      <c r="M6188" s="1">
        <v>84.087999999999994</v>
      </c>
      <c r="N6188" s="1">
        <v>103.075</v>
      </c>
    </row>
    <row r="6189" spans="1:14" ht="13.5" customHeight="1" x14ac:dyDescent="0.2">
      <c r="A6189" t="s">
        <v>405</v>
      </c>
      <c r="B6189" t="s">
        <v>290</v>
      </c>
      <c r="C6189">
        <v>3</v>
      </c>
      <c r="D6189" t="s">
        <v>1628</v>
      </c>
      <c r="E6189">
        <v>3</v>
      </c>
      <c r="F6189">
        <v>27</v>
      </c>
      <c r="G6189">
        <v>35</v>
      </c>
      <c r="H6189">
        <v>37</v>
      </c>
      <c r="I6189">
        <v>22</v>
      </c>
      <c r="J6189">
        <v>30</v>
      </c>
      <c r="K6189">
        <v>32</v>
      </c>
      <c r="L6189">
        <v>0</v>
      </c>
      <c r="M6189" s="1">
        <v>84.088999999999999</v>
      </c>
      <c r="N6189" s="1">
        <v>104.068</v>
      </c>
    </row>
    <row r="6190" spans="1:14" ht="13.5" customHeight="1" x14ac:dyDescent="0.2">
      <c r="A6190" t="s">
        <v>405</v>
      </c>
      <c r="B6190" t="s">
        <v>294</v>
      </c>
      <c r="C6190">
        <v>3</v>
      </c>
      <c r="D6190" t="s">
        <v>2541</v>
      </c>
      <c r="E6190">
        <v>3</v>
      </c>
      <c r="F6190">
        <v>33</v>
      </c>
      <c r="G6190">
        <v>41</v>
      </c>
      <c r="H6190">
        <v>43</v>
      </c>
      <c r="I6190">
        <v>16</v>
      </c>
      <c r="J6190">
        <v>24</v>
      </c>
      <c r="K6190">
        <v>26</v>
      </c>
      <c r="L6190">
        <v>0</v>
      </c>
      <c r="M6190" s="1">
        <v>84.09</v>
      </c>
      <c r="N6190" s="1">
        <v>105.066</v>
      </c>
    </row>
    <row r="6191" spans="1:14" ht="13.5" customHeight="1" x14ac:dyDescent="0.2">
      <c r="A6191" t="s">
        <v>405</v>
      </c>
      <c r="B6191" t="s">
        <v>298</v>
      </c>
      <c r="C6191">
        <v>3</v>
      </c>
      <c r="D6191" t="s">
        <v>761</v>
      </c>
      <c r="E6191">
        <v>3</v>
      </c>
      <c r="F6191">
        <v>24</v>
      </c>
      <c r="G6191">
        <v>32</v>
      </c>
      <c r="H6191">
        <v>34</v>
      </c>
      <c r="I6191">
        <v>21</v>
      </c>
      <c r="J6191">
        <v>29</v>
      </c>
      <c r="K6191">
        <v>31</v>
      </c>
      <c r="L6191">
        <v>0</v>
      </c>
      <c r="M6191" s="1">
        <v>84.090999999999994</v>
      </c>
      <c r="N6191" s="1">
        <v>106.06699999999999</v>
      </c>
    </row>
    <row r="6192" spans="1:14" ht="13.5" customHeight="1" x14ac:dyDescent="0.2">
      <c r="A6192" t="s">
        <v>405</v>
      </c>
      <c r="B6192" t="s">
        <v>302</v>
      </c>
      <c r="C6192">
        <v>3</v>
      </c>
      <c r="D6192" t="s">
        <v>799</v>
      </c>
      <c r="E6192">
        <v>3</v>
      </c>
      <c r="F6192">
        <v>28</v>
      </c>
      <c r="G6192">
        <v>36</v>
      </c>
      <c r="H6192">
        <v>38</v>
      </c>
      <c r="I6192">
        <v>19</v>
      </c>
      <c r="J6192">
        <v>27</v>
      </c>
      <c r="K6192">
        <v>29</v>
      </c>
      <c r="L6192">
        <v>0</v>
      </c>
      <c r="M6192" s="1">
        <v>84.091999999999999</v>
      </c>
      <c r="N6192" s="1">
        <v>107.06</v>
      </c>
    </row>
    <row r="6193" spans="1:14" ht="13.5" customHeight="1" x14ac:dyDescent="0.2">
      <c r="A6193" t="s">
        <v>405</v>
      </c>
      <c r="B6193" t="s">
        <v>464</v>
      </c>
      <c r="C6193">
        <v>3</v>
      </c>
      <c r="D6193" t="s">
        <v>2134</v>
      </c>
      <c r="E6193">
        <v>4</v>
      </c>
      <c r="F6193">
        <v>29</v>
      </c>
      <c r="G6193">
        <v>34</v>
      </c>
      <c r="H6193">
        <v>37</v>
      </c>
      <c r="I6193">
        <v>25</v>
      </c>
      <c r="J6193">
        <v>30</v>
      </c>
      <c r="K6193">
        <v>33</v>
      </c>
      <c r="L6193">
        <v>0</v>
      </c>
      <c r="M6193" s="1">
        <v>84.093000000000004</v>
      </c>
      <c r="N6193" s="1">
        <v>108.069</v>
      </c>
    </row>
    <row r="6194" spans="1:14" ht="13.5" customHeight="1" x14ac:dyDescent="0.2">
      <c r="A6194" t="s">
        <v>405</v>
      </c>
      <c r="B6194" t="s">
        <v>124</v>
      </c>
      <c r="C6194">
        <v>3</v>
      </c>
      <c r="D6194" t="s">
        <v>391</v>
      </c>
      <c r="E6194">
        <v>3</v>
      </c>
      <c r="F6194">
        <v>27</v>
      </c>
      <c r="G6194">
        <v>35</v>
      </c>
      <c r="H6194">
        <v>37</v>
      </c>
      <c r="I6194">
        <v>21</v>
      </c>
      <c r="J6194">
        <v>29</v>
      </c>
      <c r="K6194">
        <v>31</v>
      </c>
      <c r="L6194">
        <v>0</v>
      </c>
      <c r="M6194" s="1">
        <v>84.093999999999994</v>
      </c>
      <c r="N6194" s="1">
        <v>110.069</v>
      </c>
    </row>
    <row r="6195" spans="1:14" ht="13.5" customHeight="1" x14ac:dyDescent="0.2">
      <c r="A6195" t="s">
        <v>405</v>
      </c>
      <c r="B6195" t="s">
        <v>703</v>
      </c>
      <c r="C6195">
        <v>3</v>
      </c>
      <c r="D6195" t="s">
        <v>2685</v>
      </c>
      <c r="E6195">
        <v>4</v>
      </c>
      <c r="F6195">
        <v>31</v>
      </c>
      <c r="G6195">
        <v>36</v>
      </c>
      <c r="H6195">
        <v>39</v>
      </c>
      <c r="I6195">
        <v>24</v>
      </c>
      <c r="J6195">
        <v>29</v>
      </c>
      <c r="K6195">
        <v>32</v>
      </c>
      <c r="L6195">
        <v>0</v>
      </c>
      <c r="M6195" s="1">
        <v>84.094999999999999</v>
      </c>
      <c r="N6195" s="1">
        <v>111.07299999999999</v>
      </c>
    </row>
    <row r="6196" spans="1:14" ht="13.5" customHeight="1" x14ac:dyDescent="0.2">
      <c r="A6196" t="s">
        <v>405</v>
      </c>
      <c r="B6196" t="s">
        <v>470</v>
      </c>
      <c r="C6196">
        <v>3</v>
      </c>
      <c r="D6196" t="s">
        <v>699</v>
      </c>
      <c r="E6196">
        <v>3</v>
      </c>
      <c r="F6196">
        <v>15</v>
      </c>
      <c r="G6196">
        <v>23</v>
      </c>
      <c r="H6196">
        <v>25</v>
      </c>
      <c r="I6196">
        <v>24</v>
      </c>
      <c r="J6196">
        <v>32</v>
      </c>
      <c r="K6196">
        <v>34</v>
      </c>
      <c r="L6196">
        <v>0</v>
      </c>
      <c r="M6196" s="1">
        <v>84.096000000000004</v>
      </c>
      <c r="N6196" s="1">
        <v>112.07599999999999</v>
      </c>
    </row>
    <row r="6197" spans="1:14" ht="13.5" customHeight="1" x14ac:dyDescent="0.2">
      <c r="A6197" t="s">
        <v>405</v>
      </c>
      <c r="B6197" t="s">
        <v>53</v>
      </c>
      <c r="C6197">
        <v>3</v>
      </c>
      <c r="D6197" t="s">
        <v>2462</v>
      </c>
      <c r="E6197">
        <v>3</v>
      </c>
      <c r="F6197">
        <v>26</v>
      </c>
      <c r="G6197">
        <v>34</v>
      </c>
      <c r="H6197">
        <v>36</v>
      </c>
      <c r="I6197">
        <v>20</v>
      </c>
      <c r="J6197">
        <v>28</v>
      </c>
      <c r="K6197">
        <v>30</v>
      </c>
      <c r="L6197">
        <v>0</v>
      </c>
      <c r="M6197" s="1">
        <v>84.096999999999994</v>
      </c>
      <c r="N6197" s="1">
        <v>113.06</v>
      </c>
    </row>
    <row r="6198" spans="1:14" ht="13.5" customHeight="1" x14ac:dyDescent="0.2">
      <c r="A6198" t="s">
        <v>405</v>
      </c>
      <c r="B6198" t="s">
        <v>476</v>
      </c>
      <c r="C6198">
        <v>3</v>
      </c>
      <c r="D6198" t="s">
        <v>1825</v>
      </c>
      <c r="E6198">
        <v>4</v>
      </c>
      <c r="F6198">
        <v>30</v>
      </c>
      <c r="G6198">
        <v>35</v>
      </c>
      <c r="H6198">
        <v>38</v>
      </c>
      <c r="I6198">
        <v>21</v>
      </c>
      <c r="J6198">
        <v>26</v>
      </c>
      <c r="K6198">
        <v>29</v>
      </c>
      <c r="L6198">
        <v>0</v>
      </c>
      <c r="M6198" s="1">
        <v>84.097999999999999</v>
      </c>
      <c r="N6198" s="1">
        <v>114.069</v>
      </c>
    </row>
    <row r="6199" spans="1:14" ht="13.5" customHeight="1" x14ac:dyDescent="0.2">
      <c r="A6199" t="s">
        <v>405</v>
      </c>
      <c r="B6199" t="s">
        <v>315</v>
      </c>
      <c r="C6199">
        <v>3</v>
      </c>
      <c r="D6199" t="s">
        <v>171</v>
      </c>
      <c r="E6199">
        <v>3</v>
      </c>
      <c r="F6199">
        <v>30</v>
      </c>
      <c r="G6199">
        <v>38</v>
      </c>
      <c r="H6199">
        <v>40</v>
      </c>
      <c r="I6199">
        <v>18</v>
      </c>
      <c r="J6199">
        <v>26</v>
      </c>
      <c r="K6199">
        <v>28</v>
      </c>
      <c r="L6199">
        <v>0</v>
      </c>
      <c r="M6199" s="1">
        <v>84.099000000000004</v>
      </c>
      <c r="N6199" s="1">
        <v>115.077</v>
      </c>
    </row>
    <row r="6200" spans="1:14" ht="13.5" customHeight="1" x14ac:dyDescent="0.2">
      <c r="A6200" t="s">
        <v>405</v>
      </c>
      <c r="B6200" t="s">
        <v>321</v>
      </c>
      <c r="C6200">
        <v>3</v>
      </c>
      <c r="D6200" t="s">
        <v>974</v>
      </c>
      <c r="E6200">
        <v>3</v>
      </c>
      <c r="F6200">
        <v>25</v>
      </c>
      <c r="G6200">
        <v>33</v>
      </c>
      <c r="H6200">
        <v>35</v>
      </c>
      <c r="I6200">
        <v>22</v>
      </c>
      <c r="J6200">
        <v>30</v>
      </c>
      <c r="K6200">
        <v>32</v>
      </c>
      <c r="L6200">
        <v>0</v>
      </c>
      <c r="M6200" s="1">
        <v>84.1</v>
      </c>
      <c r="N6200" s="1">
        <v>116.07299999999999</v>
      </c>
    </row>
    <row r="6201" spans="1:14" ht="13.5" customHeight="1" x14ac:dyDescent="0.2">
      <c r="A6201" t="s">
        <v>405</v>
      </c>
      <c r="B6201" t="s">
        <v>483</v>
      </c>
      <c r="C6201">
        <v>3</v>
      </c>
      <c r="D6201" t="s">
        <v>2908</v>
      </c>
      <c r="E6201">
        <v>3</v>
      </c>
      <c r="F6201">
        <v>27</v>
      </c>
      <c r="G6201">
        <v>35</v>
      </c>
      <c r="H6201">
        <v>37</v>
      </c>
      <c r="I6201">
        <v>22</v>
      </c>
      <c r="J6201">
        <v>30</v>
      </c>
      <c r="K6201">
        <v>32</v>
      </c>
      <c r="L6201">
        <v>0</v>
      </c>
      <c r="M6201" s="1">
        <v>84.100999999999999</v>
      </c>
      <c r="N6201" s="1">
        <v>117.077</v>
      </c>
    </row>
    <row r="6202" spans="1:14" ht="13.5" customHeight="1" x14ac:dyDescent="0.2">
      <c r="A6202" t="s">
        <v>405</v>
      </c>
      <c r="B6202" t="s">
        <v>326</v>
      </c>
      <c r="C6202">
        <v>3</v>
      </c>
      <c r="D6202" t="s">
        <v>657</v>
      </c>
      <c r="E6202">
        <v>4</v>
      </c>
      <c r="F6202">
        <v>23</v>
      </c>
      <c r="G6202">
        <v>28</v>
      </c>
      <c r="H6202">
        <v>31</v>
      </c>
      <c r="I6202">
        <v>29</v>
      </c>
      <c r="J6202">
        <v>34</v>
      </c>
      <c r="K6202">
        <v>37</v>
      </c>
      <c r="L6202">
        <v>0</v>
      </c>
      <c r="M6202" s="1">
        <v>84.102000000000004</v>
      </c>
      <c r="N6202" s="1">
        <v>118.08</v>
      </c>
    </row>
    <row r="6203" spans="1:14" ht="13.5" customHeight="1" x14ac:dyDescent="0.2">
      <c r="A6203" t="s">
        <v>405</v>
      </c>
      <c r="B6203" t="s">
        <v>331</v>
      </c>
      <c r="C6203">
        <v>3</v>
      </c>
      <c r="D6203" t="s">
        <v>799</v>
      </c>
      <c r="E6203">
        <v>3</v>
      </c>
      <c r="F6203">
        <v>28</v>
      </c>
      <c r="G6203">
        <v>36</v>
      </c>
      <c r="H6203">
        <v>38</v>
      </c>
      <c r="I6203">
        <v>19</v>
      </c>
      <c r="J6203">
        <v>27</v>
      </c>
      <c r="K6203">
        <v>29</v>
      </c>
      <c r="L6203">
        <v>0</v>
      </c>
      <c r="M6203" s="1">
        <v>84.102999999999994</v>
      </c>
      <c r="N6203" s="1">
        <v>119.057</v>
      </c>
    </row>
    <row r="6204" spans="1:14" ht="13.5" customHeight="1" x14ac:dyDescent="0.2">
      <c r="A6204" t="s">
        <v>405</v>
      </c>
      <c r="B6204" t="s">
        <v>488</v>
      </c>
      <c r="C6204">
        <v>3</v>
      </c>
      <c r="D6204" t="s">
        <v>2534</v>
      </c>
      <c r="E6204">
        <v>4</v>
      </c>
      <c r="F6204">
        <v>30</v>
      </c>
      <c r="G6204">
        <v>35</v>
      </c>
      <c r="H6204">
        <v>38</v>
      </c>
      <c r="I6204">
        <v>25</v>
      </c>
      <c r="J6204">
        <v>30</v>
      </c>
      <c r="K6204">
        <v>33</v>
      </c>
      <c r="L6204">
        <v>0</v>
      </c>
      <c r="M6204" s="1">
        <v>84.103999999999999</v>
      </c>
      <c r="N6204" s="1">
        <v>120.069</v>
      </c>
    </row>
    <row r="6205" spans="1:14" ht="13.5" customHeight="1" x14ac:dyDescent="0.2">
      <c r="A6205" t="s">
        <v>405</v>
      </c>
      <c r="B6205" t="s">
        <v>492</v>
      </c>
      <c r="C6205">
        <v>3</v>
      </c>
      <c r="D6205" t="s">
        <v>2773</v>
      </c>
      <c r="E6205">
        <v>4</v>
      </c>
      <c r="F6205">
        <v>28</v>
      </c>
      <c r="G6205">
        <v>33</v>
      </c>
      <c r="H6205">
        <v>36</v>
      </c>
      <c r="I6205">
        <v>26</v>
      </c>
      <c r="J6205">
        <v>31</v>
      </c>
      <c r="K6205">
        <v>34</v>
      </c>
      <c r="L6205">
        <v>0</v>
      </c>
      <c r="M6205" s="1">
        <v>84.105000000000004</v>
      </c>
      <c r="N6205" s="1">
        <v>121.083</v>
      </c>
    </row>
    <row r="6206" spans="1:14" ht="13.5" customHeight="1" x14ac:dyDescent="0.2">
      <c r="A6206" t="s">
        <v>405</v>
      </c>
      <c r="B6206" t="s">
        <v>340</v>
      </c>
      <c r="C6206">
        <v>3</v>
      </c>
      <c r="D6206" t="s">
        <v>974</v>
      </c>
      <c r="E6206">
        <v>3</v>
      </c>
      <c r="F6206">
        <v>25</v>
      </c>
      <c r="G6206">
        <v>33</v>
      </c>
      <c r="H6206">
        <v>35</v>
      </c>
      <c r="I6206">
        <v>22</v>
      </c>
      <c r="J6206">
        <v>30</v>
      </c>
      <c r="K6206">
        <v>32</v>
      </c>
      <c r="L6206">
        <v>0</v>
      </c>
      <c r="M6206" s="1">
        <v>84.105999999999995</v>
      </c>
      <c r="N6206" s="1">
        <v>123.074</v>
      </c>
    </row>
    <row r="6207" spans="1:14" ht="13.5" customHeight="1" x14ac:dyDescent="0.2">
      <c r="A6207" t="s">
        <v>405</v>
      </c>
      <c r="B6207" t="s">
        <v>346</v>
      </c>
      <c r="C6207">
        <v>3</v>
      </c>
      <c r="D6207" t="s">
        <v>2544</v>
      </c>
      <c r="E6207">
        <v>1</v>
      </c>
      <c r="F6207">
        <v>19</v>
      </c>
      <c r="G6207">
        <v>34</v>
      </c>
      <c r="H6207">
        <v>36</v>
      </c>
      <c r="I6207">
        <v>13</v>
      </c>
      <c r="J6207">
        <v>28</v>
      </c>
      <c r="K6207">
        <v>30</v>
      </c>
      <c r="L6207">
        <v>0</v>
      </c>
      <c r="M6207" s="1">
        <v>84.106999999999999</v>
      </c>
      <c r="N6207" s="1">
        <v>124.07599999999999</v>
      </c>
    </row>
    <row r="6208" spans="1:14" ht="13.5" customHeight="1" x14ac:dyDescent="0.2">
      <c r="A6208" t="s">
        <v>405</v>
      </c>
      <c r="B6208" t="s">
        <v>498</v>
      </c>
      <c r="C6208">
        <v>3</v>
      </c>
      <c r="D6208" t="s">
        <v>928</v>
      </c>
      <c r="E6208">
        <v>3</v>
      </c>
      <c r="F6208">
        <v>25</v>
      </c>
      <c r="G6208">
        <v>33</v>
      </c>
      <c r="H6208">
        <v>35</v>
      </c>
      <c r="I6208">
        <v>25</v>
      </c>
      <c r="J6208">
        <v>33</v>
      </c>
      <c r="K6208">
        <v>35</v>
      </c>
      <c r="L6208">
        <v>0</v>
      </c>
      <c r="M6208" s="1">
        <v>84.108000000000004</v>
      </c>
      <c r="N6208" s="1">
        <v>125.08</v>
      </c>
    </row>
    <row r="6209" spans="1:14" ht="13.5" customHeight="1" x14ac:dyDescent="0.2">
      <c r="A6209" t="s">
        <v>405</v>
      </c>
      <c r="B6209" t="s">
        <v>351</v>
      </c>
      <c r="C6209">
        <v>3</v>
      </c>
      <c r="D6209" t="s">
        <v>2716</v>
      </c>
      <c r="E6209">
        <v>3</v>
      </c>
      <c r="F6209">
        <v>26</v>
      </c>
      <c r="G6209">
        <v>34</v>
      </c>
      <c r="H6209">
        <v>36</v>
      </c>
      <c r="I6209">
        <v>22</v>
      </c>
      <c r="J6209">
        <v>30</v>
      </c>
      <c r="K6209">
        <v>32</v>
      </c>
      <c r="L6209">
        <v>0</v>
      </c>
      <c r="M6209" s="1">
        <v>84.108999999999995</v>
      </c>
      <c r="N6209" s="1">
        <v>126.077</v>
      </c>
    </row>
    <row r="6210" spans="1:14" ht="13.5" customHeight="1" x14ac:dyDescent="0.2">
      <c r="A6210" t="s">
        <v>405</v>
      </c>
      <c r="B6210" t="s">
        <v>504</v>
      </c>
      <c r="C6210">
        <v>3</v>
      </c>
      <c r="D6210" t="s">
        <v>479</v>
      </c>
      <c r="E6210">
        <v>4</v>
      </c>
      <c r="F6210">
        <v>32</v>
      </c>
      <c r="G6210">
        <v>37</v>
      </c>
      <c r="H6210">
        <v>40</v>
      </c>
      <c r="I6210">
        <v>21</v>
      </c>
      <c r="J6210">
        <v>26</v>
      </c>
      <c r="K6210">
        <v>29</v>
      </c>
      <c r="L6210">
        <v>0</v>
      </c>
      <c r="M6210" s="1">
        <v>84.11</v>
      </c>
      <c r="N6210" s="1">
        <v>127.071</v>
      </c>
    </row>
    <row r="6211" spans="1:14" ht="13.5" customHeight="1" x14ac:dyDescent="0.2">
      <c r="A6211" t="s">
        <v>408</v>
      </c>
      <c r="B6211" t="s">
        <v>411</v>
      </c>
      <c r="C6211">
        <v>3</v>
      </c>
      <c r="D6211" t="s">
        <v>525</v>
      </c>
      <c r="E6211">
        <v>3</v>
      </c>
      <c r="F6211">
        <v>21</v>
      </c>
      <c r="G6211">
        <v>29</v>
      </c>
      <c r="H6211">
        <v>31</v>
      </c>
      <c r="I6211">
        <v>25</v>
      </c>
      <c r="J6211">
        <v>33</v>
      </c>
      <c r="K6211">
        <v>35</v>
      </c>
      <c r="L6211">
        <v>0</v>
      </c>
      <c r="M6211" s="1">
        <v>85.072000000000003</v>
      </c>
      <c r="N6211" s="1">
        <v>86.07</v>
      </c>
    </row>
    <row r="6212" spans="1:14" ht="13.5" customHeight="1" x14ac:dyDescent="0.2">
      <c r="A6212" t="s">
        <v>408</v>
      </c>
      <c r="B6212" t="s">
        <v>416</v>
      </c>
      <c r="C6212">
        <v>3</v>
      </c>
      <c r="D6212" t="s">
        <v>2392</v>
      </c>
      <c r="E6212">
        <v>4</v>
      </c>
      <c r="F6212">
        <v>28</v>
      </c>
      <c r="G6212">
        <v>33</v>
      </c>
      <c r="H6212">
        <v>36</v>
      </c>
      <c r="I6212">
        <v>26</v>
      </c>
      <c r="J6212">
        <v>31</v>
      </c>
      <c r="K6212">
        <v>34</v>
      </c>
      <c r="L6212">
        <v>0</v>
      </c>
      <c r="M6212" s="1">
        <v>85.072999999999993</v>
      </c>
      <c r="N6212" s="1">
        <v>88.075999999999993</v>
      </c>
    </row>
    <row r="6213" spans="1:14" ht="13.5" customHeight="1" x14ac:dyDescent="0.2">
      <c r="A6213" t="s">
        <v>408</v>
      </c>
      <c r="B6213" t="s">
        <v>230</v>
      </c>
      <c r="C6213">
        <v>3</v>
      </c>
      <c r="D6213" t="s">
        <v>2793</v>
      </c>
      <c r="E6213">
        <v>4</v>
      </c>
      <c r="F6213">
        <v>27</v>
      </c>
      <c r="G6213">
        <v>32</v>
      </c>
      <c r="H6213">
        <v>35</v>
      </c>
      <c r="I6213">
        <v>27</v>
      </c>
      <c r="J6213">
        <v>32</v>
      </c>
      <c r="K6213">
        <v>35</v>
      </c>
      <c r="L6213">
        <v>0</v>
      </c>
      <c r="M6213" s="1">
        <v>85.073999999999998</v>
      </c>
      <c r="N6213" s="1">
        <v>89.078000000000003</v>
      </c>
    </row>
    <row r="6214" spans="1:14" ht="13.5" customHeight="1" x14ac:dyDescent="0.2">
      <c r="A6214" t="s">
        <v>408</v>
      </c>
      <c r="B6214" t="s">
        <v>236</v>
      </c>
      <c r="C6214">
        <v>3</v>
      </c>
      <c r="D6214" t="s">
        <v>936</v>
      </c>
      <c r="E6214">
        <v>4</v>
      </c>
      <c r="F6214">
        <v>24</v>
      </c>
      <c r="G6214">
        <v>29</v>
      </c>
      <c r="H6214">
        <v>32</v>
      </c>
      <c r="I6214">
        <v>27</v>
      </c>
      <c r="J6214">
        <v>32</v>
      </c>
      <c r="K6214">
        <v>35</v>
      </c>
      <c r="L6214">
        <v>0</v>
      </c>
      <c r="M6214" s="1">
        <v>85.075000000000003</v>
      </c>
      <c r="N6214" s="1">
        <v>90.075000000000003</v>
      </c>
    </row>
    <row r="6215" spans="1:14" ht="13.5" customHeight="1" x14ac:dyDescent="0.2">
      <c r="A6215" t="s">
        <v>408</v>
      </c>
      <c r="B6215" t="s">
        <v>425</v>
      </c>
      <c r="C6215">
        <v>3</v>
      </c>
      <c r="D6215" t="s">
        <v>247</v>
      </c>
      <c r="E6215">
        <v>4</v>
      </c>
      <c r="F6215">
        <v>19</v>
      </c>
      <c r="G6215">
        <v>24</v>
      </c>
      <c r="H6215">
        <v>27</v>
      </c>
      <c r="I6215">
        <v>34</v>
      </c>
      <c r="J6215">
        <v>39</v>
      </c>
      <c r="K6215">
        <v>42</v>
      </c>
      <c r="L6215">
        <v>0</v>
      </c>
      <c r="M6215" s="1">
        <v>85.075999999999993</v>
      </c>
      <c r="N6215" s="1">
        <v>91.078999999999994</v>
      </c>
    </row>
    <row r="6216" spans="1:14" ht="13.5" customHeight="1" x14ac:dyDescent="0.2">
      <c r="A6216" t="s">
        <v>408</v>
      </c>
      <c r="B6216" t="s">
        <v>668</v>
      </c>
      <c r="C6216">
        <v>3</v>
      </c>
      <c r="D6216" t="s">
        <v>423</v>
      </c>
      <c r="E6216">
        <v>4</v>
      </c>
      <c r="F6216">
        <v>29</v>
      </c>
      <c r="G6216">
        <v>34</v>
      </c>
      <c r="H6216">
        <v>37</v>
      </c>
      <c r="I6216">
        <v>22</v>
      </c>
      <c r="J6216">
        <v>27</v>
      </c>
      <c r="K6216">
        <v>30</v>
      </c>
      <c r="L6216">
        <v>0</v>
      </c>
      <c r="M6216" s="1">
        <v>85.076999999999998</v>
      </c>
      <c r="N6216" s="1">
        <v>92.075999999999993</v>
      </c>
    </row>
    <row r="6217" spans="1:14" ht="13.5" customHeight="1" x14ac:dyDescent="0.2">
      <c r="A6217" t="s">
        <v>408</v>
      </c>
      <c r="B6217" t="s">
        <v>241</v>
      </c>
      <c r="C6217">
        <v>3</v>
      </c>
      <c r="D6217" t="s">
        <v>1384</v>
      </c>
      <c r="E6217">
        <v>4</v>
      </c>
      <c r="F6217">
        <v>24</v>
      </c>
      <c r="G6217">
        <v>29</v>
      </c>
      <c r="H6217">
        <v>32</v>
      </c>
      <c r="I6217">
        <v>26</v>
      </c>
      <c r="J6217">
        <v>31</v>
      </c>
      <c r="K6217">
        <v>34</v>
      </c>
      <c r="L6217">
        <v>0</v>
      </c>
      <c r="M6217" s="1">
        <v>85.078000000000003</v>
      </c>
      <c r="N6217" s="1">
        <v>94.069000000000003</v>
      </c>
    </row>
    <row r="6218" spans="1:14" ht="13.5" customHeight="1" x14ac:dyDescent="0.2">
      <c r="A6218" t="s">
        <v>408</v>
      </c>
      <c r="B6218" t="s">
        <v>246</v>
      </c>
      <c r="C6218">
        <v>3</v>
      </c>
      <c r="D6218" t="s">
        <v>2793</v>
      </c>
      <c r="E6218">
        <v>4</v>
      </c>
      <c r="F6218">
        <v>27</v>
      </c>
      <c r="G6218">
        <v>32</v>
      </c>
      <c r="H6218">
        <v>35</v>
      </c>
      <c r="I6218">
        <v>27</v>
      </c>
      <c r="J6218">
        <v>32</v>
      </c>
      <c r="K6218">
        <v>35</v>
      </c>
      <c r="L6218">
        <v>0</v>
      </c>
      <c r="M6218" s="1">
        <v>85.078999999999994</v>
      </c>
      <c r="N6218" s="1">
        <v>95.08</v>
      </c>
    </row>
    <row r="6219" spans="1:14" ht="13.5" customHeight="1" x14ac:dyDescent="0.2">
      <c r="A6219" t="s">
        <v>408</v>
      </c>
      <c r="B6219" t="s">
        <v>436</v>
      </c>
      <c r="C6219">
        <v>3</v>
      </c>
      <c r="D6219" t="s">
        <v>2387</v>
      </c>
      <c r="E6219">
        <v>3</v>
      </c>
      <c r="F6219">
        <v>29</v>
      </c>
      <c r="G6219">
        <v>37</v>
      </c>
      <c r="H6219">
        <v>39</v>
      </c>
      <c r="I6219">
        <v>20</v>
      </c>
      <c r="J6219">
        <v>28</v>
      </c>
      <c r="K6219">
        <v>30</v>
      </c>
      <c r="L6219">
        <v>0</v>
      </c>
      <c r="M6219" s="1">
        <v>85.08</v>
      </c>
      <c r="N6219" s="1">
        <v>96.075000000000003</v>
      </c>
    </row>
    <row r="6220" spans="1:14" ht="13.5" customHeight="1" x14ac:dyDescent="0.2">
      <c r="A6220" t="s">
        <v>408</v>
      </c>
      <c r="B6220" t="s">
        <v>258</v>
      </c>
      <c r="C6220">
        <v>3</v>
      </c>
      <c r="D6220" t="s">
        <v>1943</v>
      </c>
      <c r="E6220">
        <v>2</v>
      </c>
      <c r="F6220">
        <v>15</v>
      </c>
      <c r="G6220">
        <v>28</v>
      </c>
      <c r="H6220">
        <v>30</v>
      </c>
      <c r="I6220">
        <v>23</v>
      </c>
      <c r="J6220">
        <v>36</v>
      </c>
      <c r="K6220">
        <v>38</v>
      </c>
      <c r="L6220">
        <v>0</v>
      </c>
      <c r="M6220" s="1">
        <v>85.081000000000003</v>
      </c>
      <c r="N6220" s="1">
        <v>98.082999999999998</v>
      </c>
    </row>
    <row r="6221" spans="1:14" ht="13.5" customHeight="1" x14ac:dyDescent="0.2">
      <c r="A6221" t="s">
        <v>408</v>
      </c>
      <c r="B6221" t="s">
        <v>263</v>
      </c>
      <c r="C6221">
        <v>3</v>
      </c>
      <c r="D6221" t="s">
        <v>981</v>
      </c>
      <c r="E6221">
        <v>4</v>
      </c>
      <c r="F6221">
        <v>34</v>
      </c>
      <c r="G6221">
        <v>39</v>
      </c>
      <c r="H6221">
        <v>42</v>
      </c>
      <c r="I6221">
        <v>17</v>
      </c>
      <c r="J6221">
        <v>22</v>
      </c>
      <c r="K6221">
        <v>25</v>
      </c>
      <c r="L6221">
        <v>0</v>
      </c>
      <c r="M6221" s="1">
        <v>85.081999999999994</v>
      </c>
      <c r="N6221" s="1">
        <v>99.072000000000003</v>
      </c>
    </row>
    <row r="6222" spans="1:14" ht="13.5" customHeight="1" x14ac:dyDescent="0.2">
      <c r="A6222" t="s">
        <v>408</v>
      </c>
      <c r="B6222" t="s">
        <v>269</v>
      </c>
      <c r="C6222">
        <v>3</v>
      </c>
      <c r="D6222" t="s">
        <v>2793</v>
      </c>
      <c r="E6222">
        <v>4</v>
      </c>
      <c r="F6222">
        <v>27</v>
      </c>
      <c r="G6222">
        <v>32</v>
      </c>
      <c r="H6222">
        <v>35</v>
      </c>
      <c r="I6222">
        <v>27</v>
      </c>
      <c r="J6222">
        <v>32</v>
      </c>
      <c r="K6222">
        <v>35</v>
      </c>
      <c r="L6222">
        <v>0</v>
      </c>
      <c r="M6222" s="1">
        <v>85.082999999999998</v>
      </c>
      <c r="N6222" s="1">
        <v>100.08199999999999</v>
      </c>
    </row>
    <row r="6223" spans="1:14" ht="13.5" customHeight="1" x14ac:dyDescent="0.2">
      <c r="A6223" t="s">
        <v>408</v>
      </c>
      <c r="B6223" t="s">
        <v>274</v>
      </c>
      <c r="C6223">
        <v>3</v>
      </c>
      <c r="D6223" t="s">
        <v>2387</v>
      </c>
      <c r="E6223">
        <v>3</v>
      </c>
      <c r="F6223">
        <v>29</v>
      </c>
      <c r="G6223">
        <v>37</v>
      </c>
      <c r="H6223">
        <v>39</v>
      </c>
      <c r="I6223">
        <v>20</v>
      </c>
      <c r="J6223">
        <v>28</v>
      </c>
      <c r="K6223">
        <v>30</v>
      </c>
      <c r="L6223">
        <v>0</v>
      </c>
      <c r="M6223" s="1">
        <v>85.084000000000003</v>
      </c>
      <c r="N6223" s="1">
        <v>102.07899999999999</v>
      </c>
    </row>
    <row r="6224" spans="1:14" ht="13.5" customHeight="1" x14ac:dyDescent="0.2">
      <c r="A6224" t="s">
        <v>408</v>
      </c>
      <c r="B6224" t="s">
        <v>285</v>
      </c>
      <c r="C6224">
        <v>3</v>
      </c>
      <c r="D6224" t="s">
        <v>2793</v>
      </c>
      <c r="E6224">
        <v>4</v>
      </c>
      <c r="F6224">
        <v>27</v>
      </c>
      <c r="G6224">
        <v>32</v>
      </c>
      <c r="H6224">
        <v>35</v>
      </c>
      <c r="I6224">
        <v>27</v>
      </c>
      <c r="J6224">
        <v>32</v>
      </c>
      <c r="K6224">
        <v>35</v>
      </c>
      <c r="L6224">
        <v>0</v>
      </c>
      <c r="M6224" s="1">
        <v>85.084999999999994</v>
      </c>
      <c r="N6224" s="1">
        <v>103.07599999999999</v>
      </c>
    </row>
    <row r="6225" spans="1:14" ht="13.5" customHeight="1" x14ac:dyDescent="0.2">
      <c r="A6225" t="s">
        <v>408</v>
      </c>
      <c r="B6225" t="s">
        <v>290</v>
      </c>
      <c r="C6225">
        <v>3</v>
      </c>
      <c r="D6225" t="s">
        <v>1142</v>
      </c>
      <c r="E6225">
        <v>4</v>
      </c>
      <c r="F6225">
        <v>27</v>
      </c>
      <c r="G6225">
        <v>32</v>
      </c>
      <c r="H6225">
        <v>35</v>
      </c>
      <c r="I6225">
        <v>26</v>
      </c>
      <c r="J6225">
        <v>31</v>
      </c>
      <c r="K6225">
        <v>34</v>
      </c>
      <c r="L6225">
        <v>0</v>
      </c>
      <c r="M6225" s="1">
        <v>85.085999999999999</v>
      </c>
      <c r="N6225" s="1">
        <v>104.069</v>
      </c>
    </row>
    <row r="6226" spans="1:14" ht="13.5" customHeight="1" x14ac:dyDescent="0.2">
      <c r="A6226" t="s">
        <v>408</v>
      </c>
      <c r="B6226" t="s">
        <v>294</v>
      </c>
      <c r="C6226">
        <v>3</v>
      </c>
      <c r="D6226" t="s">
        <v>2395</v>
      </c>
      <c r="E6226">
        <v>4</v>
      </c>
      <c r="F6226">
        <v>26</v>
      </c>
      <c r="G6226">
        <v>31</v>
      </c>
      <c r="H6226">
        <v>34</v>
      </c>
      <c r="I6226">
        <v>26</v>
      </c>
      <c r="J6226">
        <v>31</v>
      </c>
      <c r="K6226">
        <v>34</v>
      </c>
      <c r="L6226">
        <v>0</v>
      </c>
      <c r="M6226" s="1">
        <v>85.087000000000003</v>
      </c>
      <c r="N6226" s="1">
        <v>105.06699999999999</v>
      </c>
    </row>
    <row r="6227" spans="1:14" ht="13.5" customHeight="1" x14ac:dyDescent="0.2">
      <c r="A6227" t="s">
        <v>408</v>
      </c>
      <c r="B6227" t="s">
        <v>302</v>
      </c>
      <c r="C6227">
        <v>3</v>
      </c>
      <c r="D6227" t="s">
        <v>2390</v>
      </c>
      <c r="E6227">
        <v>3</v>
      </c>
      <c r="F6227">
        <v>26</v>
      </c>
      <c r="G6227">
        <v>34</v>
      </c>
      <c r="H6227">
        <v>36</v>
      </c>
      <c r="I6227">
        <v>22</v>
      </c>
      <c r="J6227">
        <v>30</v>
      </c>
      <c r="K6227">
        <v>32</v>
      </c>
      <c r="L6227">
        <v>0</v>
      </c>
      <c r="M6227" s="1">
        <v>85.087999999999994</v>
      </c>
      <c r="N6227" s="1">
        <v>107.06100000000001</v>
      </c>
    </row>
    <row r="6228" spans="1:14" ht="13.5" customHeight="1" x14ac:dyDescent="0.2">
      <c r="A6228" t="s">
        <v>408</v>
      </c>
      <c r="B6228" t="s">
        <v>464</v>
      </c>
      <c r="C6228">
        <v>3</v>
      </c>
      <c r="D6228" t="s">
        <v>2174</v>
      </c>
      <c r="E6228">
        <v>3</v>
      </c>
      <c r="F6228">
        <v>27</v>
      </c>
      <c r="G6228">
        <v>35</v>
      </c>
      <c r="H6228">
        <v>37</v>
      </c>
      <c r="I6228">
        <v>23</v>
      </c>
      <c r="J6228">
        <v>31</v>
      </c>
      <c r="K6228">
        <v>33</v>
      </c>
      <c r="L6228">
        <v>0</v>
      </c>
      <c r="M6228" s="1">
        <v>85.088999999999999</v>
      </c>
      <c r="N6228" s="1">
        <v>108.07</v>
      </c>
    </row>
    <row r="6229" spans="1:14" ht="13.5" customHeight="1" x14ac:dyDescent="0.2">
      <c r="A6229" t="s">
        <v>408</v>
      </c>
      <c r="B6229" t="s">
        <v>699</v>
      </c>
      <c r="C6229">
        <v>3</v>
      </c>
      <c r="D6229" t="s">
        <v>2546</v>
      </c>
      <c r="E6229">
        <v>3</v>
      </c>
      <c r="F6229">
        <v>26</v>
      </c>
      <c r="G6229">
        <v>34</v>
      </c>
      <c r="H6229">
        <v>36</v>
      </c>
      <c r="I6229">
        <v>23</v>
      </c>
      <c r="J6229">
        <v>31</v>
      </c>
      <c r="K6229">
        <v>33</v>
      </c>
      <c r="L6229">
        <v>0</v>
      </c>
      <c r="M6229" s="1">
        <v>85.09</v>
      </c>
      <c r="N6229" s="1">
        <v>109.062</v>
      </c>
    </row>
    <row r="6230" spans="1:14" ht="13.5" customHeight="1" x14ac:dyDescent="0.2">
      <c r="A6230" t="s">
        <v>408</v>
      </c>
      <c r="B6230" t="s">
        <v>703</v>
      </c>
      <c r="C6230">
        <v>3</v>
      </c>
      <c r="D6230" t="s">
        <v>1443</v>
      </c>
      <c r="E6230">
        <v>4</v>
      </c>
      <c r="F6230">
        <v>29</v>
      </c>
      <c r="G6230">
        <v>34</v>
      </c>
      <c r="H6230">
        <v>37</v>
      </c>
      <c r="I6230">
        <v>25</v>
      </c>
      <c r="J6230">
        <v>30</v>
      </c>
      <c r="K6230">
        <v>33</v>
      </c>
      <c r="L6230">
        <v>0</v>
      </c>
      <c r="M6230" s="1">
        <v>85.090999999999994</v>
      </c>
      <c r="N6230" s="1">
        <v>111.074</v>
      </c>
    </row>
    <row r="6231" spans="1:14" ht="13.5" customHeight="1" x14ac:dyDescent="0.2">
      <c r="A6231" t="s">
        <v>408</v>
      </c>
      <c r="B6231" t="s">
        <v>470</v>
      </c>
      <c r="C6231">
        <v>3</v>
      </c>
      <c r="D6231" t="s">
        <v>1784</v>
      </c>
      <c r="E6231">
        <v>4</v>
      </c>
      <c r="F6231">
        <v>31</v>
      </c>
      <c r="G6231">
        <v>36</v>
      </c>
      <c r="H6231">
        <v>39</v>
      </c>
      <c r="I6231">
        <v>23</v>
      </c>
      <c r="J6231">
        <v>28</v>
      </c>
      <c r="K6231">
        <v>31</v>
      </c>
      <c r="L6231">
        <v>0</v>
      </c>
      <c r="M6231" s="1">
        <v>85.091999999999999</v>
      </c>
      <c r="N6231" s="1">
        <v>112.077</v>
      </c>
    </row>
    <row r="6232" spans="1:14" ht="13.5" customHeight="1" x14ac:dyDescent="0.2">
      <c r="A6232" t="s">
        <v>408</v>
      </c>
      <c r="B6232" t="s">
        <v>476</v>
      </c>
      <c r="C6232">
        <v>3</v>
      </c>
      <c r="D6232" t="s">
        <v>2793</v>
      </c>
      <c r="E6232">
        <v>4</v>
      </c>
      <c r="F6232">
        <v>27</v>
      </c>
      <c r="G6232">
        <v>32</v>
      </c>
      <c r="H6232">
        <v>35</v>
      </c>
      <c r="I6232">
        <v>27</v>
      </c>
      <c r="J6232">
        <v>32</v>
      </c>
      <c r="K6232">
        <v>35</v>
      </c>
      <c r="L6232">
        <v>0</v>
      </c>
      <c r="M6232" s="1">
        <v>85.093000000000004</v>
      </c>
      <c r="N6232" s="1">
        <v>114.07</v>
      </c>
    </row>
    <row r="6233" spans="1:14" ht="13.5" customHeight="1" x14ac:dyDescent="0.2">
      <c r="A6233" t="s">
        <v>408</v>
      </c>
      <c r="B6233" t="s">
        <v>315</v>
      </c>
      <c r="C6233">
        <v>3</v>
      </c>
      <c r="D6233" t="s">
        <v>194</v>
      </c>
      <c r="E6233">
        <v>4</v>
      </c>
      <c r="F6233">
        <v>28</v>
      </c>
      <c r="G6233">
        <v>33</v>
      </c>
      <c r="H6233">
        <v>36</v>
      </c>
      <c r="I6233">
        <v>26</v>
      </c>
      <c r="J6233">
        <v>31</v>
      </c>
      <c r="K6233">
        <v>34</v>
      </c>
      <c r="L6233">
        <v>0</v>
      </c>
      <c r="M6233" s="1">
        <v>85.093999999999994</v>
      </c>
      <c r="N6233" s="1">
        <v>115.078</v>
      </c>
    </row>
    <row r="6234" spans="1:14" ht="13.5" customHeight="1" x14ac:dyDescent="0.2">
      <c r="A6234" t="s">
        <v>408</v>
      </c>
      <c r="B6234" t="s">
        <v>483</v>
      </c>
      <c r="C6234">
        <v>3</v>
      </c>
      <c r="D6234" t="s">
        <v>1142</v>
      </c>
      <c r="E6234">
        <v>4</v>
      </c>
      <c r="F6234">
        <v>27</v>
      </c>
      <c r="G6234">
        <v>32</v>
      </c>
      <c r="H6234">
        <v>35</v>
      </c>
      <c r="I6234">
        <v>26</v>
      </c>
      <c r="J6234">
        <v>31</v>
      </c>
      <c r="K6234">
        <v>34</v>
      </c>
      <c r="L6234">
        <v>0</v>
      </c>
      <c r="M6234" s="1">
        <v>85.094999999999999</v>
      </c>
      <c r="N6234" s="1">
        <v>117.078</v>
      </c>
    </row>
    <row r="6235" spans="1:14" ht="13.5" customHeight="1" x14ac:dyDescent="0.2">
      <c r="A6235" t="s">
        <v>408</v>
      </c>
      <c r="B6235" t="s">
        <v>326</v>
      </c>
      <c r="C6235">
        <v>3</v>
      </c>
      <c r="D6235" t="s">
        <v>1641</v>
      </c>
      <c r="E6235">
        <v>3</v>
      </c>
      <c r="F6235">
        <v>29</v>
      </c>
      <c r="G6235">
        <v>37</v>
      </c>
      <c r="H6235">
        <v>39</v>
      </c>
      <c r="I6235">
        <v>24</v>
      </c>
      <c r="J6235">
        <v>32</v>
      </c>
      <c r="K6235">
        <v>34</v>
      </c>
      <c r="L6235">
        <v>0</v>
      </c>
      <c r="M6235" s="1">
        <v>85.096000000000004</v>
      </c>
      <c r="N6235" s="1">
        <v>118.081</v>
      </c>
    </row>
    <row r="6236" spans="1:14" ht="13.5" customHeight="1" x14ac:dyDescent="0.2">
      <c r="A6236" t="s">
        <v>408</v>
      </c>
      <c r="B6236" t="s">
        <v>331</v>
      </c>
      <c r="C6236">
        <v>3</v>
      </c>
      <c r="D6236" t="s">
        <v>1641</v>
      </c>
      <c r="E6236">
        <v>3</v>
      </c>
      <c r="F6236">
        <v>29</v>
      </c>
      <c r="G6236">
        <v>37</v>
      </c>
      <c r="H6236">
        <v>39</v>
      </c>
      <c r="I6236">
        <v>24</v>
      </c>
      <c r="J6236">
        <v>32</v>
      </c>
      <c r="K6236">
        <v>34</v>
      </c>
      <c r="L6236">
        <v>0</v>
      </c>
      <c r="M6236" s="1">
        <v>85.096999999999994</v>
      </c>
      <c r="N6236" s="1">
        <v>119.05800000000001</v>
      </c>
    </row>
    <row r="6237" spans="1:14" ht="13.5" customHeight="1" x14ac:dyDescent="0.2">
      <c r="A6237" t="s">
        <v>408</v>
      </c>
      <c r="B6237" t="s">
        <v>488</v>
      </c>
      <c r="C6237">
        <v>3</v>
      </c>
      <c r="D6237" t="s">
        <v>1443</v>
      </c>
      <c r="E6237">
        <v>4</v>
      </c>
      <c r="F6237">
        <v>29</v>
      </c>
      <c r="G6237">
        <v>34</v>
      </c>
      <c r="H6237">
        <v>37</v>
      </c>
      <c r="I6237">
        <v>25</v>
      </c>
      <c r="J6237">
        <v>30</v>
      </c>
      <c r="K6237">
        <v>33</v>
      </c>
      <c r="L6237">
        <v>0</v>
      </c>
      <c r="M6237" s="1">
        <v>85.097999999999999</v>
      </c>
      <c r="N6237" s="1">
        <v>120.07</v>
      </c>
    </row>
    <row r="6238" spans="1:14" ht="13.5" customHeight="1" x14ac:dyDescent="0.2">
      <c r="A6238" t="s">
        <v>408</v>
      </c>
      <c r="B6238" t="s">
        <v>492</v>
      </c>
      <c r="C6238">
        <v>3</v>
      </c>
      <c r="D6238" t="s">
        <v>1715</v>
      </c>
      <c r="E6238">
        <v>4</v>
      </c>
      <c r="F6238">
        <v>30</v>
      </c>
      <c r="G6238">
        <v>35</v>
      </c>
      <c r="H6238">
        <v>38</v>
      </c>
      <c r="I6238">
        <v>25</v>
      </c>
      <c r="J6238">
        <v>30</v>
      </c>
      <c r="K6238">
        <v>33</v>
      </c>
      <c r="L6238">
        <v>0</v>
      </c>
      <c r="M6238" s="1">
        <v>85.099000000000004</v>
      </c>
      <c r="N6238" s="1">
        <v>121.084</v>
      </c>
    </row>
    <row r="6239" spans="1:14" ht="13.5" customHeight="1" x14ac:dyDescent="0.2">
      <c r="A6239" t="s">
        <v>408</v>
      </c>
      <c r="B6239" t="s">
        <v>335</v>
      </c>
      <c r="C6239">
        <v>3</v>
      </c>
      <c r="D6239" t="s">
        <v>1736</v>
      </c>
      <c r="E6239">
        <v>4</v>
      </c>
      <c r="F6239">
        <v>31</v>
      </c>
      <c r="G6239">
        <v>36</v>
      </c>
      <c r="H6239">
        <v>39</v>
      </c>
      <c r="I6239">
        <v>23</v>
      </c>
      <c r="J6239">
        <v>28</v>
      </c>
      <c r="K6239">
        <v>31</v>
      </c>
      <c r="L6239">
        <v>0</v>
      </c>
      <c r="M6239" s="1">
        <v>85.1</v>
      </c>
      <c r="N6239" s="1">
        <v>122.06</v>
      </c>
    </row>
    <row r="6240" spans="1:14" ht="13.5" customHeight="1" x14ac:dyDescent="0.2">
      <c r="A6240" t="s">
        <v>408</v>
      </c>
      <c r="B6240" t="s">
        <v>346</v>
      </c>
      <c r="C6240">
        <v>3</v>
      </c>
      <c r="D6240" t="s">
        <v>2174</v>
      </c>
      <c r="E6240">
        <v>3</v>
      </c>
      <c r="F6240">
        <v>27</v>
      </c>
      <c r="G6240">
        <v>35</v>
      </c>
      <c r="H6240">
        <v>37</v>
      </c>
      <c r="I6240">
        <v>23</v>
      </c>
      <c r="J6240">
        <v>31</v>
      </c>
      <c r="K6240">
        <v>33</v>
      </c>
      <c r="L6240">
        <v>0</v>
      </c>
      <c r="M6240" s="1">
        <v>85.100999999999999</v>
      </c>
      <c r="N6240" s="1">
        <v>124.077</v>
      </c>
    </row>
    <row r="6241" spans="1:14" ht="13.5" customHeight="1" x14ac:dyDescent="0.2">
      <c r="A6241" t="s">
        <v>408</v>
      </c>
      <c r="B6241" t="s">
        <v>498</v>
      </c>
      <c r="C6241">
        <v>3</v>
      </c>
      <c r="D6241" t="s">
        <v>2137</v>
      </c>
      <c r="E6241">
        <v>4</v>
      </c>
      <c r="F6241">
        <v>27</v>
      </c>
      <c r="G6241">
        <v>32</v>
      </c>
      <c r="H6241">
        <v>35</v>
      </c>
      <c r="I6241">
        <v>24</v>
      </c>
      <c r="J6241">
        <v>29</v>
      </c>
      <c r="K6241">
        <v>32</v>
      </c>
      <c r="L6241">
        <v>0</v>
      </c>
      <c r="M6241" s="1">
        <v>85.102000000000004</v>
      </c>
      <c r="N6241" s="1">
        <v>125.081</v>
      </c>
    </row>
    <row r="6242" spans="1:14" ht="13.5" customHeight="1" x14ac:dyDescent="0.2">
      <c r="A6242" t="s">
        <v>408</v>
      </c>
      <c r="B6242" t="s">
        <v>351</v>
      </c>
      <c r="C6242">
        <v>3</v>
      </c>
      <c r="D6242" t="s">
        <v>1867</v>
      </c>
      <c r="E6242">
        <v>3</v>
      </c>
      <c r="F6242">
        <v>25</v>
      </c>
      <c r="G6242">
        <v>33</v>
      </c>
      <c r="H6242">
        <v>35</v>
      </c>
      <c r="I6242">
        <v>25</v>
      </c>
      <c r="J6242">
        <v>33</v>
      </c>
      <c r="K6242">
        <v>35</v>
      </c>
      <c r="L6242">
        <v>0</v>
      </c>
      <c r="M6242" s="1">
        <v>85.102999999999994</v>
      </c>
      <c r="N6242" s="1">
        <v>126.078</v>
      </c>
    </row>
    <row r="6243" spans="1:14" ht="13.5" customHeight="1" x14ac:dyDescent="0.2">
      <c r="A6243" t="s">
        <v>408</v>
      </c>
      <c r="B6243" t="s">
        <v>355</v>
      </c>
      <c r="C6243">
        <v>3</v>
      </c>
      <c r="D6243" t="s">
        <v>933</v>
      </c>
      <c r="E6243">
        <v>4</v>
      </c>
      <c r="F6243">
        <v>27</v>
      </c>
      <c r="G6243">
        <v>32</v>
      </c>
      <c r="H6243">
        <v>35</v>
      </c>
      <c r="I6243">
        <v>24</v>
      </c>
      <c r="J6243">
        <v>29</v>
      </c>
      <c r="K6243">
        <v>32</v>
      </c>
      <c r="L6243">
        <v>0</v>
      </c>
      <c r="M6243" s="1">
        <v>85.103999999999999</v>
      </c>
      <c r="N6243" s="1">
        <v>128.066</v>
      </c>
    </row>
    <row r="6244" spans="1:14" ht="13.5" customHeight="1" x14ac:dyDescent="0.2">
      <c r="A6244" t="s">
        <v>411</v>
      </c>
      <c r="B6244" t="s">
        <v>416</v>
      </c>
      <c r="C6244">
        <v>3</v>
      </c>
      <c r="D6244" t="s">
        <v>688</v>
      </c>
      <c r="E6244">
        <v>4</v>
      </c>
      <c r="F6244">
        <v>30</v>
      </c>
      <c r="G6244">
        <v>35</v>
      </c>
      <c r="H6244">
        <v>38</v>
      </c>
      <c r="I6244">
        <v>24</v>
      </c>
      <c r="J6244">
        <v>29</v>
      </c>
      <c r="K6244">
        <v>32</v>
      </c>
      <c r="L6244">
        <v>0</v>
      </c>
      <c r="M6244" s="1">
        <v>86.070999999999998</v>
      </c>
      <c r="N6244" s="1">
        <v>88.076999999999998</v>
      </c>
    </row>
    <row r="6245" spans="1:14" ht="13.5" customHeight="1" x14ac:dyDescent="0.2">
      <c r="A6245" t="s">
        <v>411</v>
      </c>
      <c r="B6245" t="s">
        <v>230</v>
      </c>
      <c r="C6245">
        <v>3</v>
      </c>
      <c r="D6245" t="s">
        <v>795</v>
      </c>
      <c r="E6245">
        <v>4</v>
      </c>
      <c r="F6245">
        <v>28</v>
      </c>
      <c r="G6245">
        <v>33</v>
      </c>
      <c r="H6245">
        <v>36</v>
      </c>
      <c r="I6245">
        <v>23</v>
      </c>
      <c r="J6245">
        <v>28</v>
      </c>
      <c r="K6245">
        <v>31</v>
      </c>
      <c r="L6245">
        <v>0</v>
      </c>
      <c r="M6245" s="1">
        <v>86.072000000000003</v>
      </c>
      <c r="N6245" s="1">
        <v>89.078999999999994</v>
      </c>
    </row>
    <row r="6246" spans="1:14" ht="13.5" customHeight="1" x14ac:dyDescent="0.2">
      <c r="A6246" t="s">
        <v>411</v>
      </c>
      <c r="B6246" t="s">
        <v>236</v>
      </c>
      <c r="C6246">
        <v>3</v>
      </c>
      <c r="D6246" t="s">
        <v>1388</v>
      </c>
      <c r="E6246">
        <v>3</v>
      </c>
      <c r="F6246">
        <v>29</v>
      </c>
      <c r="G6246">
        <v>37</v>
      </c>
      <c r="H6246">
        <v>39</v>
      </c>
      <c r="I6246">
        <v>20</v>
      </c>
      <c r="J6246">
        <v>28</v>
      </c>
      <c r="K6246">
        <v>30</v>
      </c>
      <c r="L6246">
        <v>0</v>
      </c>
      <c r="M6246" s="1">
        <v>86.072999999999993</v>
      </c>
      <c r="N6246" s="1">
        <v>90.075999999999993</v>
      </c>
    </row>
    <row r="6247" spans="1:14" ht="13.5" customHeight="1" x14ac:dyDescent="0.2">
      <c r="A6247" t="s">
        <v>411</v>
      </c>
      <c r="B6247" t="s">
        <v>425</v>
      </c>
      <c r="C6247">
        <v>3</v>
      </c>
      <c r="D6247" t="s">
        <v>1199</v>
      </c>
      <c r="E6247">
        <v>4</v>
      </c>
      <c r="F6247">
        <v>30</v>
      </c>
      <c r="G6247">
        <v>35</v>
      </c>
      <c r="H6247">
        <v>38</v>
      </c>
      <c r="I6247">
        <v>22</v>
      </c>
      <c r="J6247">
        <v>27</v>
      </c>
      <c r="K6247">
        <v>30</v>
      </c>
      <c r="L6247">
        <v>0</v>
      </c>
      <c r="M6247" s="1">
        <v>86.073999999999998</v>
      </c>
      <c r="N6247" s="1">
        <v>91.08</v>
      </c>
    </row>
    <row r="6248" spans="1:14" ht="13.5" customHeight="1" x14ac:dyDescent="0.2">
      <c r="A6248" t="s">
        <v>411</v>
      </c>
      <c r="B6248" t="s">
        <v>668</v>
      </c>
      <c r="C6248">
        <v>3</v>
      </c>
      <c r="D6248" t="s">
        <v>2351</v>
      </c>
      <c r="E6248">
        <v>3</v>
      </c>
      <c r="F6248">
        <v>24</v>
      </c>
      <c r="G6248">
        <v>32</v>
      </c>
      <c r="H6248">
        <v>34</v>
      </c>
      <c r="I6248">
        <v>24</v>
      </c>
      <c r="J6248">
        <v>32</v>
      </c>
      <c r="K6248">
        <v>34</v>
      </c>
      <c r="L6248">
        <v>0</v>
      </c>
      <c r="M6248" s="1">
        <v>86.075000000000003</v>
      </c>
      <c r="N6248" s="1">
        <v>92.076999999999998</v>
      </c>
    </row>
    <row r="6249" spans="1:14" ht="13.5" customHeight="1" x14ac:dyDescent="0.2">
      <c r="A6249" t="s">
        <v>411</v>
      </c>
      <c r="B6249" t="s">
        <v>246</v>
      </c>
      <c r="C6249">
        <v>3</v>
      </c>
      <c r="D6249" t="s">
        <v>795</v>
      </c>
      <c r="E6249">
        <v>4</v>
      </c>
      <c r="F6249">
        <v>28</v>
      </c>
      <c r="G6249">
        <v>33</v>
      </c>
      <c r="H6249">
        <v>36</v>
      </c>
      <c r="I6249">
        <v>23</v>
      </c>
      <c r="J6249">
        <v>28</v>
      </c>
      <c r="K6249">
        <v>31</v>
      </c>
      <c r="L6249">
        <v>0</v>
      </c>
      <c r="M6249" s="1">
        <v>86.075999999999993</v>
      </c>
      <c r="N6249" s="1">
        <v>95.081000000000003</v>
      </c>
    </row>
    <row r="6250" spans="1:14" ht="13.5" customHeight="1" x14ac:dyDescent="0.2">
      <c r="A6250" t="s">
        <v>411</v>
      </c>
      <c r="B6250" t="s">
        <v>436</v>
      </c>
      <c r="C6250">
        <v>3</v>
      </c>
      <c r="D6250" t="s">
        <v>1349</v>
      </c>
      <c r="E6250">
        <v>3</v>
      </c>
      <c r="F6250">
        <v>28</v>
      </c>
      <c r="G6250">
        <v>36</v>
      </c>
      <c r="H6250">
        <v>38</v>
      </c>
      <c r="I6250">
        <v>20</v>
      </c>
      <c r="J6250">
        <v>28</v>
      </c>
      <c r="K6250">
        <v>30</v>
      </c>
      <c r="L6250">
        <v>0</v>
      </c>
      <c r="M6250" s="1">
        <v>86.076999999999998</v>
      </c>
      <c r="N6250" s="1">
        <v>96.075999999999993</v>
      </c>
    </row>
    <row r="6251" spans="1:14" ht="13.5" customHeight="1" x14ac:dyDescent="0.2">
      <c r="A6251" t="s">
        <v>411</v>
      </c>
      <c r="B6251" t="s">
        <v>250</v>
      </c>
      <c r="C6251">
        <v>3</v>
      </c>
      <c r="D6251" t="s">
        <v>2353</v>
      </c>
      <c r="E6251">
        <v>4</v>
      </c>
      <c r="F6251">
        <v>30</v>
      </c>
      <c r="G6251">
        <v>35</v>
      </c>
      <c r="H6251">
        <v>38</v>
      </c>
      <c r="I6251">
        <v>24</v>
      </c>
      <c r="J6251">
        <v>29</v>
      </c>
      <c r="K6251">
        <v>32</v>
      </c>
      <c r="L6251">
        <v>0</v>
      </c>
      <c r="M6251" s="1">
        <v>86.078000000000003</v>
      </c>
      <c r="N6251" s="1">
        <v>97.075000000000003</v>
      </c>
    </row>
    <row r="6252" spans="1:14" ht="13.5" customHeight="1" x14ac:dyDescent="0.2">
      <c r="A6252" t="s">
        <v>411</v>
      </c>
      <c r="B6252" t="s">
        <v>258</v>
      </c>
      <c r="C6252">
        <v>3</v>
      </c>
      <c r="D6252" t="s">
        <v>2018</v>
      </c>
      <c r="E6252">
        <v>4</v>
      </c>
      <c r="F6252">
        <v>28</v>
      </c>
      <c r="G6252">
        <v>33</v>
      </c>
      <c r="H6252">
        <v>36</v>
      </c>
      <c r="I6252">
        <v>26</v>
      </c>
      <c r="J6252">
        <v>31</v>
      </c>
      <c r="K6252">
        <v>34</v>
      </c>
      <c r="L6252">
        <v>0</v>
      </c>
      <c r="M6252" s="1">
        <v>86.078999999999994</v>
      </c>
      <c r="N6252" s="1">
        <v>98.084000000000003</v>
      </c>
    </row>
    <row r="6253" spans="1:14" ht="13.5" customHeight="1" x14ac:dyDescent="0.2">
      <c r="A6253" t="s">
        <v>411</v>
      </c>
      <c r="B6253" t="s">
        <v>263</v>
      </c>
      <c r="C6253">
        <v>3</v>
      </c>
      <c r="D6253" t="s">
        <v>2733</v>
      </c>
      <c r="E6253">
        <v>4</v>
      </c>
      <c r="F6253">
        <v>29</v>
      </c>
      <c r="G6253">
        <v>34</v>
      </c>
      <c r="H6253">
        <v>37</v>
      </c>
      <c r="I6253">
        <v>25</v>
      </c>
      <c r="J6253">
        <v>30</v>
      </c>
      <c r="K6253">
        <v>33</v>
      </c>
      <c r="L6253">
        <v>0</v>
      </c>
      <c r="M6253" s="1">
        <v>86.08</v>
      </c>
      <c r="N6253" s="1">
        <v>99.072999999999993</v>
      </c>
    </row>
    <row r="6254" spans="1:14" ht="13.5" customHeight="1" x14ac:dyDescent="0.2">
      <c r="A6254" t="s">
        <v>411</v>
      </c>
      <c r="B6254" t="s">
        <v>269</v>
      </c>
      <c r="C6254">
        <v>3</v>
      </c>
      <c r="D6254" t="s">
        <v>2018</v>
      </c>
      <c r="E6254">
        <v>4</v>
      </c>
      <c r="F6254">
        <v>28</v>
      </c>
      <c r="G6254">
        <v>33</v>
      </c>
      <c r="H6254">
        <v>36</v>
      </c>
      <c r="I6254">
        <v>26</v>
      </c>
      <c r="J6254">
        <v>31</v>
      </c>
      <c r="K6254">
        <v>34</v>
      </c>
      <c r="L6254">
        <v>0</v>
      </c>
      <c r="M6254" s="1">
        <v>86.081000000000003</v>
      </c>
      <c r="N6254" s="1">
        <v>100.083</v>
      </c>
    </row>
    <row r="6255" spans="1:14" ht="13.5" customHeight="1" x14ac:dyDescent="0.2">
      <c r="A6255" t="s">
        <v>411</v>
      </c>
      <c r="B6255" t="s">
        <v>279</v>
      </c>
      <c r="C6255">
        <v>3</v>
      </c>
      <c r="D6255" t="s">
        <v>688</v>
      </c>
      <c r="E6255">
        <v>4</v>
      </c>
      <c r="F6255">
        <v>30</v>
      </c>
      <c r="G6255">
        <v>35</v>
      </c>
      <c r="H6255">
        <v>38</v>
      </c>
      <c r="I6255">
        <v>24</v>
      </c>
      <c r="J6255">
        <v>29</v>
      </c>
      <c r="K6255">
        <v>32</v>
      </c>
      <c r="L6255">
        <v>0</v>
      </c>
      <c r="M6255" s="1">
        <v>86.081999999999994</v>
      </c>
      <c r="N6255" s="1">
        <v>101.07</v>
      </c>
    </row>
    <row r="6256" spans="1:14" ht="13.5" customHeight="1" x14ac:dyDescent="0.2">
      <c r="A6256" t="s">
        <v>411</v>
      </c>
      <c r="B6256" t="s">
        <v>274</v>
      </c>
      <c r="C6256">
        <v>3</v>
      </c>
      <c r="D6256" t="s">
        <v>2100</v>
      </c>
      <c r="E6256">
        <v>3</v>
      </c>
      <c r="F6256">
        <v>26</v>
      </c>
      <c r="G6256">
        <v>34</v>
      </c>
      <c r="H6256">
        <v>36</v>
      </c>
      <c r="I6256">
        <v>21</v>
      </c>
      <c r="J6256">
        <v>29</v>
      </c>
      <c r="K6256">
        <v>31</v>
      </c>
      <c r="L6256">
        <v>0</v>
      </c>
      <c r="M6256" s="1">
        <v>86.082999999999998</v>
      </c>
      <c r="N6256" s="1">
        <v>102.08</v>
      </c>
    </row>
    <row r="6257" spans="1:14" ht="13.5" customHeight="1" x14ac:dyDescent="0.2">
      <c r="A6257" t="s">
        <v>411</v>
      </c>
      <c r="B6257" t="s">
        <v>285</v>
      </c>
      <c r="C6257">
        <v>3</v>
      </c>
      <c r="D6257" t="s">
        <v>1212</v>
      </c>
      <c r="E6257">
        <v>4</v>
      </c>
      <c r="F6257">
        <v>30</v>
      </c>
      <c r="G6257">
        <v>35</v>
      </c>
      <c r="H6257">
        <v>38</v>
      </c>
      <c r="I6257">
        <v>23</v>
      </c>
      <c r="J6257">
        <v>28</v>
      </c>
      <c r="K6257">
        <v>31</v>
      </c>
      <c r="L6257">
        <v>0</v>
      </c>
      <c r="M6257" s="1">
        <v>86.084000000000003</v>
      </c>
      <c r="N6257" s="1">
        <v>103.077</v>
      </c>
    </row>
    <row r="6258" spans="1:14" ht="13.5" customHeight="1" x14ac:dyDescent="0.2">
      <c r="A6258" t="s">
        <v>411</v>
      </c>
      <c r="B6258" t="s">
        <v>290</v>
      </c>
      <c r="C6258">
        <v>3</v>
      </c>
      <c r="D6258" t="s">
        <v>1482</v>
      </c>
      <c r="E6258">
        <v>3</v>
      </c>
      <c r="F6258">
        <v>27</v>
      </c>
      <c r="G6258">
        <v>35</v>
      </c>
      <c r="H6258">
        <v>37</v>
      </c>
      <c r="I6258">
        <v>20</v>
      </c>
      <c r="J6258">
        <v>28</v>
      </c>
      <c r="K6258">
        <v>30</v>
      </c>
      <c r="L6258">
        <v>0</v>
      </c>
      <c r="M6258" s="1">
        <v>86.084999999999994</v>
      </c>
      <c r="N6258" s="1">
        <v>104.07</v>
      </c>
    </row>
    <row r="6259" spans="1:14" ht="13.5" customHeight="1" x14ac:dyDescent="0.2">
      <c r="A6259" t="s">
        <v>411</v>
      </c>
      <c r="B6259" t="s">
        <v>294</v>
      </c>
      <c r="C6259">
        <v>3</v>
      </c>
      <c r="D6259" t="s">
        <v>1814</v>
      </c>
      <c r="E6259">
        <v>3</v>
      </c>
      <c r="F6259">
        <v>23</v>
      </c>
      <c r="G6259">
        <v>31</v>
      </c>
      <c r="H6259">
        <v>33</v>
      </c>
      <c r="I6259">
        <v>25</v>
      </c>
      <c r="J6259">
        <v>33</v>
      </c>
      <c r="K6259">
        <v>35</v>
      </c>
      <c r="L6259">
        <v>0</v>
      </c>
      <c r="M6259" s="1">
        <v>86.085999999999999</v>
      </c>
      <c r="N6259" s="1">
        <v>105.068</v>
      </c>
    </row>
    <row r="6260" spans="1:14" ht="13.5" customHeight="1" x14ac:dyDescent="0.2">
      <c r="A6260" t="s">
        <v>411</v>
      </c>
      <c r="B6260" t="s">
        <v>298</v>
      </c>
      <c r="C6260">
        <v>3</v>
      </c>
      <c r="D6260" t="s">
        <v>506</v>
      </c>
      <c r="E6260">
        <v>3</v>
      </c>
      <c r="F6260">
        <v>20</v>
      </c>
      <c r="G6260">
        <v>28</v>
      </c>
      <c r="H6260">
        <v>30</v>
      </c>
      <c r="I6260">
        <v>25</v>
      </c>
      <c r="J6260">
        <v>33</v>
      </c>
      <c r="K6260">
        <v>35</v>
      </c>
      <c r="L6260">
        <v>0</v>
      </c>
      <c r="M6260" s="1">
        <v>86.087000000000003</v>
      </c>
      <c r="N6260" s="1">
        <v>106.068</v>
      </c>
    </row>
    <row r="6261" spans="1:14" ht="13.5" customHeight="1" x14ac:dyDescent="0.2">
      <c r="A6261" t="s">
        <v>411</v>
      </c>
      <c r="B6261" t="s">
        <v>302</v>
      </c>
      <c r="C6261">
        <v>3</v>
      </c>
      <c r="D6261" t="s">
        <v>2247</v>
      </c>
      <c r="E6261">
        <v>4</v>
      </c>
      <c r="F6261">
        <v>28</v>
      </c>
      <c r="G6261">
        <v>33</v>
      </c>
      <c r="H6261">
        <v>36</v>
      </c>
      <c r="I6261">
        <v>23</v>
      </c>
      <c r="J6261">
        <v>28</v>
      </c>
      <c r="K6261">
        <v>31</v>
      </c>
      <c r="L6261">
        <v>0</v>
      </c>
      <c r="M6261" s="1">
        <v>86.087999999999994</v>
      </c>
      <c r="N6261" s="1">
        <v>107.062</v>
      </c>
    </row>
    <row r="6262" spans="1:14" ht="13.5" customHeight="1" x14ac:dyDescent="0.2">
      <c r="A6262" t="s">
        <v>411</v>
      </c>
      <c r="B6262" t="s">
        <v>464</v>
      </c>
      <c r="C6262">
        <v>3</v>
      </c>
      <c r="D6262" t="s">
        <v>2200</v>
      </c>
      <c r="E6262">
        <v>4</v>
      </c>
      <c r="F6262">
        <v>27</v>
      </c>
      <c r="G6262">
        <v>32</v>
      </c>
      <c r="H6262">
        <v>35</v>
      </c>
      <c r="I6262">
        <v>25</v>
      </c>
      <c r="J6262">
        <v>30</v>
      </c>
      <c r="K6262">
        <v>33</v>
      </c>
      <c r="L6262">
        <v>0</v>
      </c>
      <c r="M6262" s="1">
        <v>86.088999999999999</v>
      </c>
      <c r="N6262" s="1">
        <v>108.071</v>
      </c>
    </row>
    <row r="6263" spans="1:14" ht="13.5" customHeight="1" x14ac:dyDescent="0.2">
      <c r="A6263" t="s">
        <v>411</v>
      </c>
      <c r="B6263" t="s">
        <v>699</v>
      </c>
      <c r="C6263">
        <v>3</v>
      </c>
      <c r="D6263" t="s">
        <v>2457</v>
      </c>
      <c r="E6263">
        <v>4</v>
      </c>
      <c r="F6263">
        <v>31</v>
      </c>
      <c r="G6263">
        <v>36</v>
      </c>
      <c r="H6263">
        <v>39</v>
      </c>
      <c r="I6263">
        <v>22</v>
      </c>
      <c r="J6263">
        <v>27</v>
      </c>
      <c r="K6263">
        <v>30</v>
      </c>
      <c r="L6263">
        <v>0</v>
      </c>
      <c r="M6263" s="1">
        <v>86.09</v>
      </c>
      <c r="N6263" s="1">
        <v>109.063</v>
      </c>
    </row>
    <row r="6264" spans="1:14" ht="13.5" customHeight="1" x14ac:dyDescent="0.2">
      <c r="A6264" t="s">
        <v>411</v>
      </c>
      <c r="B6264" t="s">
        <v>124</v>
      </c>
      <c r="C6264">
        <v>3</v>
      </c>
      <c r="D6264" t="s">
        <v>3015</v>
      </c>
      <c r="E6264">
        <v>4</v>
      </c>
      <c r="F6264">
        <v>27</v>
      </c>
      <c r="G6264">
        <v>32</v>
      </c>
      <c r="H6264">
        <v>35</v>
      </c>
      <c r="I6264">
        <v>25</v>
      </c>
      <c r="J6264">
        <v>30</v>
      </c>
      <c r="K6264">
        <v>33</v>
      </c>
      <c r="L6264">
        <v>0</v>
      </c>
      <c r="M6264" s="1">
        <v>86.090999999999994</v>
      </c>
      <c r="N6264" s="1">
        <v>110.07</v>
      </c>
    </row>
    <row r="6265" spans="1:14" ht="13.5" customHeight="1" x14ac:dyDescent="0.2">
      <c r="A6265" t="s">
        <v>411</v>
      </c>
      <c r="B6265" t="s">
        <v>703</v>
      </c>
      <c r="C6265">
        <v>3</v>
      </c>
      <c r="D6265" t="s">
        <v>1482</v>
      </c>
      <c r="E6265">
        <v>3</v>
      </c>
      <c r="F6265">
        <v>27</v>
      </c>
      <c r="G6265">
        <v>35</v>
      </c>
      <c r="H6265">
        <v>37</v>
      </c>
      <c r="I6265">
        <v>20</v>
      </c>
      <c r="J6265">
        <v>28</v>
      </c>
      <c r="K6265">
        <v>30</v>
      </c>
      <c r="L6265">
        <v>0</v>
      </c>
      <c r="M6265" s="1">
        <v>86.091999999999999</v>
      </c>
      <c r="N6265" s="1">
        <v>111.075</v>
      </c>
    </row>
    <row r="6266" spans="1:14" ht="13.5" customHeight="1" x14ac:dyDescent="0.2">
      <c r="A6266" t="s">
        <v>411</v>
      </c>
      <c r="B6266" t="s">
        <v>470</v>
      </c>
      <c r="C6266">
        <v>3</v>
      </c>
      <c r="D6266" t="s">
        <v>792</v>
      </c>
      <c r="E6266">
        <v>4</v>
      </c>
      <c r="F6266">
        <v>20</v>
      </c>
      <c r="G6266">
        <v>25</v>
      </c>
      <c r="H6266">
        <v>28</v>
      </c>
      <c r="I6266">
        <v>31</v>
      </c>
      <c r="J6266">
        <v>36</v>
      </c>
      <c r="K6266">
        <v>39</v>
      </c>
      <c r="L6266">
        <v>0</v>
      </c>
      <c r="M6266" s="1">
        <v>86.093000000000004</v>
      </c>
      <c r="N6266" s="1">
        <v>112.078</v>
      </c>
    </row>
    <row r="6267" spans="1:14" ht="13.5" customHeight="1" x14ac:dyDescent="0.2">
      <c r="A6267" t="s">
        <v>411</v>
      </c>
      <c r="B6267" t="s">
        <v>53</v>
      </c>
      <c r="C6267">
        <v>3</v>
      </c>
      <c r="D6267" t="s">
        <v>1593</v>
      </c>
      <c r="E6267">
        <v>3</v>
      </c>
      <c r="F6267">
        <v>24</v>
      </c>
      <c r="G6267">
        <v>32</v>
      </c>
      <c r="H6267">
        <v>34</v>
      </c>
      <c r="I6267">
        <v>20</v>
      </c>
      <c r="J6267">
        <v>28</v>
      </c>
      <c r="K6267">
        <v>30</v>
      </c>
      <c r="L6267">
        <v>0</v>
      </c>
      <c r="M6267" s="1">
        <v>86.093999999999994</v>
      </c>
      <c r="N6267" s="1">
        <v>113.06100000000001</v>
      </c>
    </row>
    <row r="6268" spans="1:14" ht="13.5" customHeight="1" x14ac:dyDescent="0.2">
      <c r="A6268" t="s">
        <v>411</v>
      </c>
      <c r="B6268" t="s">
        <v>315</v>
      </c>
      <c r="C6268">
        <v>3</v>
      </c>
      <c r="D6268" t="s">
        <v>1388</v>
      </c>
      <c r="E6268">
        <v>3</v>
      </c>
      <c r="F6268">
        <v>29</v>
      </c>
      <c r="G6268">
        <v>37</v>
      </c>
      <c r="H6268">
        <v>39</v>
      </c>
      <c r="I6268">
        <v>20</v>
      </c>
      <c r="J6268">
        <v>28</v>
      </c>
      <c r="K6268">
        <v>30</v>
      </c>
      <c r="L6268">
        <v>0</v>
      </c>
      <c r="M6268" s="1">
        <v>86.094999999999999</v>
      </c>
      <c r="N6268" s="1">
        <v>115.07899999999999</v>
      </c>
    </row>
    <row r="6269" spans="1:14" ht="13.5" customHeight="1" x14ac:dyDescent="0.2">
      <c r="A6269" t="s">
        <v>411</v>
      </c>
      <c r="B6269" t="s">
        <v>321</v>
      </c>
      <c r="C6269">
        <v>3</v>
      </c>
      <c r="D6269" t="s">
        <v>2195</v>
      </c>
      <c r="E6269">
        <v>4</v>
      </c>
      <c r="F6269">
        <v>32</v>
      </c>
      <c r="G6269">
        <v>37</v>
      </c>
      <c r="H6269">
        <v>40</v>
      </c>
      <c r="I6269">
        <v>23</v>
      </c>
      <c r="J6269">
        <v>28</v>
      </c>
      <c r="K6269">
        <v>31</v>
      </c>
      <c r="L6269">
        <v>0</v>
      </c>
      <c r="M6269" s="1">
        <v>86.096000000000004</v>
      </c>
      <c r="N6269" s="1">
        <v>116.074</v>
      </c>
    </row>
    <row r="6270" spans="1:14" ht="13.5" customHeight="1" x14ac:dyDescent="0.2">
      <c r="A6270" t="s">
        <v>411</v>
      </c>
      <c r="B6270" t="s">
        <v>483</v>
      </c>
      <c r="C6270">
        <v>3</v>
      </c>
      <c r="D6270" t="s">
        <v>800</v>
      </c>
      <c r="E6270">
        <v>3</v>
      </c>
      <c r="F6270">
        <v>23</v>
      </c>
      <c r="G6270">
        <v>31</v>
      </c>
      <c r="H6270">
        <v>33</v>
      </c>
      <c r="I6270">
        <v>24</v>
      </c>
      <c r="J6270">
        <v>32</v>
      </c>
      <c r="K6270">
        <v>34</v>
      </c>
      <c r="L6270">
        <v>0</v>
      </c>
      <c r="M6270" s="1">
        <v>86.096999999999994</v>
      </c>
      <c r="N6270" s="1">
        <v>117.07899999999999</v>
      </c>
    </row>
    <row r="6271" spans="1:14" ht="13.5" customHeight="1" x14ac:dyDescent="0.2">
      <c r="A6271" t="s">
        <v>411</v>
      </c>
      <c r="B6271" t="s">
        <v>326</v>
      </c>
      <c r="C6271">
        <v>3</v>
      </c>
      <c r="D6271" t="s">
        <v>506</v>
      </c>
      <c r="E6271">
        <v>3</v>
      </c>
      <c r="F6271">
        <v>20</v>
      </c>
      <c r="G6271">
        <v>28</v>
      </c>
      <c r="H6271">
        <v>30</v>
      </c>
      <c r="I6271">
        <v>25</v>
      </c>
      <c r="J6271">
        <v>33</v>
      </c>
      <c r="K6271">
        <v>35</v>
      </c>
      <c r="L6271">
        <v>0</v>
      </c>
      <c r="M6271" s="1">
        <v>86.097999999999999</v>
      </c>
      <c r="N6271" s="1">
        <v>118.08199999999999</v>
      </c>
    </row>
    <row r="6272" spans="1:14" ht="13.5" customHeight="1" x14ac:dyDescent="0.2">
      <c r="A6272" t="s">
        <v>411</v>
      </c>
      <c r="B6272" t="s">
        <v>331</v>
      </c>
      <c r="C6272">
        <v>3</v>
      </c>
      <c r="D6272" t="s">
        <v>506</v>
      </c>
      <c r="E6272">
        <v>3</v>
      </c>
      <c r="F6272">
        <v>20</v>
      </c>
      <c r="G6272">
        <v>28</v>
      </c>
      <c r="H6272">
        <v>30</v>
      </c>
      <c r="I6272">
        <v>25</v>
      </c>
      <c r="J6272">
        <v>33</v>
      </c>
      <c r="K6272">
        <v>35</v>
      </c>
      <c r="L6272">
        <v>0</v>
      </c>
      <c r="M6272" s="1">
        <v>86.099000000000004</v>
      </c>
      <c r="N6272" s="1">
        <v>119.059</v>
      </c>
    </row>
    <row r="6273" spans="1:14" ht="13.5" customHeight="1" x14ac:dyDescent="0.2">
      <c r="A6273" t="s">
        <v>411</v>
      </c>
      <c r="B6273" t="s">
        <v>492</v>
      </c>
      <c r="C6273">
        <v>3</v>
      </c>
      <c r="D6273" t="s">
        <v>2247</v>
      </c>
      <c r="E6273">
        <v>4</v>
      </c>
      <c r="F6273">
        <v>28</v>
      </c>
      <c r="G6273">
        <v>33</v>
      </c>
      <c r="H6273">
        <v>36</v>
      </c>
      <c r="I6273">
        <v>23</v>
      </c>
      <c r="J6273">
        <v>28</v>
      </c>
      <c r="K6273">
        <v>31</v>
      </c>
      <c r="L6273">
        <v>0</v>
      </c>
      <c r="M6273" s="1">
        <v>86.1</v>
      </c>
      <c r="N6273" s="1">
        <v>121.08499999999999</v>
      </c>
    </row>
    <row r="6274" spans="1:14" ht="13.5" customHeight="1" x14ac:dyDescent="0.2">
      <c r="A6274" t="s">
        <v>411</v>
      </c>
      <c r="B6274" t="s">
        <v>340</v>
      </c>
      <c r="C6274">
        <v>3</v>
      </c>
      <c r="D6274" t="s">
        <v>1309</v>
      </c>
      <c r="E6274">
        <v>3</v>
      </c>
      <c r="F6274">
        <v>26</v>
      </c>
      <c r="G6274">
        <v>34</v>
      </c>
      <c r="H6274">
        <v>36</v>
      </c>
      <c r="I6274">
        <v>20</v>
      </c>
      <c r="J6274">
        <v>28</v>
      </c>
      <c r="K6274">
        <v>30</v>
      </c>
      <c r="L6274">
        <v>0</v>
      </c>
      <c r="M6274" s="1">
        <v>86.100999999999999</v>
      </c>
      <c r="N6274" s="1">
        <v>123.075</v>
      </c>
    </row>
    <row r="6275" spans="1:14" ht="13.5" customHeight="1" x14ac:dyDescent="0.2">
      <c r="A6275" t="s">
        <v>411</v>
      </c>
      <c r="B6275" t="s">
        <v>346</v>
      </c>
      <c r="C6275">
        <v>3</v>
      </c>
      <c r="D6275" t="s">
        <v>1309</v>
      </c>
      <c r="E6275">
        <v>3</v>
      </c>
      <c r="F6275">
        <v>26</v>
      </c>
      <c r="G6275">
        <v>34</v>
      </c>
      <c r="H6275">
        <v>36</v>
      </c>
      <c r="I6275">
        <v>20</v>
      </c>
      <c r="J6275">
        <v>28</v>
      </c>
      <c r="K6275">
        <v>30</v>
      </c>
      <c r="L6275">
        <v>0</v>
      </c>
      <c r="M6275" s="1">
        <v>86.102000000000004</v>
      </c>
      <c r="N6275" s="1">
        <v>124.078</v>
      </c>
    </row>
    <row r="6276" spans="1:14" ht="13.5" customHeight="1" x14ac:dyDescent="0.2">
      <c r="A6276" t="s">
        <v>411</v>
      </c>
      <c r="B6276" t="s">
        <v>498</v>
      </c>
      <c r="C6276">
        <v>3</v>
      </c>
      <c r="D6276" t="s">
        <v>830</v>
      </c>
      <c r="E6276">
        <v>4</v>
      </c>
      <c r="F6276">
        <v>30</v>
      </c>
      <c r="G6276">
        <v>35</v>
      </c>
      <c r="H6276">
        <v>38</v>
      </c>
      <c r="I6276">
        <v>25</v>
      </c>
      <c r="J6276">
        <v>30</v>
      </c>
      <c r="K6276">
        <v>33</v>
      </c>
      <c r="L6276">
        <v>0</v>
      </c>
      <c r="M6276" s="1">
        <v>86.102999999999994</v>
      </c>
      <c r="N6276" s="1">
        <v>125.08199999999999</v>
      </c>
    </row>
    <row r="6277" spans="1:14" ht="13.5" customHeight="1" x14ac:dyDescent="0.2">
      <c r="A6277" t="s">
        <v>411</v>
      </c>
      <c r="B6277" t="s">
        <v>351</v>
      </c>
      <c r="C6277">
        <v>3</v>
      </c>
      <c r="D6277" t="s">
        <v>2966</v>
      </c>
      <c r="E6277">
        <v>2</v>
      </c>
      <c r="F6277">
        <v>20</v>
      </c>
      <c r="G6277">
        <v>33</v>
      </c>
      <c r="H6277">
        <v>35</v>
      </c>
      <c r="I6277">
        <v>15</v>
      </c>
      <c r="J6277">
        <v>28</v>
      </c>
      <c r="K6277">
        <v>30</v>
      </c>
      <c r="L6277">
        <v>0</v>
      </c>
      <c r="M6277" s="1">
        <v>86.103999999999999</v>
      </c>
      <c r="N6277" s="1">
        <v>126.07899999999999</v>
      </c>
    </row>
    <row r="6278" spans="1:14" ht="13.5" customHeight="1" x14ac:dyDescent="0.2">
      <c r="A6278" t="s">
        <v>411</v>
      </c>
      <c r="B6278" t="s">
        <v>504</v>
      </c>
      <c r="C6278">
        <v>3</v>
      </c>
      <c r="D6278" t="s">
        <v>1906</v>
      </c>
      <c r="E6278">
        <v>3</v>
      </c>
      <c r="F6278">
        <v>29</v>
      </c>
      <c r="G6278">
        <v>37</v>
      </c>
      <c r="H6278">
        <v>39</v>
      </c>
      <c r="I6278">
        <v>19</v>
      </c>
      <c r="J6278">
        <v>27</v>
      </c>
      <c r="K6278">
        <v>29</v>
      </c>
      <c r="L6278">
        <v>0</v>
      </c>
      <c r="M6278" s="1">
        <v>86.105000000000004</v>
      </c>
      <c r="N6278" s="1">
        <v>127.072</v>
      </c>
    </row>
    <row r="6279" spans="1:14" ht="13.5" customHeight="1" x14ac:dyDescent="0.2">
      <c r="A6279" t="s">
        <v>414</v>
      </c>
      <c r="B6279" t="s">
        <v>416</v>
      </c>
      <c r="C6279">
        <v>3</v>
      </c>
      <c r="D6279" t="s">
        <v>2109</v>
      </c>
      <c r="E6279">
        <v>4</v>
      </c>
      <c r="F6279">
        <v>29</v>
      </c>
      <c r="G6279">
        <v>34</v>
      </c>
      <c r="H6279">
        <v>37</v>
      </c>
      <c r="I6279">
        <v>24</v>
      </c>
      <c r="J6279">
        <v>29</v>
      </c>
      <c r="K6279">
        <v>32</v>
      </c>
      <c r="L6279">
        <v>0</v>
      </c>
      <c r="M6279" s="1">
        <v>87.072000000000003</v>
      </c>
      <c r="N6279" s="1">
        <v>88.078000000000003</v>
      </c>
    </row>
    <row r="6280" spans="1:14" ht="13.5" customHeight="1" x14ac:dyDescent="0.2">
      <c r="A6280" t="s">
        <v>414</v>
      </c>
      <c r="B6280" t="s">
        <v>236</v>
      </c>
      <c r="C6280">
        <v>3</v>
      </c>
      <c r="D6280" t="s">
        <v>1543</v>
      </c>
      <c r="E6280">
        <v>3</v>
      </c>
      <c r="F6280">
        <v>15</v>
      </c>
      <c r="G6280">
        <v>23</v>
      </c>
      <c r="H6280">
        <v>25</v>
      </c>
      <c r="I6280">
        <v>31</v>
      </c>
      <c r="J6280">
        <v>39</v>
      </c>
      <c r="K6280">
        <v>41</v>
      </c>
      <c r="L6280">
        <v>0</v>
      </c>
      <c r="M6280" s="1">
        <v>87.072999999999993</v>
      </c>
      <c r="N6280" s="1">
        <v>90.076999999999998</v>
      </c>
    </row>
    <row r="6281" spans="1:14" ht="13.5" customHeight="1" x14ac:dyDescent="0.2">
      <c r="A6281" t="s">
        <v>414</v>
      </c>
      <c r="B6281" t="s">
        <v>425</v>
      </c>
      <c r="C6281">
        <v>3</v>
      </c>
      <c r="D6281" t="s">
        <v>417</v>
      </c>
      <c r="E6281">
        <v>4</v>
      </c>
      <c r="F6281">
        <v>27</v>
      </c>
      <c r="G6281">
        <v>32</v>
      </c>
      <c r="H6281">
        <v>35</v>
      </c>
      <c r="I6281">
        <v>26</v>
      </c>
      <c r="J6281">
        <v>31</v>
      </c>
      <c r="K6281">
        <v>34</v>
      </c>
      <c r="L6281">
        <v>0</v>
      </c>
      <c r="M6281" s="1">
        <v>87.073999999999998</v>
      </c>
      <c r="N6281" s="1">
        <v>91.081000000000003</v>
      </c>
    </row>
    <row r="6282" spans="1:14" ht="13.5" customHeight="1" x14ac:dyDescent="0.2">
      <c r="A6282" t="s">
        <v>414</v>
      </c>
      <c r="B6282" t="s">
        <v>668</v>
      </c>
      <c r="C6282">
        <v>3</v>
      </c>
      <c r="D6282" t="s">
        <v>1756</v>
      </c>
      <c r="E6282">
        <v>4</v>
      </c>
      <c r="F6282">
        <v>27</v>
      </c>
      <c r="G6282">
        <v>32</v>
      </c>
      <c r="H6282">
        <v>35</v>
      </c>
      <c r="I6282">
        <v>26</v>
      </c>
      <c r="J6282">
        <v>31</v>
      </c>
      <c r="K6282">
        <v>34</v>
      </c>
      <c r="L6282">
        <v>0</v>
      </c>
      <c r="M6282" s="1">
        <v>87.075000000000003</v>
      </c>
      <c r="N6282" s="1">
        <v>92.078000000000003</v>
      </c>
    </row>
    <row r="6283" spans="1:14" ht="13.5" customHeight="1" x14ac:dyDescent="0.2">
      <c r="A6283" t="s">
        <v>414</v>
      </c>
      <c r="B6283" t="s">
        <v>429</v>
      </c>
      <c r="C6283">
        <v>3</v>
      </c>
      <c r="D6283" t="s">
        <v>499</v>
      </c>
      <c r="E6283">
        <v>4</v>
      </c>
      <c r="F6283">
        <v>29</v>
      </c>
      <c r="G6283">
        <v>34</v>
      </c>
      <c r="H6283">
        <v>37</v>
      </c>
      <c r="I6283">
        <v>22</v>
      </c>
      <c r="J6283">
        <v>27</v>
      </c>
      <c r="K6283">
        <v>30</v>
      </c>
      <c r="L6283">
        <v>0</v>
      </c>
      <c r="M6283" s="1">
        <v>87.075999999999993</v>
      </c>
      <c r="N6283" s="1">
        <v>93.072999999999993</v>
      </c>
    </row>
    <row r="6284" spans="1:14" ht="13.5" customHeight="1" x14ac:dyDescent="0.2">
      <c r="A6284" t="s">
        <v>414</v>
      </c>
      <c r="B6284" t="s">
        <v>241</v>
      </c>
      <c r="C6284">
        <v>3</v>
      </c>
      <c r="D6284" t="s">
        <v>2249</v>
      </c>
      <c r="E6284">
        <v>4</v>
      </c>
      <c r="F6284">
        <v>35</v>
      </c>
      <c r="G6284">
        <v>40</v>
      </c>
      <c r="H6284">
        <v>43</v>
      </c>
      <c r="I6284">
        <v>18</v>
      </c>
      <c r="J6284">
        <v>23</v>
      </c>
      <c r="K6284">
        <v>26</v>
      </c>
      <c r="L6284">
        <v>0</v>
      </c>
      <c r="M6284" s="1">
        <v>87.076999999999998</v>
      </c>
      <c r="N6284" s="1">
        <v>94.07</v>
      </c>
    </row>
    <row r="6285" spans="1:14" ht="13.5" customHeight="1" x14ac:dyDescent="0.2">
      <c r="A6285" t="s">
        <v>414</v>
      </c>
      <c r="B6285" t="s">
        <v>246</v>
      </c>
      <c r="C6285">
        <v>3</v>
      </c>
      <c r="D6285" t="s">
        <v>1947</v>
      </c>
      <c r="E6285">
        <v>4</v>
      </c>
      <c r="F6285">
        <v>30</v>
      </c>
      <c r="G6285">
        <v>35</v>
      </c>
      <c r="H6285">
        <v>38</v>
      </c>
      <c r="I6285">
        <v>22</v>
      </c>
      <c r="J6285">
        <v>27</v>
      </c>
      <c r="K6285">
        <v>30</v>
      </c>
      <c r="L6285">
        <v>0</v>
      </c>
      <c r="M6285" s="1">
        <v>87.078000000000003</v>
      </c>
      <c r="N6285" s="1">
        <v>95.081999999999994</v>
      </c>
    </row>
    <row r="6286" spans="1:14" ht="13.5" customHeight="1" x14ac:dyDescent="0.2">
      <c r="A6286" t="s">
        <v>414</v>
      </c>
      <c r="B6286" t="s">
        <v>436</v>
      </c>
      <c r="C6286">
        <v>3</v>
      </c>
      <c r="D6286" t="s">
        <v>2249</v>
      </c>
      <c r="E6286">
        <v>4</v>
      </c>
      <c r="F6286">
        <v>35</v>
      </c>
      <c r="G6286">
        <v>40</v>
      </c>
      <c r="H6286">
        <v>43</v>
      </c>
      <c r="I6286">
        <v>18</v>
      </c>
      <c r="J6286">
        <v>23</v>
      </c>
      <c r="K6286">
        <v>26</v>
      </c>
      <c r="L6286">
        <v>0</v>
      </c>
      <c r="M6286" s="1">
        <v>87.078999999999994</v>
      </c>
      <c r="N6286" s="1">
        <v>96.076999999999998</v>
      </c>
    </row>
    <row r="6287" spans="1:14" ht="13.5" customHeight="1" x14ac:dyDescent="0.2">
      <c r="A6287" t="s">
        <v>414</v>
      </c>
      <c r="B6287" t="s">
        <v>258</v>
      </c>
      <c r="C6287">
        <v>3</v>
      </c>
      <c r="D6287" t="s">
        <v>885</v>
      </c>
      <c r="E6287">
        <v>4</v>
      </c>
      <c r="F6287">
        <v>30</v>
      </c>
      <c r="G6287">
        <v>35</v>
      </c>
      <c r="H6287">
        <v>38</v>
      </c>
      <c r="I6287">
        <v>25</v>
      </c>
      <c r="J6287">
        <v>30</v>
      </c>
      <c r="K6287">
        <v>33</v>
      </c>
      <c r="L6287">
        <v>0</v>
      </c>
      <c r="M6287" s="1">
        <v>87.08</v>
      </c>
      <c r="N6287" s="1">
        <v>98.084999999999994</v>
      </c>
    </row>
    <row r="6288" spans="1:14" ht="13.5" customHeight="1" x14ac:dyDescent="0.2">
      <c r="A6288" t="s">
        <v>414</v>
      </c>
      <c r="B6288" t="s">
        <v>263</v>
      </c>
      <c r="C6288">
        <v>3</v>
      </c>
      <c r="D6288" t="s">
        <v>1947</v>
      </c>
      <c r="E6288">
        <v>4</v>
      </c>
      <c r="F6288">
        <v>30</v>
      </c>
      <c r="G6288">
        <v>35</v>
      </c>
      <c r="H6288">
        <v>38</v>
      </c>
      <c r="I6288">
        <v>22</v>
      </c>
      <c r="J6288">
        <v>27</v>
      </c>
      <c r="K6288">
        <v>30</v>
      </c>
      <c r="L6288">
        <v>0</v>
      </c>
      <c r="M6288" s="1">
        <v>87.081000000000003</v>
      </c>
      <c r="N6288" s="1">
        <v>99.073999999999998</v>
      </c>
    </row>
    <row r="6289" spans="1:14" ht="13.5" customHeight="1" x14ac:dyDescent="0.2">
      <c r="A6289" t="s">
        <v>414</v>
      </c>
      <c r="B6289" t="s">
        <v>274</v>
      </c>
      <c r="C6289">
        <v>3</v>
      </c>
      <c r="D6289" t="s">
        <v>1947</v>
      </c>
      <c r="E6289">
        <v>4</v>
      </c>
      <c r="F6289">
        <v>30</v>
      </c>
      <c r="G6289">
        <v>35</v>
      </c>
      <c r="H6289">
        <v>38</v>
      </c>
      <c r="I6289">
        <v>22</v>
      </c>
      <c r="J6289">
        <v>27</v>
      </c>
      <c r="K6289">
        <v>30</v>
      </c>
      <c r="L6289">
        <v>0</v>
      </c>
      <c r="M6289" s="1">
        <v>87.081999999999994</v>
      </c>
      <c r="N6289" s="1">
        <v>102.081</v>
      </c>
    </row>
    <row r="6290" spans="1:14" ht="13.5" customHeight="1" x14ac:dyDescent="0.2">
      <c r="A6290" t="s">
        <v>414</v>
      </c>
      <c r="B6290" t="s">
        <v>285</v>
      </c>
      <c r="C6290">
        <v>3</v>
      </c>
      <c r="D6290" t="s">
        <v>2109</v>
      </c>
      <c r="E6290">
        <v>4</v>
      </c>
      <c r="F6290">
        <v>29</v>
      </c>
      <c r="G6290">
        <v>34</v>
      </c>
      <c r="H6290">
        <v>37</v>
      </c>
      <c r="I6290">
        <v>24</v>
      </c>
      <c r="J6290">
        <v>29</v>
      </c>
      <c r="K6290">
        <v>32</v>
      </c>
      <c r="L6290">
        <v>0</v>
      </c>
      <c r="M6290" s="1">
        <v>87.082999999999998</v>
      </c>
      <c r="N6290" s="1">
        <v>103.078</v>
      </c>
    </row>
    <row r="6291" spans="1:14" ht="13.5" customHeight="1" x14ac:dyDescent="0.2">
      <c r="A6291" t="s">
        <v>414</v>
      </c>
      <c r="B6291" t="s">
        <v>290</v>
      </c>
      <c r="C6291">
        <v>3</v>
      </c>
      <c r="D6291" t="s">
        <v>1333</v>
      </c>
      <c r="E6291">
        <v>3</v>
      </c>
      <c r="F6291">
        <v>18</v>
      </c>
      <c r="G6291">
        <v>26</v>
      </c>
      <c r="H6291">
        <v>28</v>
      </c>
      <c r="I6291">
        <v>30</v>
      </c>
      <c r="J6291">
        <v>38</v>
      </c>
      <c r="K6291">
        <v>40</v>
      </c>
      <c r="L6291">
        <v>0</v>
      </c>
      <c r="M6291" s="1">
        <v>87.084000000000003</v>
      </c>
      <c r="N6291" s="1">
        <v>104.071</v>
      </c>
    </row>
    <row r="6292" spans="1:14" ht="13.5" customHeight="1" x14ac:dyDescent="0.2">
      <c r="A6292" t="s">
        <v>414</v>
      </c>
      <c r="B6292" t="s">
        <v>298</v>
      </c>
      <c r="C6292">
        <v>3</v>
      </c>
      <c r="D6292" t="s">
        <v>1326</v>
      </c>
      <c r="E6292">
        <v>3</v>
      </c>
      <c r="F6292">
        <v>27</v>
      </c>
      <c r="G6292">
        <v>35</v>
      </c>
      <c r="H6292">
        <v>37</v>
      </c>
      <c r="I6292">
        <v>23</v>
      </c>
      <c r="J6292">
        <v>31</v>
      </c>
      <c r="K6292">
        <v>33</v>
      </c>
      <c r="L6292">
        <v>0</v>
      </c>
      <c r="M6292" s="1">
        <v>87.084999999999994</v>
      </c>
      <c r="N6292" s="1">
        <v>106.069</v>
      </c>
    </row>
    <row r="6293" spans="1:14" ht="13.5" customHeight="1" x14ac:dyDescent="0.2">
      <c r="A6293" t="s">
        <v>414</v>
      </c>
      <c r="B6293" t="s">
        <v>302</v>
      </c>
      <c r="C6293">
        <v>3</v>
      </c>
      <c r="D6293" t="s">
        <v>499</v>
      </c>
      <c r="E6293">
        <v>4</v>
      </c>
      <c r="F6293">
        <v>29</v>
      </c>
      <c r="G6293">
        <v>34</v>
      </c>
      <c r="H6293">
        <v>37</v>
      </c>
      <c r="I6293">
        <v>22</v>
      </c>
      <c r="J6293">
        <v>27</v>
      </c>
      <c r="K6293">
        <v>30</v>
      </c>
      <c r="L6293">
        <v>0</v>
      </c>
      <c r="M6293" s="1">
        <v>87.085999999999999</v>
      </c>
      <c r="N6293" s="1">
        <v>107.063</v>
      </c>
    </row>
    <row r="6294" spans="1:14" ht="13.5" customHeight="1" x14ac:dyDescent="0.2">
      <c r="A6294" t="s">
        <v>414</v>
      </c>
      <c r="B6294" t="s">
        <v>464</v>
      </c>
      <c r="C6294">
        <v>3</v>
      </c>
      <c r="D6294" t="s">
        <v>1535</v>
      </c>
      <c r="E6294">
        <v>4</v>
      </c>
      <c r="F6294">
        <v>28</v>
      </c>
      <c r="G6294">
        <v>33</v>
      </c>
      <c r="H6294">
        <v>36</v>
      </c>
      <c r="I6294">
        <v>25</v>
      </c>
      <c r="J6294">
        <v>30</v>
      </c>
      <c r="K6294">
        <v>33</v>
      </c>
      <c r="L6294">
        <v>0</v>
      </c>
      <c r="M6294" s="1">
        <v>87.087000000000003</v>
      </c>
      <c r="N6294" s="1">
        <v>108.072</v>
      </c>
    </row>
    <row r="6295" spans="1:14" ht="13.5" customHeight="1" x14ac:dyDescent="0.2">
      <c r="A6295" t="s">
        <v>414</v>
      </c>
      <c r="B6295" t="s">
        <v>124</v>
      </c>
      <c r="C6295">
        <v>3</v>
      </c>
      <c r="D6295" t="s">
        <v>89</v>
      </c>
      <c r="E6295">
        <v>3</v>
      </c>
      <c r="F6295">
        <v>23</v>
      </c>
      <c r="G6295">
        <v>31</v>
      </c>
      <c r="H6295">
        <v>33</v>
      </c>
      <c r="I6295">
        <v>23</v>
      </c>
      <c r="J6295">
        <v>31</v>
      </c>
      <c r="K6295">
        <v>33</v>
      </c>
      <c r="L6295">
        <v>0</v>
      </c>
      <c r="M6295" s="1">
        <v>87.087999999999994</v>
      </c>
      <c r="N6295" s="1">
        <v>110.071</v>
      </c>
    </row>
    <row r="6296" spans="1:14" ht="13.5" customHeight="1" x14ac:dyDescent="0.2">
      <c r="A6296" t="s">
        <v>414</v>
      </c>
      <c r="B6296" t="s">
        <v>703</v>
      </c>
      <c r="C6296">
        <v>3</v>
      </c>
      <c r="D6296" t="s">
        <v>1085</v>
      </c>
      <c r="E6296">
        <v>4</v>
      </c>
      <c r="F6296">
        <v>35</v>
      </c>
      <c r="G6296">
        <v>40</v>
      </c>
      <c r="H6296">
        <v>43</v>
      </c>
      <c r="I6296">
        <v>18</v>
      </c>
      <c r="J6296">
        <v>23</v>
      </c>
      <c r="K6296">
        <v>26</v>
      </c>
      <c r="L6296">
        <v>0</v>
      </c>
      <c r="M6296" s="1">
        <v>87.088999999999999</v>
      </c>
      <c r="N6296" s="1">
        <v>111.07599999999999</v>
      </c>
    </row>
    <row r="6297" spans="1:14" ht="13.5" customHeight="1" x14ac:dyDescent="0.2">
      <c r="A6297" t="s">
        <v>414</v>
      </c>
      <c r="B6297" t="s">
        <v>470</v>
      </c>
      <c r="C6297">
        <v>3</v>
      </c>
      <c r="D6297" t="s">
        <v>891</v>
      </c>
      <c r="E6297">
        <v>3</v>
      </c>
      <c r="F6297">
        <v>28</v>
      </c>
      <c r="G6297">
        <v>36</v>
      </c>
      <c r="H6297">
        <v>38</v>
      </c>
      <c r="I6297">
        <v>19</v>
      </c>
      <c r="J6297">
        <v>27</v>
      </c>
      <c r="K6297">
        <v>29</v>
      </c>
      <c r="L6297">
        <v>0</v>
      </c>
      <c r="M6297" s="1">
        <v>87.09</v>
      </c>
      <c r="N6297" s="1">
        <v>112.07899999999999</v>
      </c>
    </row>
    <row r="6298" spans="1:14" ht="13.5" customHeight="1" x14ac:dyDescent="0.2">
      <c r="A6298" t="s">
        <v>414</v>
      </c>
      <c r="B6298" t="s">
        <v>476</v>
      </c>
      <c r="C6298">
        <v>3</v>
      </c>
      <c r="D6298" t="s">
        <v>1089</v>
      </c>
      <c r="E6298">
        <v>4</v>
      </c>
      <c r="F6298">
        <v>28</v>
      </c>
      <c r="G6298">
        <v>33</v>
      </c>
      <c r="H6298">
        <v>36</v>
      </c>
      <c r="I6298">
        <v>26</v>
      </c>
      <c r="J6298">
        <v>31</v>
      </c>
      <c r="K6298">
        <v>34</v>
      </c>
      <c r="L6298">
        <v>0</v>
      </c>
      <c r="M6298" s="1">
        <v>87.090999999999994</v>
      </c>
      <c r="N6298" s="1">
        <v>114.071</v>
      </c>
    </row>
    <row r="6299" spans="1:14" ht="13.5" customHeight="1" x14ac:dyDescent="0.2">
      <c r="A6299" t="s">
        <v>414</v>
      </c>
      <c r="B6299" t="s">
        <v>315</v>
      </c>
      <c r="C6299">
        <v>3</v>
      </c>
      <c r="D6299" t="s">
        <v>499</v>
      </c>
      <c r="E6299">
        <v>4</v>
      </c>
      <c r="F6299">
        <v>29</v>
      </c>
      <c r="G6299">
        <v>34</v>
      </c>
      <c r="H6299">
        <v>37</v>
      </c>
      <c r="I6299">
        <v>22</v>
      </c>
      <c r="J6299">
        <v>27</v>
      </c>
      <c r="K6299">
        <v>30</v>
      </c>
      <c r="L6299">
        <v>0</v>
      </c>
      <c r="M6299" s="1">
        <v>87.091999999999999</v>
      </c>
      <c r="N6299" s="1">
        <v>115.08</v>
      </c>
    </row>
    <row r="6300" spans="1:14" ht="13.5" customHeight="1" x14ac:dyDescent="0.2">
      <c r="A6300" t="s">
        <v>414</v>
      </c>
      <c r="B6300" t="s">
        <v>321</v>
      </c>
      <c r="C6300">
        <v>3</v>
      </c>
      <c r="D6300" t="s">
        <v>499</v>
      </c>
      <c r="E6300">
        <v>4</v>
      </c>
      <c r="F6300">
        <v>29</v>
      </c>
      <c r="G6300">
        <v>34</v>
      </c>
      <c r="H6300">
        <v>37</v>
      </c>
      <c r="I6300">
        <v>22</v>
      </c>
      <c r="J6300">
        <v>27</v>
      </c>
      <c r="K6300">
        <v>30</v>
      </c>
      <c r="L6300">
        <v>0</v>
      </c>
      <c r="M6300" s="1">
        <v>87.093000000000004</v>
      </c>
      <c r="N6300" s="1">
        <v>116.075</v>
      </c>
    </row>
    <row r="6301" spans="1:14" ht="13.5" customHeight="1" x14ac:dyDescent="0.2">
      <c r="A6301" t="s">
        <v>414</v>
      </c>
      <c r="B6301" t="s">
        <v>483</v>
      </c>
      <c r="C6301">
        <v>3</v>
      </c>
      <c r="D6301" t="s">
        <v>1233</v>
      </c>
      <c r="E6301">
        <v>4</v>
      </c>
      <c r="F6301">
        <v>33</v>
      </c>
      <c r="G6301">
        <v>38</v>
      </c>
      <c r="H6301">
        <v>41</v>
      </c>
      <c r="I6301">
        <v>21</v>
      </c>
      <c r="J6301">
        <v>26</v>
      </c>
      <c r="K6301">
        <v>29</v>
      </c>
      <c r="L6301">
        <v>0</v>
      </c>
      <c r="M6301" s="1">
        <v>87.093999999999994</v>
      </c>
      <c r="N6301" s="1">
        <v>117.08</v>
      </c>
    </row>
    <row r="6302" spans="1:14" ht="13.5" customHeight="1" x14ac:dyDescent="0.2">
      <c r="A6302" t="s">
        <v>414</v>
      </c>
      <c r="B6302" t="s">
        <v>326</v>
      </c>
      <c r="C6302">
        <v>3</v>
      </c>
      <c r="D6302" t="s">
        <v>900</v>
      </c>
      <c r="E6302">
        <v>3</v>
      </c>
      <c r="F6302">
        <v>30</v>
      </c>
      <c r="G6302">
        <v>38</v>
      </c>
      <c r="H6302">
        <v>40</v>
      </c>
      <c r="I6302">
        <v>15</v>
      </c>
      <c r="J6302">
        <v>23</v>
      </c>
      <c r="K6302">
        <v>25</v>
      </c>
      <c r="L6302">
        <v>0</v>
      </c>
      <c r="M6302" s="1">
        <v>87.094999999999999</v>
      </c>
      <c r="N6302" s="1">
        <v>118.083</v>
      </c>
    </row>
    <row r="6303" spans="1:14" ht="13.5" customHeight="1" x14ac:dyDescent="0.2">
      <c r="A6303" t="s">
        <v>414</v>
      </c>
      <c r="B6303" t="s">
        <v>331</v>
      </c>
      <c r="C6303">
        <v>3</v>
      </c>
      <c r="D6303" t="s">
        <v>891</v>
      </c>
      <c r="E6303">
        <v>3</v>
      </c>
      <c r="F6303">
        <v>28</v>
      </c>
      <c r="G6303">
        <v>36</v>
      </c>
      <c r="H6303">
        <v>38</v>
      </c>
      <c r="I6303">
        <v>19</v>
      </c>
      <c r="J6303">
        <v>27</v>
      </c>
      <c r="K6303">
        <v>29</v>
      </c>
      <c r="L6303">
        <v>0</v>
      </c>
      <c r="M6303" s="1">
        <v>87.096000000000004</v>
      </c>
      <c r="N6303" s="1">
        <v>119.06</v>
      </c>
    </row>
    <row r="6304" spans="1:14" ht="13.5" customHeight="1" x14ac:dyDescent="0.2">
      <c r="A6304" t="s">
        <v>414</v>
      </c>
      <c r="B6304" t="s">
        <v>488</v>
      </c>
      <c r="C6304">
        <v>3</v>
      </c>
      <c r="D6304" t="s">
        <v>1756</v>
      </c>
      <c r="E6304">
        <v>4</v>
      </c>
      <c r="F6304">
        <v>27</v>
      </c>
      <c r="G6304">
        <v>32</v>
      </c>
      <c r="H6304">
        <v>35</v>
      </c>
      <c r="I6304">
        <v>26</v>
      </c>
      <c r="J6304">
        <v>31</v>
      </c>
      <c r="K6304">
        <v>34</v>
      </c>
      <c r="L6304">
        <v>0</v>
      </c>
      <c r="M6304" s="1">
        <v>87.096999999999994</v>
      </c>
      <c r="N6304" s="1">
        <v>120.071</v>
      </c>
    </row>
    <row r="6305" spans="1:14" ht="13.5" customHeight="1" x14ac:dyDescent="0.2">
      <c r="A6305" t="s">
        <v>414</v>
      </c>
      <c r="B6305" t="s">
        <v>492</v>
      </c>
      <c r="C6305">
        <v>3</v>
      </c>
      <c r="D6305" t="s">
        <v>1947</v>
      </c>
      <c r="E6305">
        <v>4</v>
      </c>
      <c r="F6305">
        <v>30</v>
      </c>
      <c r="G6305">
        <v>35</v>
      </c>
      <c r="H6305">
        <v>38</v>
      </c>
      <c r="I6305">
        <v>22</v>
      </c>
      <c r="J6305">
        <v>27</v>
      </c>
      <c r="K6305">
        <v>30</v>
      </c>
      <c r="L6305">
        <v>0</v>
      </c>
      <c r="M6305" s="1">
        <v>87.097999999999999</v>
      </c>
      <c r="N6305" s="1">
        <v>121.086</v>
      </c>
    </row>
    <row r="6306" spans="1:14" ht="13.5" customHeight="1" x14ac:dyDescent="0.2">
      <c r="A6306" t="s">
        <v>414</v>
      </c>
      <c r="B6306" t="s">
        <v>335</v>
      </c>
      <c r="C6306">
        <v>3</v>
      </c>
      <c r="D6306" t="s">
        <v>2977</v>
      </c>
      <c r="E6306">
        <v>3</v>
      </c>
      <c r="F6306">
        <v>33</v>
      </c>
      <c r="G6306">
        <v>41</v>
      </c>
      <c r="H6306">
        <v>43</v>
      </c>
      <c r="I6306">
        <v>15</v>
      </c>
      <c r="J6306">
        <v>23</v>
      </c>
      <c r="K6306">
        <v>25</v>
      </c>
      <c r="L6306">
        <v>0</v>
      </c>
      <c r="M6306" s="1">
        <v>87.099000000000004</v>
      </c>
      <c r="N6306" s="1">
        <v>122.06100000000001</v>
      </c>
    </row>
    <row r="6307" spans="1:14" ht="13.5" customHeight="1" x14ac:dyDescent="0.2">
      <c r="A6307" t="s">
        <v>414</v>
      </c>
      <c r="B6307" t="s">
        <v>340</v>
      </c>
      <c r="C6307">
        <v>3</v>
      </c>
      <c r="D6307" t="s">
        <v>499</v>
      </c>
      <c r="E6307">
        <v>4</v>
      </c>
      <c r="F6307">
        <v>29</v>
      </c>
      <c r="G6307">
        <v>34</v>
      </c>
      <c r="H6307">
        <v>37</v>
      </c>
      <c r="I6307">
        <v>22</v>
      </c>
      <c r="J6307">
        <v>27</v>
      </c>
      <c r="K6307">
        <v>30</v>
      </c>
      <c r="L6307">
        <v>0</v>
      </c>
      <c r="M6307" s="1">
        <v>87.1</v>
      </c>
      <c r="N6307" s="1">
        <v>123.07599999999999</v>
      </c>
    </row>
    <row r="6308" spans="1:14" ht="13.5" customHeight="1" x14ac:dyDescent="0.2">
      <c r="A6308" t="s">
        <v>414</v>
      </c>
      <c r="B6308" t="s">
        <v>346</v>
      </c>
      <c r="C6308">
        <v>3</v>
      </c>
      <c r="D6308" t="s">
        <v>1089</v>
      </c>
      <c r="E6308">
        <v>4</v>
      </c>
      <c r="F6308">
        <v>28</v>
      </c>
      <c r="G6308">
        <v>33</v>
      </c>
      <c r="H6308">
        <v>36</v>
      </c>
      <c r="I6308">
        <v>26</v>
      </c>
      <c r="J6308">
        <v>31</v>
      </c>
      <c r="K6308">
        <v>34</v>
      </c>
      <c r="L6308">
        <v>0</v>
      </c>
      <c r="M6308" s="1">
        <v>87.100999999999999</v>
      </c>
      <c r="N6308" s="1">
        <v>124.07899999999999</v>
      </c>
    </row>
    <row r="6309" spans="1:14" ht="13.5" customHeight="1" x14ac:dyDescent="0.2">
      <c r="A6309" t="s">
        <v>414</v>
      </c>
      <c r="B6309" t="s">
        <v>498</v>
      </c>
      <c r="C6309">
        <v>3</v>
      </c>
      <c r="D6309" t="s">
        <v>1037</v>
      </c>
      <c r="E6309">
        <v>3</v>
      </c>
      <c r="F6309">
        <v>30</v>
      </c>
      <c r="G6309">
        <v>38</v>
      </c>
      <c r="H6309">
        <v>40</v>
      </c>
      <c r="I6309">
        <v>18</v>
      </c>
      <c r="J6309">
        <v>26</v>
      </c>
      <c r="K6309">
        <v>28</v>
      </c>
      <c r="L6309">
        <v>0</v>
      </c>
      <c r="M6309" s="1">
        <v>87.102000000000004</v>
      </c>
      <c r="N6309" s="1">
        <v>125.083</v>
      </c>
    </row>
    <row r="6310" spans="1:14" ht="13.5" customHeight="1" x14ac:dyDescent="0.2">
      <c r="A6310" t="s">
        <v>414</v>
      </c>
      <c r="B6310" t="s">
        <v>351</v>
      </c>
      <c r="C6310">
        <v>3</v>
      </c>
      <c r="D6310" t="s">
        <v>596</v>
      </c>
      <c r="E6310">
        <v>3</v>
      </c>
      <c r="F6310">
        <v>26</v>
      </c>
      <c r="G6310">
        <v>34</v>
      </c>
      <c r="H6310">
        <v>36</v>
      </c>
      <c r="I6310">
        <v>22</v>
      </c>
      <c r="J6310">
        <v>30</v>
      </c>
      <c r="K6310">
        <v>32</v>
      </c>
      <c r="L6310">
        <v>0</v>
      </c>
      <c r="M6310" s="1">
        <v>87.102999999999994</v>
      </c>
      <c r="N6310" s="1">
        <v>126.08</v>
      </c>
    </row>
    <row r="6311" spans="1:14" ht="13.5" customHeight="1" x14ac:dyDescent="0.2">
      <c r="A6311" t="s">
        <v>414</v>
      </c>
      <c r="B6311" t="s">
        <v>504</v>
      </c>
      <c r="C6311">
        <v>3</v>
      </c>
      <c r="D6311" t="s">
        <v>1543</v>
      </c>
      <c r="E6311">
        <v>3</v>
      </c>
      <c r="F6311">
        <v>15</v>
      </c>
      <c r="G6311">
        <v>23</v>
      </c>
      <c r="H6311">
        <v>25</v>
      </c>
      <c r="I6311">
        <v>31</v>
      </c>
      <c r="J6311">
        <v>39</v>
      </c>
      <c r="K6311">
        <v>41</v>
      </c>
      <c r="L6311">
        <v>0</v>
      </c>
      <c r="M6311" s="1">
        <v>87.103999999999999</v>
      </c>
      <c r="N6311" s="1">
        <v>127.07299999999999</v>
      </c>
    </row>
    <row r="6312" spans="1:14" ht="13.5" customHeight="1" x14ac:dyDescent="0.2">
      <c r="A6312" t="s">
        <v>414</v>
      </c>
      <c r="B6312" t="s">
        <v>355</v>
      </c>
      <c r="C6312">
        <v>3</v>
      </c>
      <c r="D6312" t="s">
        <v>1032</v>
      </c>
      <c r="E6312">
        <v>2</v>
      </c>
      <c r="F6312">
        <v>20</v>
      </c>
      <c r="G6312">
        <v>33</v>
      </c>
      <c r="H6312">
        <v>35</v>
      </c>
      <c r="I6312">
        <v>15</v>
      </c>
      <c r="J6312">
        <v>28</v>
      </c>
      <c r="K6312">
        <v>30</v>
      </c>
      <c r="L6312">
        <v>0</v>
      </c>
      <c r="M6312" s="1">
        <v>87.105000000000004</v>
      </c>
      <c r="N6312" s="1">
        <v>128.06700000000001</v>
      </c>
    </row>
    <row r="6313" spans="1:14" ht="13.5" customHeight="1" x14ac:dyDescent="0.2">
      <c r="A6313" t="s">
        <v>416</v>
      </c>
      <c r="B6313" t="s">
        <v>416</v>
      </c>
      <c r="C6313">
        <v>3</v>
      </c>
      <c r="D6313" t="s">
        <v>1205</v>
      </c>
      <c r="E6313">
        <v>4</v>
      </c>
      <c r="F6313">
        <v>30</v>
      </c>
      <c r="G6313">
        <v>35</v>
      </c>
      <c r="H6313">
        <v>38</v>
      </c>
      <c r="I6313">
        <v>21</v>
      </c>
      <c r="J6313">
        <v>26</v>
      </c>
      <c r="K6313">
        <v>29</v>
      </c>
      <c r="L6313">
        <v>0</v>
      </c>
      <c r="M6313" s="1">
        <v>88.078999999999994</v>
      </c>
      <c r="N6313" s="1">
        <v>88.078999999999994</v>
      </c>
    </row>
    <row r="6314" spans="1:14" ht="13.5" customHeight="1" x14ac:dyDescent="0.2">
      <c r="A6314" t="s">
        <v>416</v>
      </c>
      <c r="B6314" t="s">
        <v>230</v>
      </c>
      <c r="C6314">
        <v>3</v>
      </c>
      <c r="D6314" t="s">
        <v>1956</v>
      </c>
      <c r="E6314">
        <v>4</v>
      </c>
      <c r="F6314">
        <v>27</v>
      </c>
      <c r="G6314">
        <v>32</v>
      </c>
      <c r="H6314">
        <v>35</v>
      </c>
      <c r="I6314">
        <v>25</v>
      </c>
      <c r="J6314">
        <v>30</v>
      </c>
      <c r="K6314">
        <v>33</v>
      </c>
      <c r="L6314">
        <v>0</v>
      </c>
      <c r="M6314" s="1">
        <v>88.08</v>
      </c>
      <c r="N6314" s="1">
        <v>89.08</v>
      </c>
    </row>
    <row r="6315" spans="1:14" ht="13.5" customHeight="1" x14ac:dyDescent="0.2">
      <c r="A6315" t="s">
        <v>416</v>
      </c>
      <c r="B6315" t="s">
        <v>236</v>
      </c>
      <c r="C6315">
        <v>3</v>
      </c>
      <c r="D6315" t="s">
        <v>2392</v>
      </c>
      <c r="E6315">
        <v>4</v>
      </c>
      <c r="F6315">
        <v>28</v>
      </c>
      <c r="G6315">
        <v>33</v>
      </c>
      <c r="H6315">
        <v>36</v>
      </c>
      <c r="I6315">
        <v>26</v>
      </c>
      <c r="J6315">
        <v>31</v>
      </c>
      <c r="K6315">
        <v>34</v>
      </c>
      <c r="L6315">
        <v>0</v>
      </c>
      <c r="M6315" s="1">
        <v>88.081000000000003</v>
      </c>
      <c r="N6315" s="1">
        <v>90.078000000000003</v>
      </c>
    </row>
    <row r="6316" spans="1:14" ht="13.5" customHeight="1" x14ac:dyDescent="0.2">
      <c r="A6316" t="s">
        <v>416</v>
      </c>
      <c r="B6316" t="s">
        <v>425</v>
      </c>
      <c r="C6316">
        <v>3</v>
      </c>
      <c r="D6316" t="s">
        <v>665</v>
      </c>
      <c r="E6316">
        <v>4</v>
      </c>
      <c r="F6316">
        <v>30</v>
      </c>
      <c r="G6316">
        <v>35</v>
      </c>
      <c r="H6316">
        <v>38</v>
      </c>
      <c r="I6316">
        <v>25</v>
      </c>
      <c r="J6316">
        <v>30</v>
      </c>
      <c r="K6316">
        <v>33</v>
      </c>
      <c r="L6316">
        <v>0</v>
      </c>
      <c r="M6316" s="1">
        <v>88.081999999999994</v>
      </c>
      <c r="N6316" s="1">
        <v>91.081999999999994</v>
      </c>
    </row>
    <row r="6317" spans="1:14" ht="13.5" customHeight="1" x14ac:dyDescent="0.2">
      <c r="A6317" t="s">
        <v>416</v>
      </c>
      <c r="B6317" t="s">
        <v>429</v>
      </c>
      <c r="C6317">
        <v>3</v>
      </c>
      <c r="D6317" t="s">
        <v>64</v>
      </c>
      <c r="E6317">
        <v>3</v>
      </c>
      <c r="F6317">
        <v>19</v>
      </c>
      <c r="G6317">
        <v>27</v>
      </c>
      <c r="H6317">
        <v>29</v>
      </c>
      <c r="I6317">
        <v>26</v>
      </c>
      <c r="J6317">
        <v>34</v>
      </c>
      <c r="K6317">
        <v>36</v>
      </c>
      <c r="L6317">
        <v>0</v>
      </c>
      <c r="M6317" s="1">
        <v>88.082999999999998</v>
      </c>
      <c r="N6317" s="1">
        <v>93.073999999999998</v>
      </c>
    </row>
    <row r="6318" spans="1:14" ht="13.5" customHeight="1" x14ac:dyDescent="0.2">
      <c r="A6318" t="s">
        <v>416</v>
      </c>
      <c r="B6318" t="s">
        <v>241</v>
      </c>
      <c r="C6318">
        <v>3</v>
      </c>
      <c r="D6318" t="s">
        <v>2249</v>
      </c>
      <c r="E6318">
        <v>4</v>
      </c>
      <c r="F6318">
        <v>35</v>
      </c>
      <c r="G6318">
        <v>40</v>
      </c>
      <c r="H6318">
        <v>43</v>
      </c>
      <c r="I6318">
        <v>18</v>
      </c>
      <c r="J6318">
        <v>23</v>
      </c>
      <c r="K6318">
        <v>26</v>
      </c>
      <c r="L6318">
        <v>0</v>
      </c>
      <c r="M6318" s="1">
        <v>88.084000000000003</v>
      </c>
      <c r="N6318" s="1">
        <v>94.070999999999998</v>
      </c>
    </row>
    <row r="6319" spans="1:14" ht="13.5" customHeight="1" x14ac:dyDescent="0.2">
      <c r="A6319" t="s">
        <v>416</v>
      </c>
      <c r="B6319" t="s">
        <v>246</v>
      </c>
      <c r="C6319">
        <v>3</v>
      </c>
      <c r="D6319" t="s">
        <v>1956</v>
      </c>
      <c r="E6319">
        <v>4</v>
      </c>
      <c r="F6319">
        <v>27</v>
      </c>
      <c r="G6319">
        <v>32</v>
      </c>
      <c r="H6319">
        <v>35</v>
      </c>
      <c r="I6319">
        <v>25</v>
      </c>
      <c r="J6319">
        <v>30</v>
      </c>
      <c r="K6319">
        <v>33</v>
      </c>
      <c r="L6319">
        <v>0</v>
      </c>
      <c r="M6319" s="1">
        <v>88.084999999999994</v>
      </c>
      <c r="N6319" s="1">
        <v>95.082999999999998</v>
      </c>
    </row>
    <row r="6320" spans="1:14" ht="13.5" customHeight="1" x14ac:dyDescent="0.2">
      <c r="A6320" t="s">
        <v>416</v>
      </c>
      <c r="B6320" t="s">
        <v>258</v>
      </c>
      <c r="C6320">
        <v>3</v>
      </c>
      <c r="D6320" t="s">
        <v>2755</v>
      </c>
      <c r="E6320">
        <v>3</v>
      </c>
      <c r="F6320">
        <v>24</v>
      </c>
      <c r="G6320">
        <v>32</v>
      </c>
      <c r="H6320">
        <v>34</v>
      </c>
      <c r="I6320">
        <v>24</v>
      </c>
      <c r="J6320">
        <v>32</v>
      </c>
      <c r="K6320">
        <v>34</v>
      </c>
      <c r="L6320">
        <v>0</v>
      </c>
      <c r="M6320" s="1">
        <v>88.085999999999999</v>
      </c>
      <c r="N6320" s="1">
        <v>98.085999999999999</v>
      </c>
    </row>
    <row r="6321" spans="1:14" ht="13.5" customHeight="1" x14ac:dyDescent="0.2">
      <c r="A6321" t="s">
        <v>416</v>
      </c>
      <c r="B6321" t="s">
        <v>263</v>
      </c>
      <c r="C6321">
        <v>3</v>
      </c>
      <c r="D6321" t="s">
        <v>2349</v>
      </c>
      <c r="E6321">
        <v>3</v>
      </c>
      <c r="F6321">
        <v>27</v>
      </c>
      <c r="G6321">
        <v>35</v>
      </c>
      <c r="H6321">
        <v>37</v>
      </c>
      <c r="I6321">
        <v>21</v>
      </c>
      <c r="J6321">
        <v>29</v>
      </c>
      <c r="K6321">
        <v>31</v>
      </c>
      <c r="L6321">
        <v>0</v>
      </c>
      <c r="M6321" s="1">
        <v>88.087000000000003</v>
      </c>
      <c r="N6321" s="1">
        <v>99.075000000000003</v>
      </c>
    </row>
    <row r="6322" spans="1:14" ht="13.5" customHeight="1" x14ac:dyDescent="0.2">
      <c r="A6322" t="s">
        <v>416</v>
      </c>
      <c r="B6322" t="s">
        <v>269</v>
      </c>
      <c r="C6322">
        <v>3</v>
      </c>
      <c r="D6322" t="s">
        <v>2160</v>
      </c>
      <c r="E6322">
        <v>4</v>
      </c>
      <c r="F6322">
        <v>32</v>
      </c>
      <c r="G6322">
        <v>37</v>
      </c>
      <c r="H6322">
        <v>40</v>
      </c>
      <c r="I6322">
        <v>23</v>
      </c>
      <c r="J6322">
        <v>28</v>
      </c>
      <c r="K6322">
        <v>31</v>
      </c>
      <c r="L6322">
        <v>0</v>
      </c>
      <c r="M6322" s="1">
        <v>88.087999999999994</v>
      </c>
      <c r="N6322" s="1">
        <v>100.084</v>
      </c>
    </row>
    <row r="6323" spans="1:14" ht="13.5" customHeight="1" x14ac:dyDescent="0.2">
      <c r="A6323" t="s">
        <v>416</v>
      </c>
      <c r="B6323" t="s">
        <v>279</v>
      </c>
      <c r="C6323">
        <v>3</v>
      </c>
      <c r="D6323" t="s">
        <v>694</v>
      </c>
      <c r="E6323">
        <v>3</v>
      </c>
      <c r="F6323">
        <v>20</v>
      </c>
      <c r="G6323">
        <v>28</v>
      </c>
      <c r="H6323">
        <v>30</v>
      </c>
      <c r="I6323">
        <v>29</v>
      </c>
      <c r="J6323">
        <v>37</v>
      </c>
      <c r="K6323">
        <v>39</v>
      </c>
      <c r="L6323">
        <v>0</v>
      </c>
      <c r="M6323" s="1">
        <v>88.088999999999999</v>
      </c>
      <c r="N6323" s="1">
        <v>101.071</v>
      </c>
    </row>
    <row r="6324" spans="1:14" ht="13.5" customHeight="1" x14ac:dyDescent="0.2">
      <c r="A6324" t="s">
        <v>416</v>
      </c>
      <c r="B6324" t="s">
        <v>274</v>
      </c>
      <c r="C6324">
        <v>3</v>
      </c>
      <c r="D6324" t="s">
        <v>1201</v>
      </c>
      <c r="E6324">
        <v>3</v>
      </c>
      <c r="F6324">
        <v>28</v>
      </c>
      <c r="G6324">
        <v>36</v>
      </c>
      <c r="H6324">
        <v>38</v>
      </c>
      <c r="I6324">
        <v>19</v>
      </c>
      <c r="J6324">
        <v>27</v>
      </c>
      <c r="K6324">
        <v>29</v>
      </c>
      <c r="L6324">
        <v>0</v>
      </c>
      <c r="M6324" s="1">
        <v>88.09</v>
      </c>
      <c r="N6324" s="1">
        <v>102.08199999999999</v>
      </c>
    </row>
    <row r="6325" spans="1:14" ht="13.5" customHeight="1" x14ac:dyDescent="0.2">
      <c r="A6325" t="s">
        <v>416</v>
      </c>
      <c r="B6325" t="s">
        <v>285</v>
      </c>
      <c r="C6325">
        <v>3</v>
      </c>
      <c r="D6325" t="s">
        <v>922</v>
      </c>
      <c r="E6325">
        <v>3</v>
      </c>
      <c r="F6325">
        <v>27</v>
      </c>
      <c r="G6325">
        <v>35</v>
      </c>
      <c r="H6325">
        <v>37</v>
      </c>
      <c r="I6325">
        <v>21</v>
      </c>
      <c r="J6325">
        <v>29</v>
      </c>
      <c r="K6325">
        <v>31</v>
      </c>
      <c r="L6325">
        <v>0</v>
      </c>
      <c r="M6325" s="1">
        <v>88.090999999999994</v>
      </c>
      <c r="N6325" s="1">
        <v>103.07899999999999</v>
      </c>
    </row>
    <row r="6326" spans="1:14" ht="13.5" customHeight="1" x14ac:dyDescent="0.2">
      <c r="A6326" t="s">
        <v>416</v>
      </c>
      <c r="B6326" t="s">
        <v>290</v>
      </c>
      <c r="C6326">
        <v>3</v>
      </c>
      <c r="D6326" t="s">
        <v>1362</v>
      </c>
      <c r="E6326">
        <v>4</v>
      </c>
      <c r="F6326">
        <v>28</v>
      </c>
      <c r="G6326">
        <v>33</v>
      </c>
      <c r="H6326">
        <v>36</v>
      </c>
      <c r="I6326">
        <v>23</v>
      </c>
      <c r="J6326">
        <v>28</v>
      </c>
      <c r="K6326">
        <v>31</v>
      </c>
      <c r="L6326">
        <v>0</v>
      </c>
      <c r="M6326" s="1">
        <v>88.091999999999999</v>
      </c>
      <c r="N6326" s="1">
        <v>104.072</v>
      </c>
    </row>
    <row r="6327" spans="1:14" ht="13.5" customHeight="1" x14ac:dyDescent="0.2">
      <c r="A6327" t="s">
        <v>416</v>
      </c>
      <c r="B6327" t="s">
        <v>294</v>
      </c>
      <c r="C6327">
        <v>3</v>
      </c>
      <c r="D6327" t="s">
        <v>2068</v>
      </c>
      <c r="E6327">
        <v>3</v>
      </c>
      <c r="F6327">
        <v>25</v>
      </c>
      <c r="G6327">
        <v>33</v>
      </c>
      <c r="H6327">
        <v>35</v>
      </c>
      <c r="I6327">
        <v>25</v>
      </c>
      <c r="J6327">
        <v>33</v>
      </c>
      <c r="K6327">
        <v>35</v>
      </c>
      <c r="L6327">
        <v>0</v>
      </c>
      <c r="M6327" s="1">
        <v>88.093000000000004</v>
      </c>
      <c r="N6327" s="1">
        <v>105.069</v>
      </c>
    </row>
    <row r="6328" spans="1:14" ht="13.5" customHeight="1" x14ac:dyDescent="0.2">
      <c r="A6328" t="s">
        <v>416</v>
      </c>
      <c r="B6328" t="s">
        <v>302</v>
      </c>
      <c r="C6328">
        <v>3</v>
      </c>
      <c r="D6328" t="s">
        <v>1933</v>
      </c>
      <c r="E6328">
        <v>3</v>
      </c>
      <c r="F6328">
        <v>19</v>
      </c>
      <c r="G6328">
        <v>27</v>
      </c>
      <c r="H6328">
        <v>29</v>
      </c>
      <c r="I6328">
        <v>30</v>
      </c>
      <c r="J6328">
        <v>38</v>
      </c>
      <c r="K6328">
        <v>40</v>
      </c>
      <c r="L6328">
        <v>0</v>
      </c>
      <c r="M6328" s="1">
        <v>88.093999999999994</v>
      </c>
      <c r="N6328" s="1">
        <v>107.06399999999999</v>
      </c>
    </row>
    <row r="6329" spans="1:14" ht="13.5" customHeight="1" x14ac:dyDescent="0.2">
      <c r="A6329" t="s">
        <v>416</v>
      </c>
      <c r="B6329" t="s">
        <v>464</v>
      </c>
      <c r="C6329">
        <v>3</v>
      </c>
      <c r="D6329" t="s">
        <v>696</v>
      </c>
      <c r="E6329">
        <v>3</v>
      </c>
      <c r="F6329">
        <v>24</v>
      </c>
      <c r="G6329">
        <v>32</v>
      </c>
      <c r="H6329">
        <v>34</v>
      </c>
      <c r="I6329">
        <v>23</v>
      </c>
      <c r="J6329">
        <v>31</v>
      </c>
      <c r="K6329">
        <v>33</v>
      </c>
      <c r="L6329">
        <v>0</v>
      </c>
      <c r="M6329" s="1">
        <v>88.094999999999999</v>
      </c>
      <c r="N6329" s="1">
        <v>108.07299999999999</v>
      </c>
    </row>
    <row r="6330" spans="1:14" ht="13.5" customHeight="1" x14ac:dyDescent="0.2">
      <c r="A6330" t="s">
        <v>416</v>
      </c>
      <c r="B6330" t="s">
        <v>699</v>
      </c>
      <c r="C6330">
        <v>3</v>
      </c>
      <c r="D6330" t="s">
        <v>893</v>
      </c>
      <c r="E6330">
        <v>4</v>
      </c>
      <c r="F6330">
        <v>30</v>
      </c>
      <c r="G6330">
        <v>35</v>
      </c>
      <c r="H6330">
        <v>38</v>
      </c>
      <c r="I6330">
        <v>25</v>
      </c>
      <c r="J6330">
        <v>30</v>
      </c>
      <c r="K6330">
        <v>33</v>
      </c>
      <c r="L6330">
        <v>0</v>
      </c>
      <c r="M6330" s="1">
        <v>88.096000000000004</v>
      </c>
      <c r="N6330" s="1">
        <v>109.06399999999999</v>
      </c>
    </row>
    <row r="6331" spans="1:14" ht="13.5" customHeight="1" x14ac:dyDescent="0.2">
      <c r="A6331" t="s">
        <v>416</v>
      </c>
      <c r="B6331" t="s">
        <v>124</v>
      </c>
      <c r="C6331">
        <v>3</v>
      </c>
      <c r="D6331" t="s">
        <v>1283</v>
      </c>
      <c r="E6331">
        <v>4</v>
      </c>
      <c r="F6331">
        <v>33</v>
      </c>
      <c r="G6331">
        <v>38</v>
      </c>
      <c r="H6331">
        <v>41</v>
      </c>
      <c r="I6331">
        <v>21</v>
      </c>
      <c r="J6331">
        <v>26</v>
      </c>
      <c r="K6331">
        <v>29</v>
      </c>
      <c r="L6331">
        <v>0</v>
      </c>
      <c r="M6331" s="1">
        <v>88.096999999999994</v>
      </c>
      <c r="N6331" s="1">
        <v>110.072</v>
      </c>
    </row>
    <row r="6332" spans="1:14" ht="13.5" customHeight="1" x14ac:dyDescent="0.2">
      <c r="A6332" t="s">
        <v>416</v>
      </c>
      <c r="B6332" t="s">
        <v>703</v>
      </c>
      <c r="C6332">
        <v>3</v>
      </c>
      <c r="D6332" t="s">
        <v>2733</v>
      </c>
      <c r="E6332">
        <v>4</v>
      </c>
      <c r="F6332">
        <v>29</v>
      </c>
      <c r="G6332">
        <v>34</v>
      </c>
      <c r="H6332">
        <v>37</v>
      </c>
      <c r="I6332">
        <v>25</v>
      </c>
      <c r="J6332">
        <v>30</v>
      </c>
      <c r="K6332">
        <v>33</v>
      </c>
      <c r="L6332">
        <v>0</v>
      </c>
      <c r="M6332" s="1">
        <v>88.097999999999999</v>
      </c>
      <c r="N6332" s="1">
        <v>111.077</v>
      </c>
    </row>
    <row r="6333" spans="1:14" ht="13.5" customHeight="1" x14ac:dyDescent="0.2">
      <c r="A6333" t="s">
        <v>416</v>
      </c>
      <c r="B6333" t="s">
        <v>470</v>
      </c>
      <c r="C6333">
        <v>3</v>
      </c>
      <c r="D6333" t="s">
        <v>1933</v>
      </c>
      <c r="E6333">
        <v>3</v>
      </c>
      <c r="F6333">
        <v>19</v>
      </c>
      <c r="G6333">
        <v>27</v>
      </c>
      <c r="H6333">
        <v>29</v>
      </c>
      <c r="I6333">
        <v>30</v>
      </c>
      <c r="J6333">
        <v>38</v>
      </c>
      <c r="K6333">
        <v>40</v>
      </c>
      <c r="L6333">
        <v>0</v>
      </c>
      <c r="M6333" s="1">
        <v>88.099000000000004</v>
      </c>
      <c r="N6333" s="1">
        <v>112.08</v>
      </c>
    </row>
    <row r="6334" spans="1:14" ht="13.5" customHeight="1" x14ac:dyDescent="0.2">
      <c r="A6334" t="s">
        <v>416</v>
      </c>
      <c r="B6334" t="s">
        <v>53</v>
      </c>
      <c r="C6334">
        <v>3</v>
      </c>
      <c r="D6334" t="s">
        <v>2443</v>
      </c>
      <c r="E6334">
        <v>3</v>
      </c>
      <c r="F6334">
        <v>27</v>
      </c>
      <c r="G6334">
        <v>35</v>
      </c>
      <c r="H6334">
        <v>37</v>
      </c>
      <c r="I6334">
        <v>21</v>
      </c>
      <c r="J6334">
        <v>29</v>
      </c>
      <c r="K6334">
        <v>31</v>
      </c>
      <c r="L6334">
        <v>0</v>
      </c>
      <c r="M6334" s="1">
        <v>88.1</v>
      </c>
      <c r="N6334" s="1">
        <v>113.062</v>
      </c>
    </row>
    <row r="6335" spans="1:14" ht="13.5" customHeight="1" x14ac:dyDescent="0.2">
      <c r="A6335" t="s">
        <v>416</v>
      </c>
      <c r="B6335" t="s">
        <v>476</v>
      </c>
      <c r="C6335">
        <v>3</v>
      </c>
      <c r="D6335" t="s">
        <v>2297</v>
      </c>
      <c r="E6335">
        <v>3</v>
      </c>
      <c r="F6335">
        <v>28</v>
      </c>
      <c r="G6335">
        <v>36</v>
      </c>
      <c r="H6335">
        <v>38</v>
      </c>
      <c r="I6335">
        <v>20</v>
      </c>
      <c r="J6335">
        <v>28</v>
      </c>
      <c r="K6335">
        <v>30</v>
      </c>
      <c r="L6335">
        <v>0</v>
      </c>
      <c r="M6335" s="1">
        <v>88.100999999999999</v>
      </c>
      <c r="N6335" s="1">
        <v>114.072</v>
      </c>
    </row>
    <row r="6336" spans="1:14" ht="13.5" customHeight="1" x14ac:dyDescent="0.2">
      <c r="A6336" t="s">
        <v>416</v>
      </c>
      <c r="B6336" t="s">
        <v>315</v>
      </c>
      <c r="C6336">
        <v>3</v>
      </c>
      <c r="D6336" t="s">
        <v>1192</v>
      </c>
      <c r="E6336">
        <v>3</v>
      </c>
      <c r="F6336">
        <v>25</v>
      </c>
      <c r="G6336">
        <v>33</v>
      </c>
      <c r="H6336">
        <v>35</v>
      </c>
      <c r="I6336">
        <v>20</v>
      </c>
      <c r="J6336">
        <v>28</v>
      </c>
      <c r="K6336">
        <v>30</v>
      </c>
      <c r="L6336">
        <v>0</v>
      </c>
      <c r="M6336" s="1">
        <v>88.102000000000004</v>
      </c>
      <c r="N6336" s="1">
        <v>115.081</v>
      </c>
    </row>
    <row r="6337" spans="1:14" ht="13.5" customHeight="1" x14ac:dyDescent="0.2">
      <c r="A6337" t="s">
        <v>416</v>
      </c>
      <c r="B6337" t="s">
        <v>321</v>
      </c>
      <c r="C6337">
        <v>3</v>
      </c>
      <c r="D6337" t="s">
        <v>922</v>
      </c>
      <c r="E6337">
        <v>3</v>
      </c>
      <c r="F6337">
        <v>27</v>
      </c>
      <c r="G6337">
        <v>35</v>
      </c>
      <c r="H6337">
        <v>37</v>
      </c>
      <c r="I6337">
        <v>21</v>
      </c>
      <c r="J6337">
        <v>29</v>
      </c>
      <c r="K6337">
        <v>31</v>
      </c>
      <c r="L6337">
        <v>0</v>
      </c>
      <c r="M6337" s="1">
        <v>88.102999999999994</v>
      </c>
      <c r="N6337" s="1">
        <v>116.07599999999999</v>
      </c>
    </row>
    <row r="6338" spans="1:14" ht="13.5" customHeight="1" x14ac:dyDescent="0.2">
      <c r="A6338" t="s">
        <v>416</v>
      </c>
      <c r="B6338" t="s">
        <v>483</v>
      </c>
      <c r="C6338">
        <v>3</v>
      </c>
      <c r="D6338" t="s">
        <v>1283</v>
      </c>
      <c r="E6338">
        <v>4</v>
      </c>
      <c r="F6338">
        <v>33</v>
      </c>
      <c r="G6338">
        <v>38</v>
      </c>
      <c r="H6338">
        <v>41</v>
      </c>
      <c r="I6338">
        <v>21</v>
      </c>
      <c r="J6338">
        <v>26</v>
      </c>
      <c r="K6338">
        <v>29</v>
      </c>
      <c r="L6338">
        <v>0</v>
      </c>
      <c r="M6338" s="1">
        <v>88.103999999999999</v>
      </c>
      <c r="N6338" s="1">
        <v>117.081</v>
      </c>
    </row>
    <row r="6339" spans="1:14" ht="13.5" customHeight="1" x14ac:dyDescent="0.2">
      <c r="A6339" t="s">
        <v>416</v>
      </c>
      <c r="B6339" t="s">
        <v>326</v>
      </c>
      <c r="C6339">
        <v>3</v>
      </c>
      <c r="D6339" t="s">
        <v>1933</v>
      </c>
      <c r="E6339">
        <v>3</v>
      </c>
      <c r="F6339">
        <v>19</v>
      </c>
      <c r="G6339">
        <v>27</v>
      </c>
      <c r="H6339">
        <v>29</v>
      </c>
      <c r="I6339">
        <v>30</v>
      </c>
      <c r="J6339">
        <v>38</v>
      </c>
      <c r="K6339">
        <v>40</v>
      </c>
      <c r="L6339">
        <v>0</v>
      </c>
      <c r="M6339" s="1">
        <v>88.105000000000004</v>
      </c>
      <c r="N6339" s="1">
        <v>118.084</v>
      </c>
    </row>
    <row r="6340" spans="1:14" ht="13.5" customHeight="1" x14ac:dyDescent="0.2">
      <c r="A6340" t="s">
        <v>416</v>
      </c>
      <c r="B6340" t="s">
        <v>331</v>
      </c>
      <c r="C6340">
        <v>3</v>
      </c>
      <c r="D6340" t="s">
        <v>1092</v>
      </c>
      <c r="E6340">
        <v>4</v>
      </c>
      <c r="F6340">
        <v>22</v>
      </c>
      <c r="G6340">
        <v>27</v>
      </c>
      <c r="H6340">
        <v>30</v>
      </c>
      <c r="I6340">
        <v>29</v>
      </c>
      <c r="J6340">
        <v>34</v>
      </c>
      <c r="K6340">
        <v>37</v>
      </c>
      <c r="L6340">
        <v>0</v>
      </c>
      <c r="M6340" s="1">
        <v>88.105999999999995</v>
      </c>
      <c r="N6340" s="1">
        <v>119.06100000000001</v>
      </c>
    </row>
    <row r="6341" spans="1:14" ht="13.5" customHeight="1" x14ac:dyDescent="0.2">
      <c r="A6341" t="s">
        <v>416</v>
      </c>
      <c r="B6341" t="s">
        <v>488</v>
      </c>
      <c r="C6341">
        <v>3</v>
      </c>
      <c r="D6341" t="s">
        <v>1760</v>
      </c>
      <c r="E6341">
        <v>3</v>
      </c>
      <c r="F6341">
        <v>27</v>
      </c>
      <c r="G6341">
        <v>35</v>
      </c>
      <c r="H6341">
        <v>37</v>
      </c>
      <c r="I6341">
        <v>22</v>
      </c>
      <c r="J6341">
        <v>30</v>
      </c>
      <c r="K6341">
        <v>32</v>
      </c>
      <c r="L6341">
        <v>0</v>
      </c>
      <c r="M6341" s="1">
        <v>88.106999999999999</v>
      </c>
      <c r="N6341" s="1">
        <v>120.072</v>
      </c>
    </row>
    <row r="6342" spans="1:14" ht="13.5" customHeight="1" x14ac:dyDescent="0.2">
      <c r="A6342" t="s">
        <v>416</v>
      </c>
      <c r="B6342" t="s">
        <v>492</v>
      </c>
      <c r="C6342">
        <v>3</v>
      </c>
      <c r="D6342" t="s">
        <v>2672</v>
      </c>
      <c r="E6342">
        <v>3</v>
      </c>
      <c r="F6342">
        <v>27</v>
      </c>
      <c r="G6342">
        <v>35</v>
      </c>
      <c r="H6342">
        <v>37</v>
      </c>
      <c r="I6342">
        <v>22</v>
      </c>
      <c r="J6342">
        <v>30</v>
      </c>
      <c r="K6342">
        <v>32</v>
      </c>
      <c r="L6342">
        <v>0</v>
      </c>
      <c r="M6342" s="1">
        <v>88.108000000000004</v>
      </c>
      <c r="N6342" s="1">
        <v>121.087</v>
      </c>
    </row>
    <row r="6343" spans="1:14" ht="13.5" customHeight="1" x14ac:dyDescent="0.2">
      <c r="A6343" t="s">
        <v>416</v>
      </c>
      <c r="B6343" t="s">
        <v>335</v>
      </c>
      <c r="C6343">
        <v>3</v>
      </c>
      <c r="D6343" t="s">
        <v>1852</v>
      </c>
      <c r="E6343">
        <v>4</v>
      </c>
      <c r="F6343">
        <v>31</v>
      </c>
      <c r="G6343">
        <v>36</v>
      </c>
      <c r="H6343">
        <v>39</v>
      </c>
      <c r="I6343">
        <v>23</v>
      </c>
      <c r="J6343">
        <v>28</v>
      </c>
      <c r="K6343">
        <v>31</v>
      </c>
      <c r="L6343">
        <v>0</v>
      </c>
      <c r="M6343" s="1">
        <v>88.108999999999995</v>
      </c>
      <c r="N6343" s="1">
        <v>122.062</v>
      </c>
    </row>
    <row r="6344" spans="1:14" ht="13.5" customHeight="1" x14ac:dyDescent="0.2">
      <c r="A6344" t="s">
        <v>416</v>
      </c>
      <c r="B6344" t="s">
        <v>340</v>
      </c>
      <c r="C6344">
        <v>3</v>
      </c>
      <c r="D6344" t="s">
        <v>2998</v>
      </c>
      <c r="E6344">
        <v>4</v>
      </c>
      <c r="F6344">
        <v>32</v>
      </c>
      <c r="G6344">
        <v>37</v>
      </c>
      <c r="H6344">
        <v>40</v>
      </c>
      <c r="I6344">
        <v>18</v>
      </c>
      <c r="J6344">
        <v>23</v>
      </c>
      <c r="K6344">
        <v>26</v>
      </c>
      <c r="L6344">
        <v>0</v>
      </c>
      <c r="M6344" s="1">
        <v>88.11</v>
      </c>
      <c r="N6344" s="1">
        <v>123.077</v>
      </c>
    </row>
    <row r="6345" spans="1:14" ht="13.5" customHeight="1" x14ac:dyDescent="0.2">
      <c r="A6345" t="s">
        <v>416</v>
      </c>
      <c r="B6345" t="s">
        <v>346</v>
      </c>
      <c r="C6345">
        <v>3</v>
      </c>
      <c r="D6345" t="s">
        <v>2319</v>
      </c>
      <c r="E6345">
        <v>4</v>
      </c>
      <c r="F6345">
        <v>29</v>
      </c>
      <c r="G6345">
        <v>34</v>
      </c>
      <c r="H6345">
        <v>37</v>
      </c>
      <c r="I6345">
        <v>22</v>
      </c>
      <c r="J6345">
        <v>27</v>
      </c>
      <c r="K6345">
        <v>30</v>
      </c>
      <c r="L6345">
        <v>0</v>
      </c>
      <c r="M6345" s="1">
        <v>88.111000000000004</v>
      </c>
      <c r="N6345" s="1">
        <v>124.08</v>
      </c>
    </row>
    <row r="6346" spans="1:14" ht="13.5" customHeight="1" x14ac:dyDescent="0.2">
      <c r="A6346" t="s">
        <v>416</v>
      </c>
      <c r="B6346" t="s">
        <v>498</v>
      </c>
      <c r="C6346">
        <v>3</v>
      </c>
      <c r="D6346" t="s">
        <v>1663</v>
      </c>
      <c r="E6346">
        <v>4</v>
      </c>
      <c r="F6346">
        <v>23</v>
      </c>
      <c r="G6346">
        <v>28</v>
      </c>
      <c r="H6346">
        <v>31</v>
      </c>
      <c r="I6346">
        <v>28</v>
      </c>
      <c r="J6346">
        <v>33</v>
      </c>
      <c r="K6346">
        <v>36</v>
      </c>
      <c r="L6346">
        <v>0</v>
      </c>
      <c r="M6346" s="1">
        <v>88.111999999999995</v>
      </c>
      <c r="N6346" s="1">
        <v>125.084</v>
      </c>
    </row>
    <row r="6347" spans="1:14" ht="13.5" customHeight="1" x14ac:dyDescent="0.2">
      <c r="A6347" t="s">
        <v>416</v>
      </c>
      <c r="B6347" t="s">
        <v>351</v>
      </c>
      <c r="C6347">
        <v>3</v>
      </c>
      <c r="D6347" t="s">
        <v>1663</v>
      </c>
      <c r="E6347">
        <v>4</v>
      </c>
      <c r="F6347">
        <v>23</v>
      </c>
      <c r="G6347">
        <v>28</v>
      </c>
      <c r="H6347">
        <v>31</v>
      </c>
      <c r="I6347">
        <v>28</v>
      </c>
      <c r="J6347">
        <v>33</v>
      </c>
      <c r="K6347">
        <v>36</v>
      </c>
      <c r="L6347">
        <v>0</v>
      </c>
      <c r="M6347" s="1">
        <v>88.113</v>
      </c>
      <c r="N6347" s="1">
        <v>126.081</v>
      </c>
    </row>
    <row r="6348" spans="1:14" ht="13.5" customHeight="1" x14ac:dyDescent="0.2">
      <c r="A6348" t="s">
        <v>416</v>
      </c>
      <c r="B6348" t="s">
        <v>504</v>
      </c>
      <c r="C6348">
        <v>3</v>
      </c>
      <c r="D6348" t="s">
        <v>1508</v>
      </c>
      <c r="E6348">
        <v>3</v>
      </c>
      <c r="F6348">
        <v>26</v>
      </c>
      <c r="G6348">
        <v>34</v>
      </c>
      <c r="H6348">
        <v>36</v>
      </c>
      <c r="I6348">
        <v>23</v>
      </c>
      <c r="J6348">
        <v>31</v>
      </c>
      <c r="K6348">
        <v>33</v>
      </c>
      <c r="L6348">
        <v>0</v>
      </c>
      <c r="M6348" s="1">
        <v>88.114000000000004</v>
      </c>
      <c r="N6348" s="1">
        <v>127.074</v>
      </c>
    </row>
    <row r="6349" spans="1:14" ht="13.5" customHeight="1" x14ac:dyDescent="0.2">
      <c r="A6349" t="s">
        <v>416</v>
      </c>
      <c r="B6349" t="s">
        <v>355</v>
      </c>
      <c r="C6349">
        <v>3</v>
      </c>
      <c r="D6349" t="s">
        <v>2109</v>
      </c>
      <c r="E6349">
        <v>4</v>
      </c>
      <c r="F6349">
        <v>29</v>
      </c>
      <c r="G6349">
        <v>34</v>
      </c>
      <c r="H6349">
        <v>37</v>
      </c>
      <c r="I6349">
        <v>24</v>
      </c>
      <c r="J6349">
        <v>29</v>
      </c>
      <c r="K6349">
        <v>32</v>
      </c>
      <c r="L6349">
        <v>0</v>
      </c>
      <c r="M6349" s="1">
        <v>88.114999999999995</v>
      </c>
      <c r="N6349" s="1">
        <v>128.06800000000001</v>
      </c>
    </row>
    <row r="6350" spans="1:14" ht="13.5" customHeight="1" x14ac:dyDescent="0.2">
      <c r="A6350" t="s">
        <v>230</v>
      </c>
      <c r="B6350" t="s">
        <v>230</v>
      </c>
      <c r="C6350">
        <v>3</v>
      </c>
      <c r="D6350" t="s">
        <v>2480</v>
      </c>
      <c r="E6350">
        <v>4</v>
      </c>
      <c r="F6350">
        <v>29</v>
      </c>
      <c r="G6350">
        <v>34</v>
      </c>
      <c r="H6350">
        <v>37</v>
      </c>
      <c r="I6350">
        <v>24</v>
      </c>
      <c r="J6350">
        <v>29</v>
      </c>
      <c r="K6350">
        <v>32</v>
      </c>
      <c r="L6350">
        <v>0</v>
      </c>
      <c r="M6350" s="1">
        <v>89.081000000000003</v>
      </c>
      <c r="N6350" s="1">
        <v>89.081000000000003</v>
      </c>
    </row>
    <row r="6351" spans="1:14" ht="13.5" customHeight="1" x14ac:dyDescent="0.2">
      <c r="A6351" t="s">
        <v>230</v>
      </c>
      <c r="B6351" t="s">
        <v>236</v>
      </c>
      <c r="C6351">
        <v>3</v>
      </c>
      <c r="D6351" t="s">
        <v>961</v>
      </c>
      <c r="E6351">
        <v>2</v>
      </c>
      <c r="F6351">
        <v>22</v>
      </c>
      <c r="G6351">
        <v>35</v>
      </c>
      <c r="H6351">
        <v>37</v>
      </c>
      <c r="I6351">
        <v>16</v>
      </c>
      <c r="J6351">
        <v>29</v>
      </c>
      <c r="K6351">
        <v>31</v>
      </c>
      <c r="L6351">
        <v>0</v>
      </c>
      <c r="M6351" s="1">
        <v>89.081999999999994</v>
      </c>
      <c r="N6351" s="1">
        <v>90.078999999999994</v>
      </c>
    </row>
    <row r="6352" spans="1:14" ht="13.5" customHeight="1" x14ac:dyDescent="0.2">
      <c r="A6352" t="s">
        <v>230</v>
      </c>
      <c r="B6352" t="s">
        <v>425</v>
      </c>
      <c r="C6352">
        <v>3</v>
      </c>
      <c r="D6352" t="s">
        <v>247</v>
      </c>
      <c r="E6352">
        <v>4</v>
      </c>
      <c r="F6352">
        <v>19</v>
      </c>
      <c r="G6352">
        <v>24</v>
      </c>
      <c r="H6352">
        <v>27</v>
      </c>
      <c r="I6352">
        <v>34</v>
      </c>
      <c r="J6352">
        <v>39</v>
      </c>
      <c r="K6352">
        <v>42</v>
      </c>
      <c r="L6352">
        <v>0</v>
      </c>
      <c r="M6352" s="1">
        <v>89.082999999999998</v>
      </c>
      <c r="N6352" s="1">
        <v>91.082999999999998</v>
      </c>
    </row>
    <row r="6353" spans="1:14" ht="13.5" customHeight="1" x14ac:dyDescent="0.2">
      <c r="A6353" t="s">
        <v>230</v>
      </c>
      <c r="B6353" t="s">
        <v>668</v>
      </c>
      <c r="C6353">
        <v>3</v>
      </c>
      <c r="D6353" t="s">
        <v>1505</v>
      </c>
      <c r="E6353">
        <v>4</v>
      </c>
      <c r="F6353">
        <v>30</v>
      </c>
      <c r="G6353">
        <v>35</v>
      </c>
      <c r="H6353">
        <v>38</v>
      </c>
      <c r="I6353">
        <v>25</v>
      </c>
      <c r="J6353">
        <v>30</v>
      </c>
      <c r="K6353">
        <v>33</v>
      </c>
      <c r="L6353">
        <v>0</v>
      </c>
      <c r="M6353" s="1">
        <v>89.084000000000003</v>
      </c>
      <c r="N6353" s="1">
        <v>92.078999999999994</v>
      </c>
    </row>
    <row r="6354" spans="1:14" ht="13.5" customHeight="1" x14ac:dyDescent="0.2">
      <c r="A6354" t="s">
        <v>230</v>
      </c>
      <c r="B6354" t="s">
        <v>429</v>
      </c>
      <c r="C6354">
        <v>3</v>
      </c>
      <c r="D6354" t="s">
        <v>1502</v>
      </c>
      <c r="E6354">
        <v>3</v>
      </c>
      <c r="F6354">
        <v>27</v>
      </c>
      <c r="G6354">
        <v>35</v>
      </c>
      <c r="H6354">
        <v>37</v>
      </c>
      <c r="I6354">
        <v>22</v>
      </c>
      <c r="J6354">
        <v>30</v>
      </c>
      <c r="K6354">
        <v>32</v>
      </c>
      <c r="L6354">
        <v>0</v>
      </c>
      <c r="M6354" s="1">
        <v>89.084999999999994</v>
      </c>
      <c r="N6354" s="1">
        <v>93.075000000000003</v>
      </c>
    </row>
    <row r="6355" spans="1:14" ht="13.5" customHeight="1" x14ac:dyDescent="0.2">
      <c r="A6355" t="s">
        <v>230</v>
      </c>
      <c r="B6355" t="s">
        <v>241</v>
      </c>
      <c r="C6355">
        <v>3</v>
      </c>
      <c r="D6355" t="s">
        <v>1458</v>
      </c>
      <c r="E6355">
        <v>1</v>
      </c>
      <c r="F6355">
        <v>15</v>
      </c>
      <c r="G6355">
        <v>30</v>
      </c>
      <c r="H6355">
        <v>32</v>
      </c>
      <c r="I6355">
        <v>16</v>
      </c>
      <c r="J6355">
        <v>31</v>
      </c>
      <c r="K6355">
        <v>33</v>
      </c>
      <c r="L6355">
        <v>0</v>
      </c>
      <c r="M6355" s="1">
        <v>89.085999999999999</v>
      </c>
      <c r="N6355" s="1">
        <v>94.072000000000003</v>
      </c>
    </row>
    <row r="6356" spans="1:14" ht="13.5" customHeight="1" x14ac:dyDescent="0.2">
      <c r="A6356" t="s">
        <v>230</v>
      </c>
      <c r="B6356" t="s">
        <v>246</v>
      </c>
      <c r="C6356">
        <v>3</v>
      </c>
      <c r="D6356" t="s">
        <v>129</v>
      </c>
      <c r="E6356">
        <v>4</v>
      </c>
      <c r="F6356">
        <v>30</v>
      </c>
      <c r="G6356">
        <v>35</v>
      </c>
      <c r="H6356">
        <v>38</v>
      </c>
      <c r="I6356">
        <v>23</v>
      </c>
      <c r="J6356">
        <v>28</v>
      </c>
      <c r="K6356">
        <v>31</v>
      </c>
      <c r="L6356">
        <v>0</v>
      </c>
      <c r="M6356" s="1">
        <v>89.087000000000003</v>
      </c>
      <c r="N6356" s="1">
        <v>95.084000000000003</v>
      </c>
    </row>
    <row r="6357" spans="1:14" ht="13.5" customHeight="1" x14ac:dyDescent="0.2">
      <c r="A6357" t="s">
        <v>230</v>
      </c>
      <c r="B6357" t="s">
        <v>436</v>
      </c>
      <c r="C6357">
        <v>3</v>
      </c>
      <c r="D6357" t="s">
        <v>1502</v>
      </c>
      <c r="E6357">
        <v>3</v>
      </c>
      <c r="F6357">
        <v>27</v>
      </c>
      <c r="G6357">
        <v>35</v>
      </c>
      <c r="H6357">
        <v>37</v>
      </c>
      <c r="I6357">
        <v>22</v>
      </c>
      <c r="J6357">
        <v>30</v>
      </c>
      <c r="K6357">
        <v>32</v>
      </c>
      <c r="L6357">
        <v>0</v>
      </c>
      <c r="M6357" s="1">
        <v>89.087999999999994</v>
      </c>
      <c r="N6357" s="1">
        <v>96.078000000000003</v>
      </c>
    </row>
    <row r="6358" spans="1:14" ht="13.5" customHeight="1" x14ac:dyDescent="0.2">
      <c r="A6358" t="s">
        <v>230</v>
      </c>
      <c r="B6358" t="s">
        <v>250</v>
      </c>
      <c r="C6358">
        <v>3</v>
      </c>
      <c r="D6358" t="s">
        <v>1702</v>
      </c>
      <c r="E6358">
        <v>3</v>
      </c>
      <c r="F6358">
        <v>25</v>
      </c>
      <c r="G6358">
        <v>33</v>
      </c>
      <c r="H6358">
        <v>35</v>
      </c>
      <c r="I6358">
        <v>23</v>
      </c>
      <c r="J6358">
        <v>31</v>
      </c>
      <c r="K6358">
        <v>33</v>
      </c>
      <c r="L6358">
        <v>0</v>
      </c>
      <c r="M6358" s="1">
        <v>89.088999999999999</v>
      </c>
      <c r="N6358" s="1">
        <v>97.075999999999993</v>
      </c>
    </row>
    <row r="6359" spans="1:14" ht="13.5" customHeight="1" x14ac:dyDescent="0.2">
      <c r="A6359" t="s">
        <v>230</v>
      </c>
      <c r="B6359" t="s">
        <v>258</v>
      </c>
      <c r="C6359">
        <v>3</v>
      </c>
      <c r="D6359" t="s">
        <v>981</v>
      </c>
      <c r="E6359">
        <v>4</v>
      </c>
      <c r="F6359">
        <v>34</v>
      </c>
      <c r="G6359">
        <v>39</v>
      </c>
      <c r="H6359">
        <v>42</v>
      </c>
      <c r="I6359">
        <v>17</v>
      </c>
      <c r="J6359">
        <v>22</v>
      </c>
      <c r="K6359">
        <v>25</v>
      </c>
      <c r="L6359">
        <v>0</v>
      </c>
      <c r="M6359" s="1">
        <v>89.09</v>
      </c>
      <c r="N6359" s="1">
        <v>98.087000000000003</v>
      </c>
    </row>
    <row r="6360" spans="1:14" ht="13.5" customHeight="1" x14ac:dyDescent="0.2">
      <c r="A6360" t="s">
        <v>230</v>
      </c>
      <c r="B6360" t="s">
        <v>263</v>
      </c>
      <c r="C6360">
        <v>3</v>
      </c>
      <c r="D6360" t="s">
        <v>981</v>
      </c>
      <c r="E6360">
        <v>4</v>
      </c>
      <c r="F6360">
        <v>34</v>
      </c>
      <c r="G6360">
        <v>39</v>
      </c>
      <c r="H6360">
        <v>42</v>
      </c>
      <c r="I6360">
        <v>17</v>
      </c>
      <c r="J6360">
        <v>22</v>
      </c>
      <c r="K6360">
        <v>25</v>
      </c>
      <c r="L6360">
        <v>0</v>
      </c>
      <c r="M6360" s="1">
        <v>89.090999999999994</v>
      </c>
      <c r="N6360" s="1">
        <v>99.075999999999993</v>
      </c>
    </row>
    <row r="6361" spans="1:14" ht="13.5" customHeight="1" x14ac:dyDescent="0.2">
      <c r="A6361" t="s">
        <v>230</v>
      </c>
      <c r="B6361" t="s">
        <v>269</v>
      </c>
      <c r="C6361">
        <v>3</v>
      </c>
      <c r="D6361" t="s">
        <v>1502</v>
      </c>
      <c r="E6361">
        <v>3</v>
      </c>
      <c r="F6361">
        <v>27</v>
      </c>
      <c r="G6361">
        <v>35</v>
      </c>
      <c r="H6361">
        <v>37</v>
      </c>
      <c r="I6361">
        <v>22</v>
      </c>
      <c r="J6361">
        <v>30</v>
      </c>
      <c r="K6361">
        <v>32</v>
      </c>
      <c r="L6361">
        <v>0</v>
      </c>
      <c r="M6361" s="1">
        <v>89.091999999999999</v>
      </c>
      <c r="N6361" s="1">
        <v>100.08499999999999</v>
      </c>
    </row>
    <row r="6362" spans="1:14" ht="13.5" customHeight="1" x14ac:dyDescent="0.2">
      <c r="A6362" t="s">
        <v>230</v>
      </c>
      <c r="B6362" t="s">
        <v>279</v>
      </c>
      <c r="C6362">
        <v>3</v>
      </c>
      <c r="D6362" t="s">
        <v>1298</v>
      </c>
      <c r="E6362">
        <v>4</v>
      </c>
      <c r="F6362">
        <v>18</v>
      </c>
      <c r="G6362">
        <v>23</v>
      </c>
      <c r="H6362">
        <v>26</v>
      </c>
      <c r="I6362">
        <v>33</v>
      </c>
      <c r="J6362">
        <v>38</v>
      </c>
      <c r="K6362">
        <v>41</v>
      </c>
      <c r="L6362">
        <v>0</v>
      </c>
      <c r="M6362" s="1">
        <v>89.093000000000004</v>
      </c>
      <c r="N6362" s="1">
        <v>101.072</v>
      </c>
    </row>
    <row r="6363" spans="1:14" ht="13.5" customHeight="1" x14ac:dyDescent="0.2">
      <c r="A6363" t="s">
        <v>230</v>
      </c>
      <c r="B6363" t="s">
        <v>274</v>
      </c>
      <c r="C6363">
        <v>3</v>
      </c>
      <c r="D6363" t="s">
        <v>1816</v>
      </c>
      <c r="E6363">
        <v>3</v>
      </c>
      <c r="F6363">
        <v>28</v>
      </c>
      <c r="G6363">
        <v>36</v>
      </c>
      <c r="H6363">
        <v>38</v>
      </c>
      <c r="I6363">
        <v>18</v>
      </c>
      <c r="J6363">
        <v>26</v>
      </c>
      <c r="K6363">
        <v>28</v>
      </c>
      <c r="L6363">
        <v>0</v>
      </c>
      <c r="M6363" s="1">
        <v>89.093999999999994</v>
      </c>
      <c r="N6363" s="1">
        <v>102.083</v>
      </c>
    </row>
    <row r="6364" spans="1:14" ht="13.5" customHeight="1" x14ac:dyDescent="0.2">
      <c r="A6364" t="s">
        <v>230</v>
      </c>
      <c r="B6364" t="s">
        <v>285</v>
      </c>
      <c r="C6364">
        <v>3</v>
      </c>
      <c r="D6364" t="s">
        <v>1502</v>
      </c>
      <c r="E6364">
        <v>3</v>
      </c>
      <c r="F6364">
        <v>27</v>
      </c>
      <c r="G6364">
        <v>35</v>
      </c>
      <c r="H6364">
        <v>37</v>
      </c>
      <c r="I6364">
        <v>22</v>
      </c>
      <c r="J6364">
        <v>30</v>
      </c>
      <c r="K6364">
        <v>32</v>
      </c>
      <c r="L6364">
        <v>0</v>
      </c>
      <c r="M6364" s="1">
        <v>89.094999999999999</v>
      </c>
      <c r="N6364" s="1">
        <v>103.08</v>
      </c>
    </row>
    <row r="6365" spans="1:14" ht="13.5" customHeight="1" x14ac:dyDescent="0.2">
      <c r="A6365" t="s">
        <v>230</v>
      </c>
      <c r="B6365" t="s">
        <v>290</v>
      </c>
      <c r="C6365">
        <v>3</v>
      </c>
      <c r="D6365" t="s">
        <v>2771</v>
      </c>
      <c r="E6365">
        <v>4</v>
      </c>
      <c r="F6365">
        <v>28</v>
      </c>
      <c r="G6365">
        <v>33</v>
      </c>
      <c r="H6365">
        <v>36</v>
      </c>
      <c r="I6365">
        <v>24</v>
      </c>
      <c r="J6365">
        <v>29</v>
      </c>
      <c r="K6365">
        <v>32</v>
      </c>
      <c r="L6365">
        <v>0</v>
      </c>
      <c r="M6365" s="1">
        <v>89.096000000000004</v>
      </c>
      <c r="N6365" s="1">
        <v>104.07299999999999</v>
      </c>
    </row>
    <row r="6366" spans="1:14" ht="13.5" customHeight="1" x14ac:dyDescent="0.2">
      <c r="A6366" t="s">
        <v>230</v>
      </c>
      <c r="B6366" t="s">
        <v>294</v>
      </c>
      <c r="C6366">
        <v>3</v>
      </c>
      <c r="D6366" t="s">
        <v>2395</v>
      </c>
      <c r="E6366">
        <v>4</v>
      </c>
      <c r="F6366">
        <v>26</v>
      </c>
      <c r="G6366">
        <v>31</v>
      </c>
      <c r="H6366">
        <v>34</v>
      </c>
      <c r="I6366">
        <v>26</v>
      </c>
      <c r="J6366">
        <v>31</v>
      </c>
      <c r="K6366">
        <v>34</v>
      </c>
      <c r="L6366">
        <v>0</v>
      </c>
      <c r="M6366" s="1">
        <v>89.096999999999994</v>
      </c>
      <c r="N6366" s="1">
        <v>105.07</v>
      </c>
    </row>
    <row r="6367" spans="1:14" ht="13.5" customHeight="1" x14ac:dyDescent="0.2">
      <c r="A6367" t="s">
        <v>230</v>
      </c>
      <c r="B6367" t="s">
        <v>298</v>
      </c>
      <c r="C6367">
        <v>3</v>
      </c>
      <c r="D6367" t="s">
        <v>1366</v>
      </c>
      <c r="E6367">
        <v>1</v>
      </c>
      <c r="F6367">
        <v>17</v>
      </c>
      <c r="G6367">
        <v>32</v>
      </c>
      <c r="H6367">
        <v>34</v>
      </c>
      <c r="I6367">
        <v>14</v>
      </c>
      <c r="J6367">
        <v>29</v>
      </c>
      <c r="K6367">
        <v>31</v>
      </c>
      <c r="L6367">
        <v>0</v>
      </c>
      <c r="M6367" s="1">
        <v>89.097999999999999</v>
      </c>
      <c r="N6367" s="1">
        <v>106.07</v>
      </c>
    </row>
    <row r="6368" spans="1:14" ht="13.5" customHeight="1" x14ac:dyDescent="0.2">
      <c r="A6368" t="s">
        <v>230</v>
      </c>
      <c r="B6368" t="s">
        <v>302</v>
      </c>
      <c r="C6368">
        <v>3</v>
      </c>
      <c r="D6368" t="s">
        <v>2390</v>
      </c>
      <c r="E6368">
        <v>3</v>
      </c>
      <c r="F6368">
        <v>26</v>
      </c>
      <c r="G6368">
        <v>34</v>
      </c>
      <c r="H6368">
        <v>36</v>
      </c>
      <c r="I6368">
        <v>22</v>
      </c>
      <c r="J6368">
        <v>30</v>
      </c>
      <c r="K6368">
        <v>32</v>
      </c>
      <c r="L6368">
        <v>0</v>
      </c>
      <c r="M6368" s="1">
        <v>89.099000000000004</v>
      </c>
      <c r="N6368" s="1">
        <v>107.065</v>
      </c>
    </row>
    <row r="6369" spans="1:14" ht="13.5" customHeight="1" x14ac:dyDescent="0.2">
      <c r="A6369" t="s">
        <v>230</v>
      </c>
      <c r="B6369" t="s">
        <v>464</v>
      </c>
      <c r="C6369">
        <v>3</v>
      </c>
      <c r="D6369" t="s">
        <v>2174</v>
      </c>
      <c r="E6369">
        <v>3</v>
      </c>
      <c r="F6369">
        <v>27</v>
      </c>
      <c r="G6369">
        <v>35</v>
      </c>
      <c r="H6369">
        <v>37</v>
      </c>
      <c r="I6369">
        <v>23</v>
      </c>
      <c r="J6369">
        <v>31</v>
      </c>
      <c r="K6369">
        <v>33</v>
      </c>
      <c r="L6369">
        <v>0</v>
      </c>
      <c r="M6369" s="1">
        <v>89.1</v>
      </c>
      <c r="N6369" s="1">
        <v>108.074</v>
      </c>
    </row>
    <row r="6370" spans="1:14" ht="13.5" customHeight="1" x14ac:dyDescent="0.2">
      <c r="A6370" t="s">
        <v>230</v>
      </c>
      <c r="B6370" t="s">
        <v>699</v>
      </c>
      <c r="C6370">
        <v>3</v>
      </c>
      <c r="D6370" t="s">
        <v>2266</v>
      </c>
      <c r="E6370">
        <v>4</v>
      </c>
      <c r="F6370">
        <v>29</v>
      </c>
      <c r="G6370">
        <v>34</v>
      </c>
      <c r="H6370">
        <v>37</v>
      </c>
      <c r="I6370">
        <v>25</v>
      </c>
      <c r="J6370">
        <v>30</v>
      </c>
      <c r="K6370">
        <v>33</v>
      </c>
      <c r="L6370">
        <v>0</v>
      </c>
      <c r="M6370" s="1">
        <v>89.100999999999999</v>
      </c>
      <c r="N6370" s="1">
        <v>109.065</v>
      </c>
    </row>
    <row r="6371" spans="1:14" ht="13.5" customHeight="1" x14ac:dyDescent="0.2">
      <c r="A6371" t="s">
        <v>230</v>
      </c>
      <c r="B6371" t="s">
        <v>124</v>
      </c>
      <c r="C6371">
        <v>3</v>
      </c>
      <c r="D6371" t="s">
        <v>160</v>
      </c>
      <c r="E6371">
        <v>3</v>
      </c>
      <c r="F6371">
        <v>30</v>
      </c>
      <c r="G6371">
        <v>38</v>
      </c>
      <c r="H6371">
        <v>40</v>
      </c>
      <c r="I6371">
        <v>20</v>
      </c>
      <c r="J6371">
        <v>28</v>
      </c>
      <c r="K6371">
        <v>30</v>
      </c>
      <c r="L6371">
        <v>0</v>
      </c>
      <c r="M6371" s="1">
        <v>89.102000000000004</v>
      </c>
      <c r="N6371" s="1">
        <v>110.07299999999999</v>
      </c>
    </row>
    <row r="6372" spans="1:14" ht="13.5" customHeight="1" x14ac:dyDescent="0.2">
      <c r="A6372" t="s">
        <v>230</v>
      </c>
      <c r="B6372" t="s">
        <v>703</v>
      </c>
      <c r="C6372">
        <v>3</v>
      </c>
      <c r="D6372" t="s">
        <v>1458</v>
      </c>
      <c r="E6372">
        <v>1</v>
      </c>
      <c r="F6372">
        <v>15</v>
      </c>
      <c r="G6372">
        <v>30</v>
      </c>
      <c r="H6372">
        <v>32</v>
      </c>
      <c r="I6372">
        <v>16</v>
      </c>
      <c r="J6372">
        <v>31</v>
      </c>
      <c r="K6372">
        <v>33</v>
      </c>
      <c r="L6372">
        <v>0</v>
      </c>
      <c r="M6372" s="1">
        <v>89.102999999999994</v>
      </c>
      <c r="N6372" s="1">
        <v>111.078</v>
      </c>
    </row>
    <row r="6373" spans="1:14" ht="13.5" customHeight="1" x14ac:dyDescent="0.2">
      <c r="A6373" t="s">
        <v>230</v>
      </c>
      <c r="B6373" t="s">
        <v>470</v>
      </c>
      <c r="C6373">
        <v>3</v>
      </c>
      <c r="D6373" t="s">
        <v>432</v>
      </c>
      <c r="E6373">
        <v>4</v>
      </c>
      <c r="F6373">
        <v>27</v>
      </c>
      <c r="G6373">
        <v>32</v>
      </c>
      <c r="H6373">
        <v>35</v>
      </c>
      <c r="I6373">
        <v>27</v>
      </c>
      <c r="J6373">
        <v>32</v>
      </c>
      <c r="K6373">
        <v>35</v>
      </c>
      <c r="L6373">
        <v>0</v>
      </c>
      <c r="M6373" s="1">
        <v>89.103999999999999</v>
      </c>
      <c r="N6373" s="1">
        <v>112.081</v>
      </c>
    </row>
    <row r="6374" spans="1:14" ht="13.5" customHeight="1" x14ac:dyDescent="0.2">
      <c r="A6374" t="s">
        <v>230</v>
      </c>
      <c r="B6374" t="s">
        <v>53</v>
      </c>
      <c r="C6374">
        <v>3</v>
      </c>
      <c r="D6374" t="s">
        <v>532</v>
      </c>
      <c r="E6374">
        <v>4</v>
      </c>
      <c r="F6374">
        <v>29</v>
      </c>
      <c r="G6374">
        <v>34</v>
      </c>
      <c r="H6374">
        <v>37</v>
      </c>
      <c r="I6374">
        <v>24</v>
      </c>
      <c r="J6374">
        <v>29</v>
      </c>
      <c r="K6374">
        <v>32</v>
      </c>
      <c r="L6374">
        <v>0</v>
      </c>
      <c r="M6374" s="1">
        <v>89.105000000000004</v>
      </c>
      <c r="N6374" s="1">
        <v>113.063</v>
      </c>
    </row>
    <row r="6375" spans="1:14" ht="13.5" customHeight="1" x14ac:dyDescent="0.2">
      <c r="A6375" t="s">
        <v>230</v>
      </c>
      <c r="B6375" t="s">
        <v>476</v>
      </c>
      <c r="C6375">
        <v>3</v>
      </c>
      <c r="D6375" t="s">
        <v>2771</v>
      </c>
      <c r="E6375">
        <v>4</v>
      </c>
      <c r="F6375">
        <v>28</v>
      </c>
      <c r="G6375">
        <v>33</v>
      </c>
      <c r="H6375">
        <v>36</v>
      </c>
      <c r="I6375">
        <v>24</v>
      </c>
      <c r="J6375">
        <v>29</v>
      </c>
      <c r="K6375">
        <v>32</v>
      </c>
      <c r="L6375">
        <v>0</v>
      </c>
      <c r="M6375" s="1">
        <v>89.105999999999995</v>
      </c>
      <c r="N6375" s="1">
        <v>114.07299999999999</v>
      </c>
    </row>
    <row r="6376" spans="1:14" ht="13.5" customHeight="1" x14ac:dyDescent="0.2">
      <c r="A6376" t="s">
        <v>230</v>
      </c>
      <c r="B6376" t="s">
        <v>315</v>
      </c>
      <c r="C6376">
        <v>3</v>
      </c>
      <c r="D6376" t="s">
        <v>857</v>
      </c>
      <c r="E6376">
        <v>4</v>
      </c>
      <c r="F6376">
        <v>31</v>
      </c>
      <c r="G6376">
        <v>36</v>
      </c>
      <c r="H6376">
        <v>39</v>
      </c>
      <c r="I6376">
        <v>24</v>
      </c>
      <c r="J6376">
        <v>29</v>
      </c>
      <c r="K6376">
        <v>32</v>
      </c>
      <c r="L6376">
        <v>0</v>
      </c>
      <c r="M6376" s="1">
        <v>89.106999999999999</v>
      </c>
      <c r="N6376" s="1">
        <v>115.08199999999999</v>
      </c>
    </row>
    <row r="6377" spans="1:14" ht="13.5" customHeight="1" x14ac:dyDescent="0.2">
      <c r="A6377" t="s">
        <v>230</v>
      </c>
      <c r="B6377" t="s">
        <v>321</v>
      </c>
      <c r="C6377">
        <v>3</v>
      </c>
      <c r="D6377" t="s">
        <v>2995</v>
      </c>
      <c r="E6377">
        <v>4</v>
      </c>
      <c r="F6377">
        <v>26</v>
      </c>
      <c r="G6377">
        <v>31</v>
      </c>
      <c r="H6377">
        <v>34</v>
      </c>
      <c r="I6377">
        <v>26</v>
      </c>
      <c r="J6377">
        <v>31</v>
      </c>
      <c r="K6377">
        <v>34</v>
      </c>
      <c r="L6377">
        <v>0</v>
      </c>
      <c r="M6377" s="1">
        <v>89.108000000000004</v>
      </c>
      <c r="N6377" s="1">
        <v>116.077</v>
      </c>
    </row>
    <row r="6378" spans="1:14" ht="13.5" customHeight="1" x14ac:dyDescent="0.2">
      <c r="A6378" t="s">
        <v>230</v>
      </c>
      <c r="B6378" t="s">
        <v>483</v>
      </c>
      <c r="C6378">
        <v>3</v>
      </c>
      <c r="D6378" t="s">
        <v>493</v>
      </c>
      <c r="E6378">
        <v>4</v>
      </c>
      <c r="F6378">
        <v>29</v>
      </c>
      <c r="G6378">
        <v>34</v>
      </c>
      <c r="H6378">
        <v>37</v>
      </c>
      <c r="I6378">
        <v>23</v>
      </c>
      <c r="J6378">
        <v>28</v>
      </c>
      <c r="K6378">
        <v>31</v>
      </c>
      <c r="L6378">
        <v>0</v>
      </c>
      <c r="M6378" s="1">
        <v>89.108999999999995</v>
      </c>
      <c r="N6378" s="1">
        <v>117.08199999999999</v>
      </c>
    </row>
    <row r="6379" spans="1:14" ht="13.5" customHeight="1" x14ac:dyDescent="0.2">
      <c r="A6379" t="s">
        <v>230</v>
      </c>
      <c r="B6379" t="s">
        <v>326</v>
      </c>
      <c r="C6379">
        <v>3</v>
      </c>
      <c r="D6379" t="s">
        <v>2301</v>
      </c>
      <c r="E6379">
        <v>3</v>
      </c>
      <c r="F6379">
        <v>27</v>
      </c>
      <c r="G6379">
        <v>35</v>
      </c>
      <c r="H6379">
        <v>37</v>
      </c>
      <c r="I6379">
        <v>20</v>
      </c>
      <c r="J6379">
        <v>28</v>
      </c>
      <c r="K6379">
        <v>30</v>
      </c>
      <c r="L6379">
        <v>0</v>
      </c>
      <c r="M6379" s="1">
        <v>89.11</v>
      </c>
      <c r="N6379" s="1">
        <v>118.08499999999999</v>
      </c>
    </row>
    <row r="6380" spans="1:14" ht="13.5" customHeight="1" x14ac:dyDescent="0.2">
      <c r="A6380" t="s">
        <v>230</v>
      </c>
      <c r="B6380" t="s">
        <v>331</v>
      </c>
      <c r="C6380">
        <v>3</v>
      </c>
      <c r="D6380" t="s">
        <v>3007</v>
      </c>
      <c r="E6380">
        <v>4</v>
      </c>
      <c r="F6380">
        <v>29</v>
      </c>
      <c r="G6380">
        <v>34</v>
      </c>
      <c r="H6380">
        <v>37</v>
      </c>
      <c r="I6380">
        <v>22</v>
      </c>
      <c r="J6380">
        <v>27</v>
      </c>
      <c r="K6380">
        <v>30</v>
      </c>
      <c r="L6380">
        <v>0</v>
      </c>
      <c r="M6380" s="1">
        <v>89.111000000000004</v>
      </c>
      <c r="N6380" s="1">
        <v>119.062</v>
      </c>
    </row>
    <row r="6381" spans="1:14" ht="13.5" customHeight="1" x14ac:dyDescent="0.2">
      <c r="A6381" t="s">
        <v>230</v>
      </c>
      <c r="B6381" t="s">
        <v>488</v>
      </c>
      <c r="C6381">
        <v>3</v>
      </c>
      <c r="D6381" t="s">
        <v>161</v>
      </c>
      <c r="E6381">
        <v>4</v>
      </c>
      <c r="F6381">
        <v>29</v>
      </c>
      <c r="G6381">
        <v>34</v>
      </c>
      <c r="H6381">
        <v>37</v>
      </c>
      <c r="I6381">
        <v>26</v>
      </c>
      <c r="J6381">
        <v>31</v>
      </c>
      <c r="K6381">
        <v>34</v>
      </c>
      <c r="L6381">
        <v>0</v>
      </c>
      <c r="M6381" s="1">
        <v>89.111999999999995</v>
      </c>
      <c r="N6381" s="1">
        <v>120.07299999999999</v>
      </c>
    </row>
    <row r="6382" spans="1:14" ht="13.5" customHeight="1" x14ac:dyDescent="0.2">
      <c r="A6382" t="s">
        <v>230</v>
      </c>
      <c r="B6382" t="s">
        <v>492</v>
      </c>
      <c r="C6382">
        <v>3</v>
      </c>
      <c r="D6382" t="s">
        <v>981</v>
      </c>
      <c r="E6382">
        <v>4</v>
      </c>
      <c r="F6382">
        <v>34</v>
      </c>
      <c r="G6382">
        <v>39</v>
      </c>
      <c r="H6382">
        <v>42</v>
      </c>
      <c r="I6382">
        <v>17</v>
      </c>
      <c r="J6382">
        <v>22</v>
      </c>
      <c r="K6382">
        <v>25</v>
      </c>
      <c r="L6382">
        <v>0</v>
      </c>
      <c r="M6382" s="1">
        <v>89.113</v>
      </c>
      <c r="N6382" s="1">
        <v>121.08799999999999</v>
      </c>
    </row>
    <row r="6383" spans="1:14" ht="13.5" customHeight="1" x14ac:dyDescent="0.2">
      <c r="A6383" t="s">
        <v>230</v>
      </c>
      <c r="B6383" t="s">
        <v>335</v>
      </c>
      <c r="C6383">
        <v>3</v>
      </c>
      <c r="D6383" t="s">
        <v>1056</v>
      </c>
      <c r="E6383">
        <v>4</v>
      </c>
      <c r="F6383">
        <v>25</v>
      </c>
      <c r="G6383">
        <v>30</v>
      </c>
      <c r="H6383">
        <v>33</v>
      </c>
      <c r="I6383">
        <v>26</v>
      </c>
      <c r="J6383">
        <v>31</v>
      </c>
      <c r="K6383">
        <v>34</v>
      </c>
      <c r="L6383">
        <v>0</v>
      </c>
      <c r="M6383" s="1">
        <v>89.114000000000004</v>
      </c>
      <c r="N6383" s="1">
        <v>122.063</v>
      </c>
    </row>
    <row r="6384" spans="1:14" ht="13.5" customHeight="1" x14ac:dyDescent="0.2">
      <c r="A6384" t="s">
        <v>230</v>
      </c>
      <c r="B6384" t="s">
        <v>340</v>
      </c>
      <c r="C6384">
        <v>3</v>
      </c>
      <c r="D6384" t="s">
        <v>2480</v>
      </c>
      <c r="E6384">
        <v>4</v>
      </c>
      <c r="F6384">
        <v>29</v>
      </c>
      <c r="G6384">
        <v>34</v>
      </c>
      <c r="H6384">
        <v>37</v>
      </c>
      <c r="I6384">
        <v>24</v>
      </c>
      <c r="J6384">
        <v>29</v>
      </c>
      <c r="K6384">
        <v>32</v>
      </c>
      <c r="L6384">
        <v>0</v>
      </c>
      <c r="M6384" s="1">
        <v>89.114999999999995</v>
      </c>
      <c r="N6384" s="1">
        <v>123.078</v>
      </c>
    </row>
    <row r="6385" spans="1:14" ht="13.5" customHeight="1" x14ac:dyDescent="0.2">
      <c r="A6385" t="s">
        <v>230</v>
      </c>
      <c r="B6385" t="s">
        <v>346</v>
      </c>
      <c r="C6385">
        <v>3</v>
      </c>
      <c r="D6385" t="s">
        <v>1600</v>
      </c>
      <c r="E6385">
        <v>4</v>
      </c>
      <c r="F6385">
        <v>29</v>
      </c>
      <c r="G6385">
        <v>34</v>
      </c>
      <c r="H6385">
        <v>37</v>
      </c>
      <c r="I6385">
        <v>26</v>
      </c>
      <c r="J6385">
        <v>31</v>
      </c>
      <c r="K6385">
        <v>34</v>
      </c>
      <c r="L6385">
        <v>0</v>
      </c>
      <c r="M6385" s="1">
        <v>89.116</v>
      </c>
      <c r="N6385" s="1">
        <v>124.081</v>
      </c>
    </row>
    <row r="6386" spans="1:14" ht="13.5" customHeight="1" x14ac:dyDescent="0.2">
      <c r="A6386" t="s">
        <v>230</v>
      </c>
      <c r="B6386" t="s">
        <v>498</v>
      </c>
      <c r="C6386">
        <v>3</v>
      </c>
      <c r="D6386" t="s">
        <v>2137</v>
      </c>
      <c r="E6386">
        <v>4</v>
      </c>
      <c r="F6386">
        <v>27</v>
      </c>
      <c r="G6386">
        <v>32</v>
      </c>
      <c r="H6386">
        <v>35</v>
      </c>
      <c r="I6386">
        <v>24</v>
      </c>
      <c r="J6386">
        <v>29</v>
      </c>
      <c r="K6386">
        <v>32</v>
      </c>
      <c r="L6386">
        <v>0</v>
      </c>
      <c r="M6386" s="1">
        <v>89.117000000000004</v>
      </c>
      <c r="N6386" s="1">
        <v>125.08499999999999</v>
      </c>
    </row>
    <row r="6387" spans="1:14" ht="13.5" customHeight="1" x14ac:dyDescent="0.2">
      <c r="A6387" t="s">
        <v>230</v>
      </c>
      <c r="B6387" t="s">
        <v>351</v>
      </c>
      <c r="C6387">
        <v>3</v>
      </c>
      <c r="D6387" t="s">
        <v>1075</v>
      </c>
      <c r="E6387">
        <v>4</v>
      </c>
      <c r="F6387">
        <v>25</v>
      </c>
      <c r="G6387">
        <v>30</v>
      </c>
      <c r="H6387">
        <v>33</v>
      </c>
      <c r="I6387">
        <v>25</v>
      </c>
      <c r="J6387">
        <v>30</v>
      </c>
      <c r="K6387">
        <v>33</v>
      </c>
      <c r="L6387">
        <v>0</v>
      </c>
      <c r="M6387" s="1">
        <v>89.117999999999995</v>
      </c>
      <c r="N6387" s="1">
        <v>126.08199999999999</v>
      </c>
    </row>
    <row r="6388" spans="1:14" ht="13.5" customHeight="1" x14ac:dyDescent="0.2">
      <c r="A6388" t="s">
        <v>230</v>
      </c>
      <c r="B6388" t="s">
        <v>355</v>
      </c>
      <c r="C6388">
        <v>3</v>
      </c>
      <c r="D6388" t="s">
        <v>335</v>
      </c>
      <c r="E6388">
        <v>1</v>
      </c>
      <c r="F6388">
        <v>15</v>
      </c>
      <c r="G6388">
        <v>30</v>
      </c>
      <c r="H6388">
        <v>32</v>
      </c>
      <c r="I6388">
        <v>14</v>
      </c>
      <c r="J6388">
        <v>29</v>
      </c>
      <c r="K6388">
        <v>31</v>
      </c>
      <c r="L6388">
        <v>0</v>
      </c>
      <c r="M6388" s="1">
        <v>89.119</v>
      </c>
      <c r="N6388" s="1">
        <v>128.06899999999999</v>
      </c>
    </row>
    <row r="6389" spans="1:14" ht="13.5" customHeight="1" x14ac:dyDescent="0.2">
      <c r="A6389" t="s">
        <v>236</v>
      </c>
      <c r="B6389" t="s">
        <v>425</v>
      </c>
      <c r="C6389">
        <v>3</v>
      </c>
      <c r="D6389" t="s">
        <v>782</v>
      </c>
      <c r="E6389">
        <v>4</v>
      </c>
      <c r="F6389">
        <v>32</v>
      </c>
      <c r="G6389">
        <v>37</v>
      </c>
      <c r="H6389">
        <v>40</v>
      </c>
      <c r="I6389">
        <v>21</v>
      </c>
      <c r="J6389">
        <v>26</v>
      </c>
      <c r="K6389">
        <v>29</v>
      </c>
      <c r="L6389">
        <v>0</v>
      </c>
      <c r="M6389" s="1">
        <v>90.08</v>
      </c>
      <c r="N6389" s="1">
        <v>91.084000000000003</v>
      </c>
    </row>
    <row r="6390" spans="1:14" ht="13.5" customHeight="1" x14ac:dyDescent="0.2">
      <c r="A6390" t="s">
        <v>236</v>
      </c>
      <c r="B6390" t="s">
        <v>668</v>
      </c>
      <c r="C6390">
        <v>3</v>
      </c>
      <c r="D6390" t="s">
        <v>1300</v>
      </c>
      <c r="E6390">
        <v>3</v>
      </c>
      <c r="F6390">
        <v>25</v>
      </c>
      <c r="G6390">
        <v>33</v>
      </c>
      <c r="H6390">
        <v>35</v>
      </c>
      <c r="I6390">
        <v>25</v>
      </c>
      <c r="J6390">
        <v>33</v>
      </c>
      <c r="K6390">
        <v>35</v>
      </c>
      <c r="L6390">
        <v>0</v>
      </c>
      <c r="M6390" s="1">
        <v>90.081000000000003</v>
      </c>
      <c r="N6390" s="1">
        <v>92.08</v>
      </c>
    </row>
    <row r="6391" spans="1:14" ht="13.5" customHeight="1" x14ac:dyDescent="0.2">
      <c r="A6391" t="s">
        <v>236</v>
      </c>
      <c r="B6391" t="s">
        <v>429</v>
      </c>
      <c r="C6391">
        <v>3</v>
      </c>
      <c r="D6391" t="s">
        <v>904</v>
      </c>
      <c r="E6391">
        <v>4</v>
      </c>
      <c r="F6391">
        <v>30</v>
      </c>
      <c r="G6391">
        <v>35</v>
      </c>
      <c r="H6391">
        <v>38</v>
      </c>
      <c r="I6391">
        <v>24</v>
      </c>
      <c r="J6391">
        <v>29</v>
      </c>
      <c r="K6391">
        <v>32</v>
      </c>
      <c r="L6391">
        <v>0</v>
      </c>
      <c r="M6391" s="1">
        <v>90.081999999999994</v>
      </c>
      <c r="N6391" s="1">
        <v>93.075999999999993</v>
      </c>
    </row>
    <row r="6392" spans="1:14" ht="13.5" customHeight="1" x14ac:dyDescent="0.2">
      <c r="A6392" t="s">
        <v>236</v>
      </c>
      <c r="B6392" t="s">
        <v>241</v>
      </c>
      <c r="C6392">
        <v>3</v>
      </c>
      <c r="D6392" t="s">
        <v>1384</v>
      </c>
      <c r="E6392">
        <v>4</v>
      </c>
      <c r="F6392">
        <v>24</v>
      </c>
      <c r="G6392">
        <v>29</v>
      </c>
      <c r="H6392">
        <v>32</v>
      </c>
      <c r="I6392">
        <v>26</v>
      </c>
      <c r="J6392">
        <v>31</v>
      </c>
      <c r="K6392">
        <v>34</v>
      </c>
      <c r="L6392">
        <v>0</v>
      </c>
      <c r="M6392" s="1">
        <v>90.082999999999998</v>
      </c>
      <c r="N6392" s="1">
        <v>94.072999999999993</v>
      </c>
    </row>
    <row r="6393" spans="1:14" ht="13.5" customHeight="1" x14ac:dyDescent="0.2">
      <c r="A6393" t="s">
        <v>236</v>
      </c>
      <c r="B6393" t="s">
        <v>246</v>
      </c>
      <c r="C6393">
        <v>3</v>
      </c>
      <c r="D6393" t="s">
        <v>1140</v>
      </c>
      <c r="E6393">
        <v>4</v>
      </c>
      <c r="F6393">
        <v>30</v>
      </c>
      <c r="G6393">
        <v>35</v>
      </c>
      <c r="H6393">
        <v>38</v>
      </c>
      <c r="I6393">
        <v>21</v>
      </c>
      <c r="J6393">
        <v>26</v>
      </c>
      <c r="K6393">
        <v>29</v>
      </c>
      <c r="L6393">
        <v>0</v>
      </c>
      <c r="M6393" s="1">
        <v>90.084000000000003</v>
      </c>
      <c r="N6393" s="1">
        <v>95.084999999999994</v>
      </c>
    </row>
    <row r="6394" spans="1:14" ht="13.5" customHeight="1" x14ac:dyDescent="0.2">
      <c r="A6394" t="s">
        <v>236</v>
      </c>
      <c r="B6394" t="s">
        <v>436</v>
      </c>
      <c r="C6394">
        <v>3</v>
      </c>
      <c r="D6394" t="s">
        <v>1818</v>
      </c>
      <c r="E6394">
        <v>3</v>
      </c>
      <c r="F6394">
        <v>27</v>
      </c>
      <c r="G6394">
        <v>35</v>
      </c>
      <c r="H6394">
        <v>37</v>
      </c>
      <c r="I6394">
        <v>19</v>
      </c>
      <c r="J6394">
        <v>27</v>
      </c>
      <c r="K6394">
        <v>29</v>
      </c>
      <c r="L6394">
        <v>0</v>
      </c>
      <c r="M6394" s="1">
        <v>90.084999999999994</v>
      </c>
      <c r="N6394" s="1">
        <v>96.078999999999994</v>
      </c>
    </row>
    <row r="6395" spans="1:14" ht="13.5" customHeight="1" x14ac:dyDescent="0.2">
      <c r="A6395" t="s">
        <v>236</v>
      </c>
      <c r="B6395" t="s">
        <v>250</v>
      </c>
      <c r="C6395">
        <v>3</v>
      </c>
      <c r="D6395" t="s">
        <v>1405</v>
      </c>
      <c r="E6395">
        <v>4</v>
      </c>
      <c r="F6395">
        <v>31</v>
      </c>
      <c r="G6395">
        <v>36</v>
      </c>
      <c r="H6395">
        <v>39</v>
      </c>
      <c r="I6395">
        <v>24</v>
      </c>
      <c r="J6395">
        <v>29</v>
      </c>
      <c r="K6395">
        <v>32</v>
      </c>
      <c r="L6395">
        <v>0</v>
      </c>
      <c r="M6395" s="1">
        <v>90.085999999999999</v>
      </c>
      <c r="N6395" s="1">
        <v>97.076999999999998</v>
      </c>
    </row>
    <row r="6396" spans="1:14" ht="13.5" customHeight="1" x14ac:dyDescent="0.2">
      <c r="A6396" t="s">
        <v>236</v>
      </c>
      <c r="B6396" t="s">
        <v>258</v>
      </c>
      <c r="C6396">
        <v>3</v>
      </c>
      <c r="D6396" t="s">
        <v>1056</v>
      </c>
      <c r="E6396">
        <v>4</v>
      </c>
      <c r="F6396">
        <v>25</v>
      </c>
      <c r="G6396">
        <v>30</v>
      </c>
      <c r="H6396">
        <v>33</v>
      </c>
      <c r="I6396">
        <v>26</v>
      </c>
      <c r="J6396">
        <v>31</v>
      </c>
      <c r="K6396">
        <v>34</v>
      </c>
      <c r="L6396">
        <v>0</v>
      </c>
      <c r="M6396" s="1">
        <v>90.087000000000003</v>
      </c>
      <c r="N6396" s="1">
        <v>98.087999999999994</v>
      </c>
    </row>
    <row r="6397" spans="1:14" ht="13.5" customHeight="1" x14ac:dyDescent="0.2">
      <c r="A6397" t="s">
        <v>236</v>
      </c>
      <c r="B6397" t="s">
        <v>263</v>
      </c>
      <c r="C6397">
        <v>3</v>
      </c>
      <c r="D6397" t="s">
        <v>981</v>
      </c>
      <c r="E6397">
        <v>4</v>
      </c>
      <c r="F6397">
        <v>34</v>
      </c>
      <c r="G6397">
        <v>39</v>
      </c>
      <c r="H6397">
        <v>42</v>
      </c>
      <c r="I6397">
        <v>17</v>
      </c>
      <c r="J6397">
        <v>22</v>
      </c>
      <c r="K6397">
        <v>25</v>
      </c>
      <c r="L6397">
        <v>0</v>
      </c>
      <c r="M6397" s="1">
        <v>90.087999999999994</v>
      </c>
      <c r="N6397" s="1">
        <v>99.076999999999998</v>
      </c>
    </row>
    <row r="6398" spans="1:14" ht="13.5" customHeight="1" x14ac:dyDescent="0.2">
      <c r="A6398" t="s">
        <v>236</v>
      </c>
      <c r="B6398" t="s">
        <v>269</v>
      </c>
      <c r="C6398">
        <v>3</v>
      </c>
      <c r="D6398" t="s">
        <v>705</v>
      </c>
      <c r="E6398">
        <v>4</v>
      </c>
      <c r="F6398">
        <v>25</v>
      </c>
      <c r="G6398">
        <v>30</v>
      </c>
      <c r="H6398">
        <v>33</v>
      </c>
      <c r="I6398">
        <v>29</v>
      </c>
      <c r="J6398">
        <v>34</v>
      </c>
      <c r="K6398">
        <v>37</v>
      </c>
      <c r="L6398">
        <v>0</v>
      </c>
      <c r="M6398" s="1">
        <v>90.088999999999999</v>
      </c>
      <c r="N6398" s="1">
        <v>100.086</v>
      </c>
    </row>
    <row r="6399" spans="1:14" ht="13.5" customHeight="1" x14ac:dyDescent="0.2">
      <c r="A6399" t="s">
        <v>236</v>
      </c>
      <c r="B6399" t="s">
        <v>279</v>
      </c>
      <c r="C6399">
        <v>3</v>
      </c>
      <c r="D6399" t="s">
        <v>872</v>
      </c>
      <c r="E6399">
        <v>3</v>
      </c>
      <c r="F6399">
        <v>21</v>
      </c>
      <c r="G6399">
        <v>29</v>
      </c>
      <c r="H6399">
        <v>31</v>
      </c>
      <c r="I6399">
        <v>25</v>
      </c>
      <c r="J6399">
        <v>33</v>
      </c>
      <c r="K6399">
        <v>35</v>
      </c>
      <c r="L6399">
        <v>0</v>
      </c>
      <c r="M6399" s="1">
        <v>90.09</v>
      </c>
      <c r="N6399" s="1">
        <v>101.07299999999999</v>
      </c>
    </row>
    <row r="6400" spans="1:14" ht="13.5" customHeight="1" x14ac:dyDescent="0.2">
      <c r="A6400" t="s">
        <v>236</v>
      </c>
      <c r="B6400" t="s">
        <v>274</v>
      </c>
      <c r="C6400">
        <v>3</v>
      </c>
      <c r="D6400" t="s">
        <v>1816</v>
      </c>
      <c r="E6400">
        <v>3</v>
      </c>
      <c r="F6400">
        <v>28</v>
      </c>
      <c r="G6400">
        <v>36</v>
      </c>
      <c r="H6400">
        <v>38</v>
      </c>
      <c r="I6400">
        <v>18</v>
      </c>
      <c r="J6400">
        <v>26</v>
      </c>
      <c r="K6400">
        <v>28</v>
      </c>
      <c r="L6400">
        <v>0</v>
      </c>
      <c r="M6400" s="1">
        <v>90.090999999999994</v>
      </c>
      <c r="N6400" s="1">
        <v>102.084</v>
      </c>
    </row>
    <row r="6401" spans="1:14" ht="13.5" customHeight="1" x14ac:dyDescent="0.2">
      <c r="A6401" t="s">
        <v>236</v>
      </c>
      <c r="B6401" t="s">
        <v>285</v>
      </c>
      <c r="C6401">
        <v>3</v>
      </c>
      <c r="D6401" t="s">
        <v>787</v>
      </c>
      <c r="E6401">
        <v>4</v>
      </c>
      <c r="F6401">
        <v>28</v>
      </c>
      <c r="G6401">
        <v>33</v>
      </c>
      <c r="H6401">
        <v>36</v>
      </c>
      <c r="I6401">
        <v>27</v>
      </c>
      <c r="J6401">
        <v>32</v>
      </c>
      <c r="K6401">
        <v>35</v>
      </c>
      <c r="L6401">
        <v>0</v>
      </c>
      <c r="M6401" s="1">
        <v>90.091999999999999</v>
      </c>
      <c r="N6401" s="1">
        <v>103.081</v>
      </c>
    </row>
    <row r="6402" spans="1:14" ht="13.5" customHeight="1" x14ac:dyDescent="0.2">
      <c r="A6402" t="s">
        <v>236</v>
      </c>
      <c r="B6402" t="s">
        <v>290</v>
      </c>
      <c r="C6402">
        <v>3</v>
      </c>
      <c r="D6402" t="s">
        <v>1142</v>
      </c>
      <c r="E6402">
        <v>4</v>
      </c>
      <c r="F6402">
        <v>27</v>
      </c>
      <c r="G6402">
        <v>32</v>
      </c>
      <c r="H6402">
        <v>35</v>
      </c>
      <c r="I6402">
        <v>26</v>
      </c>
      <c r="J6402">
        <v>31</v>
      </c>
      <c r="K6402">
        <v>34</v>
      </c>
      <c r="L6402">
        <v>0</v>
      </c>
      <c r="M6402" s="1">
        <v>90.093000000000004</v>
      </c>
      <c r="N6402" s="1">
        <v>104.074</v>
      </c>
    </row>
    <row r="6403" spans="1:14" ht="13.5" customHeight="1" x14ac:dyDescent="0.2">
      <c r="A6403" t="s">
        <v>236</v>
      </c>
      <c r="B6403" t="s">
        <v>294</v>
      </c>
      <c r="C6403">
        <v>3</v>
      </c>
      <c r="D6403" t="s">
        <v>782</v>
      </c>
      <c r="E6403">
        <v>4</v>
      </c>
      <c r="F6403">
        <v>32</v>
      </c>
      <c r="G6403">
        <v>37</v>
      </c>
      <c r="H6403">
        <v>40</v>
      </c>
      <c r="I6403">
        <v>21</v>
      </c>
      <c r="J6403">
        <v>26</v>
      </c>
      <c r="K6403">
        <v>29</v>
      </c>
      <c r="L6403">
        <v>0</v>
      </c>
      <c r="M6403" s="1">
        <v>90.093999999999994</v>
      </c>
      <c r="N6403" s="1">
        <v>105.071</v>
      </c>
    </row>
    <row r="6404" spans="1:14" ht="13.5" customHeight="1" x14ac:dyDescent="0.2">
      <c r="A6404" t="s">
        <v>236</v>
      </c>
      <c r="B6404" t="s">
        <v>302</v>
      </c>
      <c r="C6404">
        <v>3</v>
      </c>
      <c r="D6404" t="s">
        <v>2611</v>
      </c>
      <c r="E6404">
        <v>4</v>
      </c>
      <c r="F6404">
        <v>31</v>
      </c>
      <c r="G6404">
        <v>36</v>
      </c>
      <c r="H6404">
        <v>39</v>
      </c>
      <c r="I6404">
        <v>22</v>
      </c>
      <c r="J6404">
        <v>27</v>
      </c>
      <c r="K6404">
        <v>30</v>
      </c>
      <c r="L6404">
        <v>0</v>
      </c>
      <c r="M6404" s="1">
        <v>90.094999999999999</v>
      </c>
      <c r="N6404" s="1">
        <v>107.066</v>
      </c>
    </row>
    <row r="6405" spans="1:14" ht="13.5" customHeight="1" x14ac:dyDescent="0.2">
      <c r="A6405" t="s">
        <v>236</v>
      </c>
      <c r="B6405" t="s">
        <v>464</v>
      </c>
      <c r="C6405">
        <v>3</v>
      </c>
      <c r="D6405" t="s">
        <v>2174</v>
      </c>
      <c r="E6405">
        <v>3</v>
      </c>
      <c r="F6405">
        <v>27</v>
      </c>
      <c r="G6405">
        <v>35</v>
      </c>
      <c r="H6405">
        <v>37</v>
      </c>
      <c r="I6405">
        <v>23</v>
      </c>
      <c r="J6405">
        <v>31</v>
      </c>
      <c r="K6405">
        <v>33</v>
      </c>
      <c r="L6405">
        <v>0</v>
      </c>
      <c r="M6405" s="1">
        <v>90.096000000000004</v>
      </c>
      <c r="N6405" s="1">
        <v>108.075</v>
      </c>
    </row>
    <row r="6406" spans="1:14" ht="13.5" customHeight="1" x14ac:dyDescent="0.2">
      <c r="A6406" t="s">
        <v>236</v>
      </c>
      <c r="B6406" t="s">
        <v>699</v>
      </c>
      <c r="C6406">
        <v>3</v>
      </c>
      <c r="D6406" t="s">
        <v>2330</v>
      </c>
      <c r="E6406">
        <v>3</v>
      </c>
      <c r="F6406">
        <v>28</v>
      </c>
      <c r="G6406">
        <v>36</v>
      </c>
      <c r="H6406">
        <v>38</v>
      </c>
      <c r="I6406">
        <v>22</v>
      </c>
      <c r="J6406">
        <v>30</v>
      </c>
      <c r="K6406">
        <v>32</v>
      </c>
      <c r="L6406">
        <v>0</v>
      </c>
      <c r="M6406" s="1">
        <v>90.096999999999994</v>
      </c>
      <c r="N6406" s="1">
        <v>109.066</v>
      </c>
    </row>
    <row r="6407" spans="1:14" ht="13.5" customHeight="1" x14ac:dyDescent="0.2">
      <c r="A6407" t="s">
        <v>236</v>
      </c>
      <c r="B6407" t="s">
        <v>124</v>
      </c>
      <c r="C6407">
        <v>3</v>
      </c>
      <c r="D6407" t="s">
        <v>1337</v>
      </c>
      <c r="E6407">
        <v>4</v>
      </c>
      <c r="F6407">
        <v>23</v>
      </c>
      <c r="G6407">
        <v>28</v>
      </c>
      <c r="H6407">
        <v>31</v>
      </c>
      <c r="I6407">
        <v>29</v>
      </c>
      <c r="J6407">
        <v>34</v>
      </c>
      <c r="K6407">
        <v>37</v>
      </c>
      <c r="L6407">
        <v>0</v>
      </c>
      <c r="M6407" s="1">
        <v>90.097999999999999</v>
      </c>
      <c r="N6407" s="1">
        <v>110.074</v>
      </c>
    </row>
    <row r="6408" spans="1:14" ht="13.5" customHeight="1" x14ac:dyDescent="0.2">
      <c r="A6408" t="s">
        <v>236</v>
      </c>
      <c r="B6408" t="s">
        <v>703</v>
      </c>
      <c r="C6408">
        <v>3</v>
      </c>
      <c r="D6408" t="s">
        <v>610</v>
      </c>
      <c r="E6408">
        <v>4</v>
      </c>
      <c r="F6408">
        <v>15</v>
      </c>
      <c r="G6408">
        <v>20</v>
      </c>
      <c r="H6408">
        <v>23</v>
      </c>
      <c r="I6408">
        <v>38</v>
      </c>
      <c r="J6408">
        <v>43</v>
      </c>
      <c r="K6408">
        <v>46</v>
      </c>
      <c r="L6408">
        <v>0</v>
      </c>
      <c r="M6408" s="1">
        <v>90.099000000000004</v>
      </c>
      <c r="N6408" s="1">
        <v>111.07899999999999</v>
      </c>
    </row>
    <row r="6409" spans="1:14" ht="13.5" customHeight="1" x14ac:dyDescent="0.2">
      <c r="A6409" t="s">
        <v>236</v>
      </c>
      <c r="B6409" t="s">
        <v>470</v>
      </c>
      <c r="C6409">
        <v>3</v>
      </c>
      <c r="D6409" t="s">
        <v>792</v>
      </c>
      <c r="E6409">
        <v>4</v>
      </c>
      <c r="F6409">
        <v>20</v>
      </c>
      <c r="G6409">
        <v>25</v>
      </c>
      <c r="H6409">
        <v>28</v>
      </c>
      <c r="I6409">
        <v>31</v>
      </c>
      <c r="J6409">
        <v>36</v>
      </c>
      <c r="K6409">
        <v>39</v>
      </c>
      <c r="L6409">
        <v>0</v>
      </c>
      <c r="M6409" s="1">
        <v>90.1</v>
      </c>
      <c r="N6409" s="1">
        <v>112.08199999999999</v>
      </c>
    </row>
    <row r="6410" spans="1:14" ht="13.5" customHeight="1" x14ac:dyDescent="0.2">
      <c r="A6410" t="s">
        <v>236</v>
      </c>
      <c r="B6410" t="s">
        <v>53</v>
      </c>
      <c r="C6410">
        <v>3</v>
      </c>
      <c r="D6410" t="s">
        <v>473</v>
      </c>
      <c r="E6410">
        <v>3</v>
      </c>
      <c r="F6410">
        <v>27</v>
      </c>
      <c r="G6410">
        <v>35</v>
      </c>
      <c r="H6410">
        <v>37</v>
      </c>
      <c r="I6410">
        <v>22</v>
      </c>
      <c r="J6410">
        <v>30</v>
      </c>
      <c r="K6410">
        <v>32</v>
      </c>
      <c r="L6410">
        <v>0</v>
      </c>
      <c r="M6410" s="1">
        <v>90.100999999999999</v>
      </c>
      <c r="N6410" s="1">
        <v>113.06399999999999</v>
      </c>
    </row>
    <row r="6411" spans="1:14" ht="13.5" customHeight="1" x14ac:dyDescent="0.2">
      <c r="A6411" t="s">
        <v>236</v>
      </c>
      <c r="B6411" t="s">
        <v>476</v>
      </c>
      <c r="C6411">
        <v>3</v>
      </c>
      <c r="D6411" t="s">
        <v>2771</v>
      </c>
      <c r="E6411">
        <v>4</v>
      </c>
      <c r="F6411">
        <v>28</v>
      </c>
      <c r="G6411">
        <v>33</v>
      </c>
      <c r="H6411">
        <v>36</v>
      </c>
      <c r="I6411">
        <v>24</v>
      </c>
      <c r="J6411">
        <v>29</v>
      </c>
      <c r="K6411">
        <v>32</v>
      </c>
      <c r="L6411">
        <v>0</v>
      </c>
      <c r="M6411" s="1">
        <v>90.102000000000004</v>
      </c>
      <c r="N6411" s="1">
        <v>114.074</v>
      </c>
    </row>
    <row r="6412" spans="1:14" ht="13.5" customHeight="1" x14ac:dyDescent="0.2">
      <c r="A6412" t="s">
        <v>236</v>
      </c>
      <c r="B6412" t="s">
        <v>315</v>
      </c>
      <c r="C6412">
        <v>3</v>
      </c>
      <c r="D6412" t="s">
        <v>194</v>
      </c>
      <c r="E6412">
        <v>4</v>
      </c>
      <c r="F6412">
        <v>28</v>
      </c>
      <c r="G6412">
        <v>33</v>
      </c>
      <c r="H6412">
        <v>36</v>
      </c>
      <c r="I6412">
        <v>26</v>
      </c>
      <c r="J6412">
        <v>31</v>
      </c>
      <c r="K6412">
        <v>34</v>
      </c>
      <c r="L6412">
        <v>0</v>
      </c>
      <c r="M6412" s="1">
        <v>90.102999999999994</v>
      </c>
      <c r="N6412" s="1">
        <v>115.083</v>
      </c>
    </row>
    <row r="6413" spans="1:14" ht="13.5" customHeight="1" x14ac:dyDescent="0.2">
      <c r="A6413" t="s">
        <v>236</v>
      </c>
      <c r="B6413" t="s">
        <v>321</v>
      </c>
      <c r="C6413">
        <v>3</v>
      </c>
      <c r="D6413" t="s">
        <v>961</v>
      </c>
      <c r="E6413">
        <v>2</v>
      </c>
      <c r="F6413">
        <v>22</v>
      </c>
      <c r="G6413">
        <v>35</v>
      </c>
      <c r="H6413">
        <v>37</v>
      </c>
      <c r="I6413">
        <v>16</v>
      </c>
      <c r="J6413">
        <v>29</v>
      </c>
      <c r="K6413">
        <v>31</v>
      </c>
      <c r="L6413">
        <v>0</v>
      </c>
      <c r="M6413" s="1">
        <v>90.103999999999999</v>
      </c>
      <c r="N6413" s="1">
        <v>116.078</v>
      </c>
    </row>
    <row r="6414" spans="1:14" ht="13.5" customHeight="1" x14ac:dyDescent="0.2">
      <c r="A6414" t="s">
        <v>236</v>
      </c>
      <c r="B6414" t="s">
        <v>483</v>
      </c>
      <c r="C6414">
        <v>3</v>
      </c>
      <c r="D6414" t="s">
        <v>787</v>
      </c>
      <c r="E6414">
        <v>4</v>
      </c>
      <c r="F6414">
        <v>28</v>
      </c>
      <c r="G6414">
        <v>33</v>
      </c>
      <c r="H6414">
        <v>36</v>
      </c>
      <c r="I6414">
        <v>27</v>
      </c>
      <c r="J6414">
        <v>32</v>
      </c>
      <c r="K6414">
        <v>35</v>
      </c>
      <c r="L6414">
        <v>0</v>
      </c>
      <c r="M6414" s="1">
        <v>90.105000000000004</v>
      </c>
      <c r="N6414" s="1">
        <v>117.083</v>
      </c>
    </row>
    <row r="6415" spans="1:14" ht="13.5" customHeight="1" x14ac:dyDescent="0.2">
      <c r="A6415" t="s">
        <v>236</v>
      </c>
      <c r="B6415" t="s">
        <v>326</v>
      </c>
      <c r="C6415">
        <v>3</v>
      </c>
      <c r="D6415" t="s">
        <v>792</v>
      </c>
      <c r="E6415">
        <v>4</v>
      </c>
      <c r="F6415">
        <v>20</v>
      </c>
      <c r="G6415">
        <v>25</v>
      </c>
      <c r="H6415">
        <v>28</v>
      </c>
      <c r="I6415">
        <v>31</v>
      </c>
      <c r="J6415">
        <v>36</v>
      </c>
      <c r="K6415">
        <v>39</v>
      </c>
      <c r="L6415">
        <v>0</v>
      </c>
      <c r="M6415" s="1">
        <v>90.105999999999995</v>
      </c>
      <c r="N6415" s="1">
        <v>118.086</v>
      </c>
    </row>
    <row r="6416" spans="1:14" ht="13.5" customHeight="1" x14ac:dyDescent="0.2">
      <c r="A6416" t="s">
        <v>236</v>
      </c>
      <c r="B6416" t="s">
        <v>331</v>
      </c>
      <c r="C6416">
        <v>3</v>
      </c>
      <c r="D6416" t="s">
        <v>1641</v>
      </c>
      <c r="E6416">
        <v>3</v>
      </c>
      <c r="F6416">
        <v>29</v>
      </c>
      <c r="G6416">
        <v>37</v>
      </c>
      <c r="H6416">
        <v>39</v>
      </c>
      <c r="I6416">
        <v>24</v>
      </c>
      <c r="J6416">
        <v>32</v>
      </c>
      <c r="K6416">
        <v>34</v>
      </c>
      <c r="L6416">
        <v>0</v>
      </c>
      <c r="M6416" s="1">
        <v>90.106999999999999</v>
      </c>
      <c r="N6416" s="1">
        <v>119.063</v>
      </c>
    </row>
    <row r="6417" spans="1:14" ht="13.5" customHeight="1" x14ac:dyDescent="0.2">
      <c r="A6417" t="s">
        <v>236</v>
      </c>
      <c r="B6417" t="s">
        <v>488</v>
      </c>
      <c r="C6417">
        <v>3</v>
      </c>
      <c r="D6417" t="s">
        <v>2625</v>
      </c>
      <c r="E6417">
        <v>3</v>
      </c>
      <c r="F6417">
        <v>22</v>
      </c>
      <c r="G6417">
        <v>30</v>
      </c>
      <c r="H6417">
        <v>32</v>
      </c>
      <c r="I6417">
        <v>24</v>
      </c>
      <c r="J6417">
        <v>32</v>
      </c>
      <c r="K6417">
        <v>34</v>
      </c>
      <c r="L6417">
        <v>0</v>
      </c>
      <c r="M6417" s="1">
        <v>90.108000000000004</v>
      </c>
      <c r="N6417" s="1">
        <v>120.074</v>
      </c>
    </row>
    <row r="6418" spans="1:14" ht="13.5" customHeight="1" x14ac:dyDescent="0.2">
      <c r="A6418" t="s">
        <v>236</v>
      </c>
      <c r="B6418" t="s">
        <v>492</v>
      </c>
      <c r="C6418">
        <v>3</v>
      </c>
      <c r="D6418" t="s">
        <v>1957</v>
      </c>
      <c r="E6418">
        <v>4</v>
      </c>
      <c r="F6418">
        <v>32</v>
      </c>
      <c r="G6418">
        <v>37</v>
      </c>
      <c r="H6418">
        <v>40</v>
      </c>
      <c r="I6418">
        <v>21</v>
      </c>
      <c r="J6418">
        <v>26</v>
      </c>
      <c r="K6418">
        <v>29</v>
      </c>
      <c r="L6418">
        <v>0</v>
      </c>
      <c r="M6418" s="1">
        <v>90.108999999999995</v>
      </c>
      <c r="N6418" s="1">
        <v>121.089</v>
      </c>
    </row>
    <row r="6419" spans="1:14" ht="13.5" customHeight="1" x14ac:dyDescent="0.2">
      <c r="A6419" t="s">
        <v>236</v>
      </c>
      <c r="B6419" t="s">
        <v>335</v>
      </c>
      <c r="C6419">
        <v>3</v>
      </c>
      <c r="D6419" t="s">
        <v>1056</v>
      </c>
      <c r="E6419">
        <v>4</v>
      </c>
      <c r="F6419">
        <v>25</v>
      </c>
      <c r="G6419">
        <v>30</v>
      </c>
      <c r="H6419">
        <v>33</v>
      </c>
      <c r="I6419">
        <v>26</v>
      </c>
      <c r="J6419">
        <v>31</v>
      </c>
      <c r="K6419">
        <v>34</v>
      </c>
      <c r="L6419">
        <v>0</v>
      </c>
      <c r="M6419" s="1">
        <v>90.11</v>
      </c>
      <c r="N6419" s="1">
        <v>122.06399999999999</v>
      </c>
    </row>
    <row r="6420" spans="1:14" ht="13.5" customHeight="1" x14ac:dyDescent="0.2">
      <c r="A6420" t="s">
        <v>236</v>
      </c>
      <c r="B6420" t="s">
        <v>346</v>
      </c>
      <c r="C6420">
        <v>3</v>
      </c>
      <c r="D6420" t="s">
        <v>1728</v>
      </c>
      <c r="E6420">
        <v>1</v>
      </c>
      <c r="F6420">
        <v>19</v>
      </c>
      <c r="G6420">
        <v>34</v>
      </c>
      <c r="H6420">
        <v>36</v>
      </c>
      <c r="I6420">
        <v>16</v>
      </c>
      <c r="J6420">
        <v>31</v>
      </c>
      <c r="K6420">
        <v>33</v>
      </c>
      <c r="L6420">
        <v>0</v>
      </c>
      <c r="M6420" s="1">
        <v>90.111000000000004</v>
      </c>
      <c r="N6420" s="1">
        <v>124.08199999999999</v>
      </c>
    </row>
    <row r="6421" spans="1:14" ht="13.5" customHeight="1" x14ac:dyDescent="0.2">
      <c r="A6421" t="s">
        <v>236</v>
      </c>
      <c r="B6421" t="s">
        <v>498</v>
      </c>
      <c r="C6421">
        <v>3</v>
      </c>
      <c r="D6421" t="s">
        <v>2137</v>
      </c>
      <c r="E6421">
        <v>4</v>
      </c>
      <c r="F6421">
        <v>27</v>
      </c>
      <c r="G6421">
        <v>32</v>
      </c>
      <c r="H6421">
        <v>35</v>
      </c>
      <c r="I6421">
        <v>24</v>
      </c>
      <c r="J6421">
        <v>29</v>
      </c>
      <c r="K6421">
        <v>32</v>
      </c>
      <c r="L6421">
        <v>0</v>
      </c>
      <c r="M6421" s="1">
        <v>90.111999999999995</v>
      </c>
      <c r="N6421" s="1">
        <v>125.086</v>
      </c>
    </row>
    <row r="6422" spans="1:14" ht="13.5" customHeight="1" x14ac:dyDescent="0.2">
      <c r="A6422" t="s">
        <v>236</v>
      </c>
      <c r="B6422" t="s">
        <v>351</v>
      </c>
      <c r="C6422">
        <v>3</v>
      </c>
      <c r="D6422" t="s">
        <v>1075</v>
      </c>
      <c r="E6422">
        <v>4</v>
      </c>
      <c r="F6422">
        <v>25</v>
      </c>
      <c r="G6422">
        <v>30</v>
      </c>
      <c r="H6422">
        <v>33</v>
      </c>
      <c r="I6422">
        <v>25</v>
      </c>
      <c r="J6422">
        <v>30</v>
      </c>
      <c r="K6422">
        <v>33</v>
      </c>
      <c r="L6422">
        <v>0</v>
      </c>
      <c r="M6422" s="1">
        <v>90.113</v>
      </c>
      <c r="N6422" s="1">
        <v>126.083</v>
      </c>
    </row>
    <row r="6423" spans="1:14" ht="13.5" customHeight="1" x14ac:dyDescent="0.2">
      <c r="A6423" t="s">
        <v>236</v>
      </c>
      <c r="B6423" t="s">
        <v>355</v>
      </c>
      <c r="C6423">
        <v>3</v>
      </c>
      <c r="D6423" t="s">
        <v>1032</v>
      </c>
      <c r="E6423">
        <v>2</v>
      </c>
      <c r="F6423">
        <v>20</v>
      </c>
      <c r="G6423">
        <v>33</v>
      </c>
      <c r="H6423">
        <v>35</v>
      </c>
      <c r="I6423">
        <v>15</v>
      </c>
      <c r="J6423">
        <v>28</v>
      </c>
      <c r="K6423">
        <v>30</v>
      </c>
      <c r="L6423">
        <v>0</v>
      </c>
      <c r="M6423" s="1">
        <v>90.114000000000004</v>
      </c>
      <c r="N6423" s="1">
        <v>128.07</v>
      </c>
    </row>
    <row r="6424" spans="1:14" ht="13.5" customHeight="1" x14ac:dyDescent="0.2">
      <c r="A6424" t="s">
        <v>425</v>
      </c>
      <c r="B6424" t="s">
        <v>668</v>
      </c>
      <c r="C6424">
        <v>3</v>
      </c>
      <c r="D6424" t="s">
        <v>1199</v>
      </c>
      <c r="E6424">
        <v>4</v>
      </c>
      <c r="F6424">
        <v>30</v>
      </c>
      <c r="G6424">
        <v>35</v>
      </c>
      <c r="H6424">
        <v>38</v>
      </c>
      <c r="I6424">
        <v>22</v>
      </c>
      <c r="J6424">
        <v>27</v>
      </c>
      <c r="K6424">
        <v>30</v>
      </c>
      <c r="L6424">
        <v>0</v>
      </c>
      <c r="M6424" s="1">
        <v>91.084999999999994</v>
      </c>
      <c r="N6424" s="1">
        <v>92.081000000000003</v>
      </c>
    </row>
    <row r="6425" spans="1:14" ht="13.5" customHeight="1" x14ac:dyDescent="0.2">
      <c r="A6425" t="s">
        <v>425</v>
      </c>
      <c r="B6425" t="s">
        <v>429</v>
      </c>
      <c r="C6425">
        <v>3</v>
      </c>
      <c r="D6425" t="s">
        <v>904</v>
      </c>
      <c r="E6425">
        <v>4</v>
      </c>
      <c r="F6425">
        <v>30</v>
      </c>
      <c r="G6425">
        <v>35</v>
      </c>
      <c r="H6425">
        <v>38</v>
      </c>
      <c r="I6425">
        <v>24</v>
      </c>
      <c r="J6425">
        <v>29</v>
      </c>
      <c r="K6425">
        <v>32</v>
      </c>
      <c r="L6425">
        <v>0</v>
      </c>
      <c r="M6425" s="1">
        <v>91.085999999999999</v>
      </c>
      <c r="N6425" s="1">
        <v>93.076999999999998</v>
      </c>
    </row>
    <row r="6426" spans="1:14" ht="13.5" customHeight="1" x14ac:dyDescent="0.2">
      <c r="A6426" t="s">
        <v>425</v>
      </c>
      <c r="B6426" t="s">
        <v>241</v>
      </c>
      <c r="C6426">
        <v>3</v>
      </c>
      <c r="D6426" t="s">
        <v>1043</v>
      </c>
      <c r="E6426">
        <v>3</v>
      </c>
      <c r="F6426">
        <v>30</v>
      </c>
      <c r="G6426">
        <v>38</v>
      </c>
      <c r="H6426">
        <v>40</v>
      </c>
      <c r="I6426">
        <v>19</v>
      </c>
      <c r="J6426">
        <v>27</v>
      </c>
      <c r="K6426">
        <v>29</v>
      </c>
      <c r="L6426">
        <v>0</v>
      </c>
      <c r="M6426" s="1">
        <v>91.087000000000003</v>
      </c>
      <c r="N6426" s="1">
        <v>94.073999999999998</v>
      </c>
    </row>
    <row r="6427" spans="1:14" ht="13.5" customHeight="1" x14ac:dyDescent="0.2">
      <c r="A6427" t="s">
        <v>425</v>
      </c>
      <c r="B6427" t="s">
        <v>246</v>
      </c>
      <c r="C6427">
        <v>3</v>
      </c>
      <c r="D6427" t="s">
        <v>2634</v>
      </c>
      <c r="E6427">
        <v>3</v>
      </c>
      <c r="F6427">
        <v>25</v>
      </c>
      <c r="G6427">
        <v>33</v>
      </c>
      <c r="H6427">
        <v>35</v>
      </c>
      <c r="I6427">
        <v>22</v>
      </c>
      <c r="J6427">
        <v>30</v>
      </c>
      <c r="K6427">
        <v>32</v>
      </c>
      <c r="L6427">
        <v>0</v>
      </c>
      <c r="M6427" s="1">
        <v>91.087999999999994</v>
      </c>
      <c r="N6427" s="1">
        <v>95.085999999999999</v>
      </c>
    </row>
    <row r="6428" spans="1:14" ht="13.5" customHeight="1" x14ac:dyDescent="0.2">
      <c r="A6428" t="s">
        <v>425</v>
      </c>
      <c r="B6428" t="s">
        <v>250</v>
      </c>
      <c r="C6428">
        <v>3</v>
      </c>
      <c r="D6428" t="s">
        <v>426</v>
      </c>
      <c r="E6428">
        <v>4</v>
      </c>
      <c r="F6428">
        <v>24</v>
      </c>
      <c r="G6428">
        <v>29</v>
      </c>
      <c r="H6428">
        <v>32</v>
      </c>
      <c r="I6428">
        <v>27</v>
      </c>
      <c r="J6428">
        <v>32</v>
      </c>
      <c r="K6428">
        <v>35</v>
      </c>
      <c r="L6428">
        <v>0</v>
      </c>
      <c r="M6428" s="1">
        <v>91.088999999999999</v>
      </c>
      <c r="N6428" s="1">
        <v>97.078000000000003</v>
      </c>
    </row>
    <row r="6429" spans="1:14" ht="13.5" customHeight="1" x14ac:dyDescent="0.2">
      <c r="A6429" t="s">
        <v>425</v>
      </c>
      <c r="B6429" t="s">
        <v>258</v>
      </c>
      <c r="C6429">
        <v>3</v>
      </c>
      <c r="D6429" t="s">
        <v>1978</v>
      </c>
      <c r="E6429">
        <v>3</v>
      </c>
      <c r="F6429">
        <v>27</v>
      </c>
      <c r="G6429">
        <v>35</v>
      </c>
      <c r="H6429">
        <v>37</v>
      </c>
      <c r="I6429">
        <v>21</v>
      </c>
      <c r="J6429">
        <v>29</v>
      </c>
      <c r="K6429">
        <v>31</v>
      </c>
      <c r="L6429">
        <v>0</v>
      </c>
      <c r="M6429" s="1">
        <v>91.09</v>
      </c>
      <c r="N6429" s="1">
        <v>98.088999999999999</v>
      </c>
    </row>
    <row r="6430" spans="1:14" ht="13.5" customHeight="1" x14ac:dyDescent="0.2">
      <c r="A6430" t="s">
        <v>425</v>
      </c>
      <c r="B6430" t="s">
        <v>263</v>
      </c>
      <c r="C6430">
        <v>3</v>
      </c>
      <c r="D6430" t="s">
        <v>198</v>
      </c>
      <c r="E6430">
        <v>4</v>
      </c>
      <c r="F6430">
        <v>34</v>
      </c>
      <c r="G6430">
        <v>39</v>
      </c>
      <c r="H6430">
        <v>42</v>
      </c>
      <c r="I6430">
        <v>20</v>
      </c>
      <c r="J6430">
        <v>25</v>
      </c>
      <c r="K6430">
        <v>28</v>
      </c>
      <c r="L6430">
        <v>0</v>
      </c>
      <c r="M6430" s="1">
        <v>91.090999999999994</v>
      </c>
      <c r="N6430" s="1">
        <v>99.078000000000003</v>
      </c>
    </row>
    <row r="6431" spans="1:14" ht="13.5" customHeight="1" x14ac:dyDescent="0.2">
      <c r="A6431" t="s">
        <v>425</v>
      </c>
      <c r="B6431" t="s">
        <v>269</v>
      </c>
      <c r="C6431">
        <v>3</v>
      </c>
      <c r="D6431" t="s">
        <v>665</v>
      </c>
      <c r="E6431">
        <v>4</v>
      </c>
      <c r="F6431">
        <v>30</v>
      </c>
      <c r="G6431">
        <v>35</v>
      </c>
      <c r="H6431">
        <v>38</v>
      </c>
      <c r="I6431">
        <v>25</v>
      </c>
      <c r="J6431">
        <v>30</v>
      </c>
      <c r="K6431">
        <v>33</v>
      </c>
      <c r="L6431">
        <v>0</v>
      </c>
      <c r="M6431" s="1">
        <v>91.091999999999999</v>
      </c>
      <c r="N6431" s="1">
        <v>100.087</v>
      </c>
    </row>
    <row r="6432" spans="1:14" ht="13.5" customHeight="1" x14ac:dyDescent="0.2">
      <c r="A6432" t="s">
        <v>425</v>
      </c>
      <c r="B6432" t="s">
        <v>279</v>
      </c>
      <c r="C6432">
        <v>3</v>
      </c>
      <c r="D6432" t="s">
        <v>1236</v>
      </c>
      <c r="E6432">
        <v>3</v>
      </c>
      <c r="F6432">
        <v>20</v>
      </c>
      <c r="G6432">
        <v>28</v>
      </c>
      <c r="H6432">
        <v>30</v>
      </c>
      <c r="I6432">
        <v>25</v>
      </c>
      <c r="J6432">
        <v>33</v>
      </c>
      <c r="K6432">
        <v>35</v>
      </c>
      <c r="L6432">
        <v>0</v>
      </c>
      <c r="M6432" s="1">
        <v>91.093000000000004</v>
      </c>
      <c r="N6432" s="1">
        <v>101.074</v>
      </c>
    </row>
    <row r="6433" spans="1:14" ht="13.5" customHeight="1" x14ac:dyDescent="0.2">
      <c r="A6433" t="s">
        <v>425</v>
      </c>
      <c r="B6433" t="s">
        <v>274</v>
      </c>
      <c r="C6433">
        <v>3</v>
      </c>
      <c r="D6433" t="s">
        <v>1201</v>
      </c>
      <c r="E6433">
        <v>3</v>
      </c>
      <c r="F6433">
        <v>28</v>
      </c>
      <c r="G6433">
        <v>36</v>
      </c>
      <c r="H6433">
        <v>38</v>
      </c>
      <c r="I6433">
        <v>19</v>
      </c>
      <c r="J6433">
        <v>27</v>
      </c>
      <c r="K6433">
        <v>29</v>
      </c>
      <c r="L6433">
        <v>0</v>
      </c>
      <c r="M6433" s="1">
        <v>91.093999999999994</v>
      </c>
      <c r="N6433" s="1">
        <v>102.08499999999999</v>
      </c>
    </row>
    <row r="6434" spans="1:14" ht="13.5" customHeight="1" x14ac:dyDescent="0.2">
      <c r="A6434" t="s">
        <v>425</v>
      </c>
      <c r="B6434" t="s">
        <v>285</v>
      </c>
      <c r="C6434">
        <v>3</v>
      </c>
      <c r="D6434" t="s">
        <v>665</v>
      </c>
      <c r="E6434">
        <v>4</v>
      </c>
      <c r="F6434">
        <v>30</v>
      </c>
      <c r="G6434">
        <v>35</v>
      </c>
      <c r="H6434">
        <v>38</v>
      </c>
      <c r="I6434">
        <v>25</v>
      </c>
      <c r="J6434">
        <v>30</v>
      </c>
      <c r="K6434">
        <v>33</v>
      </c>
      <c r="L6434">
        <v>0</v>
      </c>
      <c r="M6434" s="1">
        <v>91.094999999999999</v>
      </c>
      <c r="N6434" s="1">
        <v>103.08199999999999</v>
      </c>
    </row>
    <row r="6435" spans="1:14" ht="13.5" customHeight="1" x14ac:dyDescent="0.2">
      <c r="A6435" t="s">
        <v>425</v>
      </c>
      <c r="B6435" t="s">
        <v>290</v>
      </c>
      <c r="C6435">
        <v>3</v>
      </c>
      <c r="D6435" t="s">
        <v>2759</v>
      </c>
      <c r="E6435">
        <v>4</v>
      </c>
      <c r="F6435">
        <v>28</v>
      </c>
      <c r="G6435">
        <v>33</v>
      </c>
      <c r="H6435">
        <v>36</v>
      </c>
      <c r="I6435">
        <v>25</v>
      </c>
      <c r="J6435">
        <v>30</v>
      </c>
      <c r="K6435">
        <v>33</v>
      </c>
      <c r="L6435">
        <v>0</v>
      </c>
      <c r="M6435" s="1">
        <v>91.096000000000004</v>
      </c>
      <c r="N6435" s="1">
        <v>104.075</v>
      </c>
    </row>
    <row r="6436" spans="1:14" ht="13.5" customHeight="1" x14ac:dyDescent="0.2">
      <c r="A6436" t="s">
        <v>425</v>
      </c>
      <c r="B6436" t="s">
        <v>294</v>
      </c>
      <c r="C6436">
        <v>3</v>
      </c>
      <c r="D6436" t="s">
        <v>2957</v>
      </c>
      <c r="E6436">
        <v>3</v>
      </c>
      <c r="F6436">
        <v>24</v>
      </c>
      <c r="G6436">
        <v>32</v>
      </c>
      <c r="H6436">
        <v>34</v>
      </c>
      <c r="I6436">
        <v>24</v>
      </c>
      <c r="J6436">
        <v>32</v>
      </c>
      <c r="K6436">
        <v>34</v>
      </c>
      <c r="L6436">
        <v>0</v>
      </c>
      <c r="M6436" s="1">
        <v>91.096999999999994</v>
      </c>
      <c r="N6436" s="1">
        <v>105.072</v>
      </c>
    </row>
    <row r="6437" spans="1:14" ht="13.5" customHeight="1" x14ac:dyDescent="0.2">
      <c r="A6437" t="s">
        <v>425</v>
      </c>
      <c r="B6437" t="s">
        <v>298</v>
      </c>
      <c r="C6437">
        <v>3</v>
      </c>
      <c r="D6437" t="s">
        <v>628</v>
      </c>
      <c r="E6437">
        <v>4</v>
      </c>
      <c r="F6437">
        <v>30</v>
      </c>
      <c r="G6437">
        <v>35</v>
      </c>
      <c r="H6437">
        <v>38</v>
      </c>
      <c r="I6437">
        <v>24</v>
      </c>
      <c r="J6437">
        <v>29</v>
      </c>
      <c r="K6437">
        <v>32</v>
      </c>
      <c r="L6437">
        <v>0</v>
      </c>
      <c r="M6437" s="1">
        <v>91.097999999999999</v>
      </c>
      <c r="N6437" s="1">
        <v>106.071</v>
      </c>
    </row>
    <row r="6438" spans="1:14" ht="13.5" customHeight="1" x14ac:dyDescent="0.2">
      <c r="A6438" t="s">
        <v>425</v>
      </c>
      <c r="B6438" t="s">
        <v>302</v>
      </c>
      <c r="C6438">
        <v>3</v>
      </c>
      <c r="D6438" t="s">
        <v>2759</v>
      </c>
      <c r="E6438">
        <v>4</v>
      </c>
      <c r="F6438">
        <v>28</v>
      </c>
      <c r="G6438">
        <v>33</v>
      </c>
      <c r="H6438">
        <v>36</v>
      </c>
      <c r="I6438">
        <v>25</v>
      </c>
      <c r="J6438">
        <v>30</v>
      </c>
      <c r="K6438">
        <v>33</v>
      </c>
      <c r="L6438">
        <v>0</v>
      </c>
      <c r="M6438" s="1">
        <v>91.099000000000004</v>
      </c>
      <c r="N6438" s="1">
        <v>107.06699999999999</v>
      </c>
    </row>
    <row r="6439" spans="1:14" ht="13.5" customHeight="1" x14ac:dyDescent="0.2">
      <c r="A6439" t="s">
        <v>425</v>
      </c>
      <c r="B6439" t="s">
        <v>464</v>
      </c>
      <c r="C6439">
        <v>3</v>
      </c>
      <c r="D6439" t="s">
        <v>1236</v>
      </c>
      <c r="E6439">
        <v>3</v>
      </c>
      <c r="F6439">
        <v>20</v>
      </c>
      <c r="G6439">
        <v>28</v>
      </c>
      <c r="H6439">
        <v>30</v>
      </c>
      <c r="I6439">
        <v>25</v>
      </c>
      <c r="J6439">
        <v>33</v>
      </c>
      <c r="K6439">
        <v>35</v>
      </c>
      <c r="L6439">
        <v>0</v>
      </c>
      <c r="M6439" s="1">
        <v>91.1</v>
      </c>
      <c r="N6439" s="1">
        <v>108.07599999999999</v>
      </c>
    </row>
    <row r="6440" spans="1:14" ht="13.5" customHeight="1" x14ac:dyDescent="0.2">
      <c r="A6440" t="s">
        <v>425</v>
      </c>
      <c r="B6440" t="s">
        <v>699</v>
      </c>
      <c r="C6440">
        <v>3</v>
      </c>
      <c r="D6440" t="s">
        <v>1738</v>
      </c>
      <c r="E6440">
        <v>4</v>
      </c>
      <c r="F6440">
        <v>29</v>
      </c>
      <c r="G6440">
        <v>34</v>
      </c>
      <c r="H6440">
        <v>37</v>
      </c>
      <c r="I6440">
        <v>26</v>
      </c>
      <c r="J6440">
        <v>31</v>
      </c>
      <c r="K6440">
        <v>34</v>
      </c>
      <c r="L6440">
        <v>0</v>
      </c>
      <c r="M6440" s="1">
        <v>91.100999999999999</v>
      </c>
      <c r="N6440" s="1">
        <v>109.06699999999999</v>
      </c>
    </row>
    <row r="6441" spans="1:14" ht="13.5" customHeight="1" x14ac:dyDescent="0.2">
      <c r="A6441" t="s">
        <v>425</v>
      </c>
      <c r="B6441" t="s">
        <v>124</v>
      </c>
      <c r="C6441">
        <v>3</v>
      </c>
      <c r="D6441" t="s">
        <v>1692</v>
      </c>
      <c r="E6441">
        <v>4</v>
      </c>
      <c r="F6441">
        <v>31</v>
      </c>
      <c r="G6441">
        <v>36</v>
      </c>
      <c r="H6441">
        <v>39</v>
      </c>
      <c r="I6441">
        <v>23</v>
      </c>
      <c r="J6441">
        <v>28</v>
      </c>
      <c r="K6441">
        <v>31</v>
      </c>
      <c r="L6441">
        <v>0</v>
      </c>
      <c r="M6441" s="1">
        <v>91.102000000000004</v>
      </c>
      <c r="N6441" s="1">
        <v>110.075</v>
      </c>
    </row>
    <row r="6442" spans="1:14" ht="13.5" customHeight="1" x14ac:dyDescent="0.2">
      <c r="A6442" t="s">
        <v>425</v>
      </c>
      <c r="B6442" t="s">
        <v>703</v>
      </c>
      <c r="C6442">
        <v>3</v>
      </c>
      <c r="D6442" t="s">
        <v>1138</v>
      </c>
      <c r="E6442">
        <v>3</v>
      </c>
      <c r="F6442">
        <v>30</v>
      </c>
      <c r="G6442">
        <v>38</v>
      </c>
      <c r="H6442">
        <v>40</v>
      </c>
      <c r="I6442">
        <v>17</v>
      </c>
      <c r="J6442">
        <v>25</v>
      </c>
      <c r="K6442">
        <v>27</v>
      </c>
      <c r="L6442">
        <v>0</v>
      </c>
      <c r="M6442" s="1">
        <v>91.102999999999994</v>
      </c>
      <c r="N6442" s="1">
        <v>111.08</v>
      </c>
    </row>
    <row r="6443" spans="1:14" ht="13.5" customHeight="1" x14ac:dyDescent="0.2">
      <c r="A6443" t="s">
        <v>425</v>
      </c>
      <c r="B6443" t="s">
        <v>470</v>
      </c>
      <c r="C6443">
        <v>3</v>
      </c>
      <c r="D6443" t="s">
        <v>432</v>
      </c>
      <c r="E6443">
        <v>4</v>
      </c>
      <c r="F6443">
        <v>27</v>
      </c>
      <c r="G6443">
        <v>32</v>
      </c>
      <c r="H6443">
        <v>35</v>
      </c>
      <c r="I6443">
        <v>27</v>
      </c>
      <c r="J6443">
        <v>32</v>
      </c>
      <c r="K6443">
        <v>35</v>
      </c>
      <c r="L6443">
        <v>0</v>
      </c>
      <c r="M6443" s="1">
        <v>91.103999999999999</v>
      </c>
      <c r="N6443" s="1">
        <v>112.083</v>
      </c>
    </row>
    <row r="6444" spans="1:14" ht="13.5" customHeight="1" x14ac:dyDescent="0.2">
      <c r="A6444" t="s">
        <v>425</v>
      </c>
      <c r="B6444" t="s">
        <v>53</v>
      </c>
      <c r="C6444">
        <v>3</v>
      </c>
      <c r="D6444" t="s">
        <v>1692</v>
      </c>
      <c r="E6444">
        <v>4</v>
      </c>
      <c r="F6444">
        <v>31</v>
      </c>
      <c r="G6444">
        <v>36</v>
      </c>
      <c r="H6444">
        <v>39</v>
      </c>
      <c r="I6444">
        <v>23</v>
      </c>
      <c r="J6444">
        <v>28</v>
      </c>
      <c r="K6444">
        <v>31</v>
      </c>
      <c r="L6444">
        <v>0</v>
      </c>
      <c r="M6444" s="1">
        <v>91.105000000000004</v>
      </c>
      <c r="N6444" s="1">
        <v>113.065</v>
      </c>
    </row>
    <row r="6445" spans="1:14" ht="13.5" customHeight="1" x14ac:dyDescent="0.2">
      <c r="A6445" t="s">
        <v>425</v>
      </c>
      <c r="B6445" t="s">
        <v>315</v>
      </c>
      <c r="C6445">
        <v>3</v>
      </c>
      <c r="D6445" t="s">
        <v>1692</v>
      </c>
      <c r="E6445">
        <v>4</v>
      </c>
      <c r="F6445">
        <v>31</v>
      </c>
      <c r="G6445">
        <v>36</v>
      </c>
      <c r="H6445">
        <v>39</v>
      </c>
      <c r="I6445">
        <v>23</v>
      </c>
      <c r="J6445">
        <v>28</v>
      </c>
      <c r="K6445">
        <v>31</v>
      </c>
      <c r="L6445">
        <v>0</v>
      </c>
      <c r="M6445" s="1">
        <v>91.105999999999995</v>
      </c>
      <c r="N6445" s="1">
        <v>115.084</v>
      </c>
    </row>
    <row r="6446" spans="1:14" ht="13.5" customHeight="1" x14ac:dyDescent="0.2">
      <c r="A6446" t="s">
        <v>425</v>
      </c>
      <c r="B6446" t="s">
        <v>483</v>
      </c>
      <c r="C6446">
        <v>3</v>
      </c>
      <c r="D6446" t="s">
        <v>2698</v>
      </c>
      <c r="E6446">
        <v>4</v>
      </c>
      <c r="F6446">
        <v>20</v>
      </c>
      <c r="G6446">
        <v>25</v>
      </c>
      <c r="H6446">
        <v>28</v>
      </c>
      <c r="I6446">
        <v>33</v>
      </c>
      <c r="J6446">
        <v>38</v>
      </c>
      <c r="K6446">
        <v>41</v>
      </c>
      <c r="L6446">
        <v>0</v>
      </c>
      <c r="M6446" s="1">
        <v>91.106999999999999</v>
      </c>
      <c r="N6446" s="1">
        <v>117.084</v>
      </c>
    </row>
    <row r="6447" spans="1:14" ht="13.5" customHeight="1" x14ac:dyDescent="0.2">
      <c r="A6447" t="s">
        <v>425</v>
      </c>
      <c r="B6447" t="s">
        <v>326</v>
      </c>
      <c r="C6447">
        <v>3</v>
      </c>
      <c r="D6447" t="s">
        <v>432</v>
      </c>
      <c r="E6447">
        <v>4</v>
      </c>
      <c r="F6447">
        <v>27</v>
      </c>
      <c r="G6447">
        <v>32</v>
      </c>
      <c r="H6447">
        <v>35</v>
      </c>
      <c r="I6447">
        <v>27</v>
      </c>
      <c r="J6447">
        <v>32</v>
      </c>
      <c r="K6447">
        <v>35</v>
      </c>
      <c r="L6447">
        <v>0</v>
      </c>
      <c r="M6447" s="1">
        <v>91.108000000000004</v>
      </c>
      <c r="N6447" s="1">
        <v>118.087</v>
      </c>
    </row>
    <row r="6448" spans="1:14" ht="13.5" customHeight="1" x14ac:dyDescent="0.2">
      <c r="A6448" t="s">
        <v>425</v>
      </c>
      <c r="B6448" t="s">
        <v>331</v>
      </c>
      <c r="C6448">
        <v>3</v>
      </c>
      <c r="D6448" t="s">
        <v>1043</v>
      </c>
      <c r="E6448">
        <v>3</v>
      </c>
      <c r="F6448">
        <v>30</v>
      </c>
      <c r="G6448">
        <v>38</v>
      </c>
      <c r="H6448">
        <v>40</v>
      </c>
      <c r="I6448">
        <v>19</v>
      </c>
      <c r="J6448">
        <v>27</v>
      </c>
      <c r="K6448">
        <v>29</v>
      </c>
      <c r="L6448">
        <v>0</v>
      </c>
      <c r="M6448" s="1">
        <v>91.108999999999995</v>
      </c>
      <c r="N6448" s="1">
        <v>119.06399999999999</v>
      </c>
    </row>
    <row r="6449" spans="1:14" ht="13.5" customHeight="1" x14ac:dyDescent="0.2">
      <c r="A6449" t="s">
        <v>425</v>
      </c>
      <c r="B6449" t="s">
        <v>488</v>
      </c>
      <c r="C6449">
        <v>3</v>
      </c>
      <c r="D6449" t="s">
        <v>2486</v>
      </c>
      <c r="E6449">
        <v>3</v>
      </c>
      <c r="F6449">
        <v>30</v>
      </c>
      <c r="G6449">
        <v>38</v>
      </c>
      <c r="H6449">
        <v>40</v>
      </c>
      <c r="I6449">
        <v>16</v>
      </c>
      <c r="J6449">
        <v>24</v>
      </c>
      <c r="K6449">
        <v>26</v>
      </c>
      <c r="L6449">
        <v>0</v>
      </c>
      <c r="M6449" s="1">
        <v>91.11</v>
      </c>
      <c r="N6449" s="1">
        <v>120.075</v>
      </c>
    </row>
    <row r="6450" spans="1:14" ht="13.5" customHeight="1" x14ac:dyDescent="0.2">
      <c r="A6450" t="s">
        <v>425</v>
      </c>
      <c r="B6450" t="s">
        <v>492</v>
      </c>
      <c r="C6450">
        <v>3</v>
      </c>
      <c r="D6450" t="s">
        <v>1978</v>
      </c>
      <c r="E6450">
        <v>3</v>
      </c>
      <c r="F6450">
        <v>27</v>
      </c>
      <c r="G6450">
        <v>35</v>
      </c>
      <c r="H6450">
        <v>37</v>
      </c>
      <c r="I6450">
        <v>21</v>
      </c>
      <c r="J6450">
        <v>29</v>
      </c>
      <c r="K6450">
        <v>31</v>
      </c>
      <c r="L6450">
        <v>0</v>
      </c>
      <c r="M6450" s="1">
        <v>91.111000000000004</v>
      </c>
      <c r="N6450" s="1">
        <v>121.09</v>
      </c>
    </row>
    <row r="6451" spans="1:14" ht="13.5" customHeight="1" x14ac:dyDescent="0.2">
      <c r="A6451" t="s">
        <v>425</v>
      </c>
      <c r="B6451" t="s">
        <v>335</v>
      </c>
      <c r="C6451">
        <v>3</v>
      </c>
      <c r="D6451" t="s">
        <v>198</v>
      </c>
      <c r="E6451">
        <v>4</v>
      </c>
      <c r="F6451">
        <v>34</v>
      </c>
      <c r="G6451">
        <v>39</v>
      </c>
      <c r="H6451">
        <v>42</v>
      </c>
      <c r="I6451">
        <v>20</v>
      </c>
      <c r="J6451">
        <v>25</v>
      </c>
      <c r="K6451">
        <v>28</v>
      </c>
      <c r="L6451">
        <v>0</v>
      </c>
      <c r="M6451" s="1">
        <v>91.111999999999995</v>
      </c>
      <c r="N6451" s="1">
        <v>122.065</v>
      </c>
    </row>
    <row r="6452" spans="1:14" ht="13.5" customHeight="1" x14ac:dyDescent="0.2">
      <c r="A6452" t="s">
        <v>425</v>
      </c>
      <c r="B6452" t="s">
        <v>340</v>
      </c>
      <c r="C6452">
        <v>3</v>
      </c>
      <c r="D6452" t="s">
        <v>665</v>
      </c>
      <c r="E6452">
        <v>4</v>
      </c>
      <c r="F6452">
        <v>30</v>
      </c>
      <c r="G6452">
        <v>35</v>
      </c>
      <c r="H6452">
        <v>38</v>
      </c>
      <c r="I6452">
        <v>25</v>
      </c>
      <c r="J6452">
        <v>30</v>
      </c>
      <c r="K6452">
        <v>33</v>
      </c>
      <c r="L6452">
        <v>0</v>
      </c>
      <c r="M6452" s="1">
        <v>91.113</v>
      </c>
      <c r="N6452" s="1">
        <v>123.07899999999999</v>
      </c>
    </row>
    <row r="6453" spans="1:14" ht="13.5" customHeight="1" x14ac:dyDescent="0.2">
      <c r="A6453" t="s">
        <v>425</v>
      </c>
      <c r="B6453" t="s">
        <v>346</v>
      </c>
      <c r="C6453">
        <v>3</v>
      </c>
      <c r="D6453" t="s">
        <v>665</v>
      </c>
      <c r="E6453">
        <v>4</v>
      </c>
      <c r="F6453">
        <v>30</v>
      </c>
      <c r="G6453">
        <v>35</v>
      </c>
      <c r="H6453">
        <v>38</v>
      </c>
      <c r="I6453">
        <v>25</v>
      </c>
      <c r="J6453">
        <v>30</v>
      </c>
      <c r="K6453">
        <v>33</v>
      </c>
      <c r="L6453">
        <v>0</v>
      </c>
      <c r="M6453" s="1">
        <v>91.114000000000004</v>
      </c>
      <c r="N6453" s="1">
        <v>124.083</v>
      </c>
    </row>
    <row r="6454" spans="1:14" ht="13.5" customHeight="1" x14ac:dyDescent="0.2">
      <c r="A6454" t="s">
        <v>425</v>
      </c>
      <c r="B6454" t="s">
        <v>498</v>
      </c>
      <c r="C6454">
        <v>3</v>
      </c>
      <c r="D6454" t="s">
        <v>1571</v>
      </c>
      <c r="E6454">
        <v>4</v>
      </c>
      <c r="F6454">
        <v>18</v>
      </c>
      <c r="G6454">
        <v>23</v>
      </c>
      <c r="H6454">
        <v>26</v>
      </c>
      <c r="I6454">
        <v>35</v>
      </c>
      <c r="J6454">
        <v>40</v>
      </c>
      <c r="K6454">
        <v>43</v>
      </c>
      <c r="L6454">
        <v>0</v>
      </c>
      <c r="M6454" s="1">
        <v>91.114999999999995</v>
      </c>
      <c r="N6454" s="1">
        <v>125.087</v>
      </c>
    </row>
    <row r="6455" spans="1:14" ht="13.5" customHeight="1" x14ac:dyDescent="0.2">
      <c r="A6455" t="s">
        <v>425</v>
      </c>
      <c r="B6455" t="s">
        <v>351</v>
      </c>
      <c r="C6455">
        <v>3</v>
      </c>
      <c r="D6455" t="s">
        <v>1872</v>
      </c>
      <c r="E6455">
        <v>3</v>
      </c>
      <c r="F6455">
        <v>28</v>
      </c>
      <c r="G6455">
        <v>36</v>
      </c>
      <c r="H6455">
        <v>38</v>
      </c>
      <c r="I6455">
        <v>22</v>
      </c>
      <c r="J6455">
        <v>30</v>
      </c>
      <c r="K6455">
        <v>32</v>
      </c>
      <c r="L6455">
        <v>0</v>
      </c>
      <c r="M6455" s="1">
        <v>91.116</v>
      </c>
      <c r="N6455" s="1">
        <v>126.084</v>
      </c>
    </row>
    <row r="6456" spans="1:14" ht="13.5" customHeight="1" x14ac:dyDescent="0.2">
      <c r="A6456" t="s">
        <v>425</v>
      </c>
      <c r="B6456" t="s">
        <v>504</v>
      </c>
      <c r="C6456">
        <v>3</v>
      </c>
      <c r="D6456" t="s">
        <v>1872</v>
      </c>
      <c r="E6456">
        <v>3</v>
      </c>
      <c r="F6456">
        <v>28</v>
      </c>
      <c r="G6456">
        <v>36</v>
      </c>
      <c r="H6456">
        <v>38</v>
      </c>
      <c r="I6456">
        <v>22</v>
      </c>
      <c r="J6456">
        <v>30</v>
      </c>
      <c r="K6456">
        <v>32</v>
      </c>
      <c r="L6456">
        <v>0</v>
      </c>
      <c r="M6456" s="1">
        <v>91.117000000000004</v>
      </c>
      <c r="N6456" s="1">
        <v>127.075</v>
      </c>
    </row>
    <row r="6457" spans="1:14" ht="13.5" customHeight="1" x14ac:dyDescent="0.2">
      <c r="A6457" t="s">
        <v>425</v>
      </c>
      <c r="B6457" t="s">
        <v>355</v>
      </c>
      <c r="C6457">
        <v>3</v>
      </c>
      <c r="D6457" t="s">
        <v>198</v>
      </c>
      <c r="E6457">
        <v>4</v>
      </c>
      <c r="F6457">
        <v>34</v>
      </c>
      <c r="G6457">
        <v>39</v>
      </c>
      <c r="H6457">
        <v>42</v>
      </c>
      <c r="I6457">
        <v>20</v>
      </c>
      <c r="J6457">
        <v>25</v>
      </c>
      <c r="K6457">
        <v>28</v>
      </c>
      <c r="L6457">
        <v>0</v>
      </c>
      <c r="M6457" s="1">
        <v>91.117999999999995</v>
      </c>
      <c r="N6457" s="1">
        <v>128.071</v>
      </c>
    </row>
    <row r="6458" spans="1:14" ht="13.5" customHeight="1" x14ac:dyDescent="0.2">
      <c r="A6458" t="s">
        <v>668</v>
      </c>
      <c r="B6458" t="s">
        <v>668</v>
      </c>
      <c r="C6458">
        <v>3</v>
      </c>
      <c r="D6458" t="s">
        <v>2879</v>
      </c>
      <c r="E6458">
        <v>4</v>
      </c>
      <c r="F6458">
        <v>27</v>
      </c>
      <c r="G6458">
        <v>32</v>
      </c>
      <c r="H6458">
        <v>35</v>
      </c>
      <c r="I6458">
        <v>27</v>
      </c>
      <c r="J6458">
        <v>32</v>
      </c>
      <c r="K6458">
        <v>35</v>
      </c>
      <c r="L6458">
        <v>0</v>
      </c>
      <c r="M6458" s="1">
        <v>92.081999999999994</v>
      </c>
      <c r="N6458" s="1">
        <v>92.081999999999994</v>
      </c>
    </row>
    <row r="6459" spans="1:14" ht="13.5" customHeight="1" x14ac:dyDescent="0.2">
      <c r="A6459" t="s">
        <v>668</v>
      </c>
      <c r="B6459" t="s">
        <v>429</v>
      </c>
      <c r="C6459">
        <v>3</v>
      </c>
      <c r="D6459" t="s">
        <v>2954</v>
      </c>
      <c r="E6459">
        <v>3</v>
      </c>
      <c r="F6459">
        <v>28</v>
      </c>
      <c r="G6459">
        <v>36</v>
      </c>
      <c r="H6459">
        <v>38</v>
      </c>
      <c r="I6459">
        <v>22</v>
      </c>
      <c r="J6459">
        <v>30</v>
      </c>
      <c r="K6459">
        <v>32</v>
      </c>
      <c r="L6459">
        <v>0</v>
      </c>
      <c r="M6459" s="1">
        <v>92.082999999999998</v>
      </c>
      <c r="N6459" s="1">
        <v>93.078000000000003</v>
      </c>
    </row>
    <row r="6460" spans="1:14" ht="13.5" customHeight="1" x14ac:dyDescent="0.2">
      <c r="A6460" t="s">
        <v>668</v>
      </c>
      <c r="B6460" t="s">
        <v>241</v>
      </c>
      <c r="C6460">
        <v>3</v>
      </c>
      <c r="D6460" t="s">
        <v>2918</v>
      </c>
      <c r="E6460">
        <v>4</v>
      </c>
      <c r="F6460">
        <v>28</v>
      </c>
      <c r="G6460">
        <v>33</v>
      </c>
      <c r="H6460">
        <v>36</v>
      </c>
      <c r="I6460">
        <v>26</v>
      </c>
      <c r="J6460">
        <v>31</v>
      </c>
      <c r="K6460">
        <v>34</v>
      </c>
      <c r="L6460">
        <v>0</v>
      </c>
      <c r="M6460" s="1">
        <v>92.084000000000003</v>
      </c>
      <c r="N6460" s="1">
        <v>94.075000000000003</v>
      </c>
    </row>
    <row r="6461" spans="1:14" ht="13.5" customHeight="1" x14ac:dyDescent="0.2">
      <c r="A6461" t="s">
        <v>668</v>
      </c>
      <c r="B6461" t="s">
        <v>246</v>
      </c>
      <c r="C6461">
        <v>3</v>
      </c>
      <c r="D6461" t="s">
        <v>1505</v>
      </c>
      <c r="E6461">
        <v>4</v>
      </c>
      <c r="F6461">
        <v>30</v>
      </c>
      <c r="G6461">
        <v>35</v>
      </c>
      <c r="H6461">
        <v>38</v>
      </c>
      <c r="I6461">
        <v>25</v>
      </c>
      <c r="J6461">
        <v>30</v>
      </c>
      <c r="K6461">
        <v>33</v>
      </c>
      <c r="L6461">
        <v>0</v>
      </c>
      <c r="M6461" s="1">
        <v>92.084999999999994</v>
      </c>
      <c r="N6461" s="1">
        <v>95.087000000000003</v>
      </c>
    </row>
    <row r="6462" spans="1:14" ht="13.5" customHeight="1" x14ac:dyDescent="0.2">
      <c r="A6462" t="s">
        <v>668</v>
      </c>
      <c r="B6462" t="s">
        <v>436</v>
      </c>
      <c r="C6462">
        <v>3</v>
      </c>
      <c r="D6462" t="s">
        <v>2664</v>
      </c>
      <c r="E6462">
        <v>4</v>
      </c>
      <c r="F6462">
        <v>32</v>
      </c>
      <c r="G6462">
        <v>37</v>
      </c>
      <c r="H6462">
        <v>40</v>
      </c>
      <c r="I6462">
        <v>23</v>
      </c>
      <c r="J6462">
        <v>28</v>
      </c>
      <c r="K6462">
        <v>31</v>
      </c>
      <c r="L6462">
        <v>0</v>
      </c>
      <c r="M6462" s="1">
        <v>92.085999999999999</v>
      </c>
      <c r="N6462" s="1">
        <v>96.08</v>
      </c>
    </row>
    <row r="6463" spans="1:14" ht="13.5" customHeight="1" x14ac:dyDescent="0.2">
      <c r="A6463" t="s">
        <v>668</v>
      </c>
      <c r="B6463" t="s">
        <v>250</v>
      </c>
      <c r="C6463">
        <v>3</v>
      </c>
      <c r="D6463" t="s">
        <v>2129</v>
      </c>
      <c r="E6463">
        <v>4</v>
      </c>
      <c r="F6463">
        <v>31</v>
      </c>
      <c r="G6463">
        <v>36</v>
      </c>
      <c r="H6463">
        <v>39</v>
      </c>
      <c r="I6463">
        <v>23</v>
      </c>
      <c r="J6463">
        <v>28</v>
      </c>
      <c r="K6463">
        <v>31</v>
      </c>
      <c r="L6463">
        <v>0</v>
      </c>
      <c r="M6463" s="1">
        <v>92.087000000000003</v>
      </c>
      <c r="N6463" s="1">
        <v>97.078999999999994</v>
      </c>
    </row>
    <row r="6464" spans="1:14" ht="13.5" customHeight="1" x14ac:dyDescent="0.2">
      <c r="A6464" t="s">
        <v>668</v>
      </c>
      <c r="B6464" t="s">
        <v>258</v>
      </c>
      <c r="C6464">
        <v>3</v>
      </c>
      <c r="D6464" t="s">
        <v>1938</v>
      </c>
      <c r="E6464">
        <v>3</v>
      </c>
      <c r="F6464">
        <v>28</v>
      </c>
      <c r="G6464">
        <v>36</v>
      </c>
      <c r="H6464">
        <v>38</v>
      </c>
      <c r="I6464">
        <v>20</v>
      </c>
      <c r="J6464">
        <v>28</v>
      </c>
      <c r="K6464">
        <v>30</v>
      </c>
      <c r="L6464">
        <v>0</v>
      </c>
      <c r="M6464" s="1">
        <v>92.087999999999994</v>
      </c>
      <c r="N6464" s="1">
        <v>98.09</v>
      </c>
    </row>
    <row r="6465" spans="1:14" ht="13.5" customHeight="1" x14ac:dyDescent="0.2">
      <c r="A6465" t="s">
        <v>668</v>
      </c>
      <c r="B6465" t="s">
        <v>263</v>
      </c>
      <c r="C6465">
        <v>3</v>
      </c>
      <c r="D6465" t="s">
        <v>2224</v>
      </c>
      <c r="E6465">
        <v>3</v>
      </c>
      <c r="F6465">
        <v>20</v>
      </c>
      <c r="G6465">
        <v>28</v>
      </c>
      <c r="H6465">
        <v>30</v>
      </c>
      <c r="I6465">
        <v>27</v>
      </c>
      <c r="J6465">
        <v>35</v>
      </c>
      <c r="K6465">
        <v>37</v>
      </c>
      <c r="L6465">
        <v>0</v>
      </c>
      <c r="M6465" s="1">
        <v>92.088999999999999</v>
      </c>
      <c r="N6465" s="1">
        <v>99.078999999999994</v>
      </c>
    </row>
    <row r="6466" spans="1:14" ht="13.5" customHeight="1" x14ac:dyDescent="0.2">
      <c r="A6466" t="s">
        <v>668</v>
      </c>
      <c r="B6466" t="s">
        <v>269</v>
      </c>
      <c r="C6466">
        <v>3</v>
      </c>
      <c r="D6466" t="s">
        <v>474</v>
      </c>
      <c r="E6466">
        <v>4</v>
      </c>
      <c r="F6466">
        <v>30</v>
      </c>
      <c r="G6466">
        <v>35</v>
      </c>
      <c r="H6466">
        <v>38</v>
      </c>
      <c r="I6466">
        <v>22</v>
      </c>
      <c r="J6466">
        <v>27</v>
      </c>
      <c r="K6466">
        <v>30</v>
      </c>
      <c r="L6466">
        <v>0</v>
      </c>
      <c r="M6466" s="1">
        <v>92.09</v>
      </c>
      <c r="N6466" s="1">
        <v>100.08799999999999</v>
      </c>
    </row>
    <row r="6467" spans="1:14" ht="13.5" customHeight="1" x14ac:dyDescent="0.2">
      <c r="A6467" t="s">
        <v>668</v>
      </c>
      <c r="B6467" t="s">
        <v>279</v>
      </c>
      <c r="C6467">
        <v>3</v>
      </c>
      <c r="D6467" t="s">
        <v>2053</v>
      </c>
      <c r="E6467">
        <v>3</v>
      </c>
      <c r="F6467">
        <v>27</v>
      </c>
      <c r="G6467">
        <v>35</v>
      </c>
      <c r="H6467">
        <v>37</v>
      </c>
      <c r="I6467">
        <v>22</v>
      </c>
      <c r="J6467">
        <v>30</v>
      </c>
      <c r="K6467">
        <v>32</v>
      </c>
      <c r="L6467">
        <v>0</v>
      </c>
      <c r="M6467" s="1">
        <v>92.090999999999994</v>
      </c>
      <c r="N6467" s="1">
        <v>101.075</v>
      </c>
    </row>
    <row r="6468" spans="1:14" ht="13.5" customHeight="1" x14ac:dyDescent="0.2">
      <c r="A6468" t="s">
        <v>668</v>
      </c>
      <c r="B6468" t="s">
        <v>274</v>
      </c>
      <c r="C6468">
        <v>3</v>
      </c>
      <c r="D6468" t="s">
        <v>2500</v>
      </c>
      <c r="E6468">
        <v>3</v>
      </c>
      <c r="F6468">
        <v>24</v>
      </c>
      <c r="G6468">
        <v>32</v>
      </c>
      <c r="H6468">
        <v>34</v>
      </c>
      <c r="I6468">
        <v>25</v>
      </c>
      <c r="J6468">
        <v>33</v>
      </c>
      <c r="K6468">
        <v>35</v>
      </c>
      <c r="L6468">
        <v>0</v>
      </c>
      <c r="M6468" s="1">
        <v>92.091999999999999</v>
      </c>
      <c r="N6468" s="1">
        <v>102.086</v>
      </c>
    </row>
    <row r="6469" spans="1:14" ht="13.5" customHeight="1" x14ac:dyDescent="0.2">
      <c r="A6469" t="s">
        <v>668</v>
      </c>
      <c r="B6469" t="s">
        <v>285</v>
      </c>
      <c r="C6469">
        <v>3</v>
      </c>
      <c r="D6469" t="s">
        <v>857</v>
      </c>
      <c r="E6469">
        <v>4</v>
      </c>
      <c r="F6469">
        <v>31</v>
      </c>
      <c r="G6469">
        <v>36</v>
      </c>
      <c r="H6469">
        <v>39</v>
      </c>
      <c r="I6469">
        <v>24</v>
      </c>
      <c r="J6469">
        <v>29</v>
      </c>
      <c r="K6469">
        <v>32</v>
      </c>
      <c r="L6469">
        <v>0</v>
      </c>
      <c r="M6469" s="1">
        <v>92.093000000000004</v>
      </c>
      <c r="N6469" s="1">
        <v>103.083</v>
      </c>
    </row>
    <row r="6470" spans="1:14" ht="13.5" customHeight="1" x14ac:dyDescent="0.2">
      <c r="A6470" t="s">
        <v>668</v>
      </c>
      <c r="B6470" t="s">
        <v>290</v>
      </c>
      <c r="C6470">
        <v>3</v>
      </c>
      <c r="D6470" t="s">
        <v>1300</v>
      </c>
      <c r="E6470">
        <v>3</v>
      </c>
      <c r="F6470">
        <v>25</v>
      </c>
      <c r="G6470">
        <v>33</v>
      </c>
      <c r="H6470">
        <v>35</v>
      </c>
      <c r="I6470">
        <v>25</v>
      </c>
      <c r="J6470">
        <v>33</v>
      </c>
      <c r="K6470">
        <v>35</v>
      </c>
      <c r="L6470">
        <v>0</v>
      </c>
      <c r="M6470" s="1">
        <v>92.093999999999994</v>
      </c>
      <c r="N6470" s="1">
        <v>104.07599999999999</v>
      </c>
    </row>
    <row r="6471" spans="1:14" ht="13.5" customHeight="1" x14ac:dyDescent="0.2">
      <c r="A6471" t="s">
        <v>668</v>
      </c>
      <c r="B6471" t="s">
        <v>294</v>
      </c>
      <c r="C6471">
        <v>3</v>
      </c>
      <c r="D6471" t="s">
        <v>460</v>
      </c>
      <c r="E6471">
        <v>3</v>
      </c>
      <c r="F6471">
        <v>25</v>
      </c>
      <c r="G6471">
        <v>33</v>
      </c>
      <c r="H6471">
        <v>35</v>
      </c>
      <c r="I6471">
        <v>20</v>
      </c>
      <c r="J6471">
        <v>28</v>
      </c>
      <c r="K6471">
        <v>30</v>
      </c>
      <c r="L6471">
        <v>0</v>
      </c>
      <c r="M6471" s="1">
        <v>92.094999999999999</v>
      </c>
      <c r="N6471" s="1">
        <v>105.07299999999999</v>
      </c>
    </row>
    <row r="6472" spans="1:14" ht="13.5" customHeight="1" x14ac:dyDescent="0.2">
      <c r="A6472" t="s">
        <v>668</v>
      </c>
      <c r="B6472" t="s">
        <v>298</v>
      </c>
      <c r="C6472">
        <v>3</v>
      </c>
      <c r="D6472" t="s">
        <v>119</v>
      </c>
      <c r="E6472">
        <v>4</v>
      </c>
      <c r="F6472">
        <v>33</v>
      </c>
      <c r="G6472">
        <v>38</v>
      </c>
      <c r="H6472">
        <v>41</v>
      </c>
      <c r="I6472">
        <v>22</v>
      </c>
      <c r="J6472">
        <v>27</v>
      </c>
      <c r="K6472">
        <v>30</v>
      </c>
      <c r="L6472">
        <v>0</v>
      </c>
      <c r="M6472" s="1">
        <v>92.096000000000004</v>
      </c>
      <c r="N6472" s="1">
        <v>106.072</v>
      </c>
    </row>
    <row r="6473" spans="1:14" ht="13.5" customHeight="1" x14ac:dyDescent="0.2">
      <c r="A6473" t="s">
        <v>668</v>
      </c>
      <c r="B6473" t="s">
        <v>464</v>
      </c>
      <c r="C6473">
        <v>3</v>
      </c>
      <c r="D6473" t="s">
        <v>219</v>
      </c>
      <c r="E6473">
        <v>4</v>
      </c>
      <c r="F6473">
        <v>28</v>
      </c>
      <c r="G6473">
        <v>33</v>
      </c>
      <c r="H6473">
        <v>36</v>
      </c>
      <c r="I6473">
        <v>27</v>
      </c>
      <c r="J6473">
        <v>32</v>
      </c>
      <c r="K6473">
        <v>35</v>
      </c>
      <c r="L6473">
        <v>0</v>
      </c>
      <c r="M6473" s="1">
        <v>92.096999999999994</v>
      </c>
      <c r="N6473" s="1">
        <v>108.077</v>
      </c>
    </row>
    <row r="6474" spans="1:14" ht="13.5" customHeight="1" x14ac:dyDescent="0.2">
      <c r="A6474" t="s">
        <v>668</v>
      </c>
      <c r="B6474" t="s">
        <v>699</v>
      </c>
      <c r="C6474">
        <v>3</v>
      </c>
      <c r="D6474" t="s">
        <v>657</v>
      </c>
      <c r="E6474">
        <v>4</v>
      </c>
      <c r="F6474">
        <v>23</v>
      </c>
      <c r="G6474">
        <v>28</v>
      </c>
      <c r="H6474">
        <v>31</v>
      </c>
      <c r="I6474">
        <v>29</v>
      </c>
      <c r="J6474">
        <v>34</v>
      </c>
      <c r="K6474">
        <v>37</v>
      </c>
      <c r="L6474">
        <v>0</v>
      </c>
      <c r="M6474" s="1">
        <v>92.097999999999999</v>
      </c>
      <c r="N6474" s="1">
        <v>109.068</v>
      </c>
    </row>
    <row r="6475" spans="1:14" ht="13.5" customHeight="1" x14ac:dyDescent="0.2">
      <c r="A6475" t="s">
        <v>668</v>
      </c>
      <c r="B6475" t="s">
        <v>124</v>
      </c>
      <c r="C6475">
        <v>3</v>
      </c>
      <c r="D6475" t="s">
        <v>1675</v>
      </c>
      <c r="E6475">
        <v>4</v>
      </c>
      <c r="F6475">
        <v>28</v>
      </c>
      <c r="G6475">
        <v>33</v>
      </c>
      <c r="H6475">
        <v>36</v>
      </c>
      <c r="I6475">
        <v>25</v>
      </c>
      <c r="J6475">
        <v>30</v>
      </c>
      <c r="K6475">
        <v>33</v>
      </c>
      <c r="L6475">
        <v>0</v>
      </c>
      <c r="M6475" s="1">
        <v>92.099000000000004</v>
      </c>
      <c r="N6475" s="1">
        <v>110.07599999999999</v>
      </c>
    </row>
    <row r="6476" spans="1:14" ht="13.5" customHeight="1" x14ac:dyDescent="0.2">
      <c r="A6476" t="s">
        <v>668</v>
      </c>
      <c r="B6476" t="s">
        <v>470</v>
      </c>
      <c r="C6476">
        <v>3</v>
      </c>
      <c r="D6476" t="s">
        <v>481</v>
      </c>
      <c r="E6476">
        <v>3</v>
      </c>
      <c r="F6476">
        <v>27</v>
      </c>
      <c r="G6476">
        <v>35</v>
      </c>
      <c r="H6476">
        <v>37</v>
      </c>
      <c r="I6476">
        <v>23</v>
      </c>
      <c r="J6476">
        <v>31</v>
      </c>
      <c r="K6476">
        <v>33</v>
      </c>
      <c r="L6476">
        <v>0</v>
      </c>
      <c r="M6476" s="1">
        <v>92.1</v>
      </c>
      <c r="N6476" s="1">
        <v>112.084</v>
      </c>
    </row>
    <row r="6477" spans="1:14" ht="13.5" customHeight="1" x14ac:dyDescent="0.2">
      <c r="A6477" t="s">
        <v>668</v>
      </c>
      <c r="B6477" t="s">
        <v>476</v>
      </c>
      <c r="C6477">
        <v>3</v>
      </c>
      <c r="D6477" t="s">
        <v>2091</v>
      </c>
      <c r="E6477">
        <v>3</v>
      </c>
      <c r="F6477">
        <v>28</v>
      </c>
      <c r="G6477">
        <v>36</v>
      </c>
      <c r="H6477">
        <v>38</v>
      </c>
      <c r="I6477">
        <v>21</v>
      </c>
      <c r="J6477">
        <v>29</v>
      </c>
      <c r="K6477">
        <v>31</v>
      </c>
      <c r="L6477">
        <v>0</v>
      </c>
      <c r="M6477" s="1">
        <v>92.100999999999999</v>
      </c>
      <c r="N6477" s="1">
        <v>114.075</v>
      </c>
    </row>
    <row r="6478" spans="1:14" ht="13.5" customHeight="1" x14ac:dyDescent="0.2">
      <c r="A6478" t="s">
        <v>668</v>
      </c>
      <c r="B6478" t="s">
        <v>315</v>
      </c>
      <c r="C6478">
        <v>3</v>
      </c>
      <c r="D6478" t="s">
        <v>1725</v>
      </c>
      <c r="E6478">
        <v>4</v>
      </c>
      <c r="F6478">
        <v>32</v>
      </c>
      <c r="G6478">
        <v>37</v>
      </c>
      <c r="H6478">
        <v>40</v>
      </c>
      <c r="I6478">
        <v>21</v>
      </c>
      <c r="J6478">
        <v>26</v>
      </c>
      <c r="K6478">
        <v>29</v>
      </c>
      <c r="L6478">
        <v>0</v>
      </c>
      <c r="M6478" s="1">
        <v>92.102000000000004</v>
      </c>
      <c r="N6478" s="1">
        <v>115.08499999999999</v>
      </c>
    </row>
    <row r="6479" spans="1:14" ht="13.5" customHeight="1" x14ac:dyDescent="0.2">
      <c r="A6479" t="s">
        <v>668</v>
      </c>
      <c r="B6479" t="s">
        <v>321</v>
      </c>
      <c r="C6479">
        <v>3</v>
      </c>
      <c r="D6479" t="s">
        <v>2091</v>
      </c>
      <c r="E6479">
        <v>3</v>
      </c>
      <c r="F6479">
        <v>28</v>
      </c>
      <c r="G6479">
        <v>36</v>
      </c>
      <c r="H6479">
        <v>38</v>
      </c>
      <c r="I6479">
        <v>21</v>
      </c>
      <c r="J6479">
        <v>29</v>
      </c>
      <c r="K6479">
        <v>31</v>
      </c>
      <c r="L6479">
        <v>0</v>
      </c>
      <c r="M6479" s="1">
        <v>92.102999999999994</v>
      </c>
      <c r="N6479" s="1">
        <v>116.07899999999999</v>
      </c>
    </row>
    <row r="6480" spans="1:14" ht="13.5" customHeight="1" x14ac:dyDescent="0.2">
      <c r="A6480" t="s">
        <v>668</v>
      </c>
      <c r="B6480" t="s">
        <v>483</v>
      </c>
      <c r="C6480">
        <v>3</v>
      </c>
      <c r="D6480" t="s">
        <v>2954</v>
      </c>
      <c r="E6480">
        <v>3</v>
      </c>
      <c r="F6480">
        <v>28</v>
      </c>
      <c r="G6480">
        <v>36</v>
      </c>
      <c r="H6480">
        <v>38</v>
      </c>
      <c r="I6480">
        <v>22</v>
      </c>
      <c r="J6480">
        <v>30</v>
      </c>
      <c r="K6480">
        <v>32</v>
      </c>
      <c r="L6480">
        <v>0</v>
      </c>
      <c r="M6480" s="1">
        <v>92.103999999999999</v>
      </c>
      <c r="N6480" s="1">
        <v>117.08499999999999</v>
      </c>
    </row>
    <row r="6481" spans="1:14" ht="13.5" customHeight="1" x14ac:dyDescent="0.2">
      <c r="A6481" t="s">
        <v>668</v>
      </c>
      <c r="B6481" t="s">
        <v>326</v>
      </c>
      <c r="C6481">
        <v>3</v>
      </c>
      <c r="D6481" t="s">
        <v>657</v>
      </c>
      <c r="E6481">
        <v>4</v>
      </c>
      <c r="F6481">
        <v>23</v>
      </c>
      <c r="G6481">
        <v>28</v>
      </c>
      <c r="H6481">
        <v>31</v>
      </c>
      <c r="I6481">
        <v>29</v>
      </c>
      <c r="J6481">
        <v>34</v>
      </c>
      <c r="K6481">
        <v>37</v>
      </c>
      <c r="L6481">
        <v>0</v>
      </c>
      <c r="M6481" s="1">
        <v>92.105000000000004</v>
      </c>
      <c r="N6481" s="1">
        <v>118.08799999999999</v>
      </c>
    </row>
    <row r="6482" spans="1:14" ht="13.5" customHeight="1" x14ac:dyDescent="0.2">
      <c r="A6482" t="s">
        <v>668</v>
      </c>
      <c r="B6482" t="s">
        <v>331</v>
      </c>
      <c r="C6482">
        <v>3</v>
      </c>
      <c r="D6482" t="s">
        <v>2918</v>
      </c>
      <c r="E6482">
        <v>4</v>
      </c>
      <c r="F6482">
        <v>28</v>
      </c>
      <c r="G6482">
        <v>33</v>
      </c>
      <c r="H6482">
        <v>36</v>
      </c>
      <c r="I6482">
        <v>26</v>
      </c>
      <c r="J6482">
        <v>31</v>
      </c>
      <c r="K6482">
        <v>34</v>
      </c>
      <c r="L6482">
        <v>0</v>
      </c>
      <c r="M6482" s="1">
        <v>92.105999999999995</v>
      </c>
      <c r="N6482" s="1">
        <v>119.065</v>
      </c>
    </row>
    <row r="6483" spans="1:14" ht="13.5" customHeight="1" x14ac:dyDescent="0.2">
      <c r="A6483" t="s">
        <v>668</v>
      </c>
      <c r="B6483" t="s">
        <v>488</v>
      </c>
      <c r="C6483">
        <v>3</v>
      </c>
      <c r="D6483" t="s">
        <v>1938</v>
      </c>
      <c r="E6483">
        <v>3</v>
      </c>
      <c r="F6483">
        <v>28</v>
      </c>
      <c r="G6483">
        <v>36</v>
      </c>
      <c r="H6483">
        <v>38</v>
      </c>
      <c r="I6483">
        <v>20</v>
      </c>
      <c r="J6483">
        <v>28</v>
      </c>
      <c r="K6483">
        <v>30</v>
      </c>
      <c r="L6483">
        <v>0</v>
      </c>
      <c r="M6483" s="1">
        <v>92.106999999999999</v>
      </c>
      <c r="N6483" s="1">
        <v>120.07599999999999</v>
      </c>
    </row>
    <row r="6484" spans="1:14" ht="13.5" customHeight="1" x14ac:dyDescent="0.2">
      <c r="A6484" t="s">
        <v>668</v>
      </c>
      <c r="B6484" t="s">
        <v>492</v>
      </c>
      <c r="C6484">
        <v>3</v>
      </c>
      <c r="D6484" t="s">
        <v>2954</v>
      </c>
      <c r="E6484">
        <v>3</v>
      </c>
      <c r="F6484">
        <v>28</v>
      </c>
      <c r="G6484">
        <v>36</v>
      </c>
      <c r="H6484">
        <v>38</v>
      </c>
      <c r="I6484">
        <v>22</v>
      </c>
      <c r="J6484">
        <v>30</v>
      </c>
      <c r="K6484">
        <v>32</v>
      </c>
      <c r="L6484">
        <v>0</v>
      </c>
      <c r="M6484" s="1">
        <v>92.108000000000004</v>
      </c>
      <c r="N6484" s="1">
        <v>121.09099999999999</v>
      </c>
    </row>
    <row r="6485" spans="1:14" ht="13.5" customHeight="1" x14ac:dyDescent="0.2">
      <c r="A6485" t="s">
        <v>668</v>
      </c>
      <c r="B6485" t="s">
        <v>340</v>
      </c>
      <c r="C6485">
        <v>3</v>
      </c>
      <c r="D6485" t="s">
        <v>1386</v>
      </c>
      <c r="E6485">
        <v>4</v>
      </c>
      <c r="F6485">
        <v>24</v>
      </c>
      <c r="G6485">
        <v>29</v>
      </c>
      <c r="H6485">
        <v>32</v>
      </c>
      <c r="I6485">
        <v>29</v>
      </c>
      <c r="J6485">
        <v>34</v>
      </c>
      <c r="K6485">
        <v>37</v>
      </c>
      <c r="L6485">
        <v>0</v>
      </c>
      <c r="M6485" s="1">
        <v>92.108999999999995</v>
      </c>
      <c r="N6485" s="1">
        <v>123.08</v>
      </c>
    </row>
    <row r="6486" spans="1:14" ht="13.5" customHeight="1" x14ac:dyDescent="0.2">
      <c r="A6486" t="s">
        <v>668</v>
      </c>
      <c r="B6486" t="s">
        <v>346</v>
      </c>
      <c r="C6486">
        <v>3</v>
      </c>
      <c r="D6486" t="s">
        <v>1287</v>
      </c>
      <c r="E6486">
        <v>3</v>
      </c>
      <c r="F6486">
        <v>17</v>
      </c>
      <c r="G6486">
        <v>25</v>
      </c>
      <c r="H6486">
        <v>27</v>
      </c>
      <c r="I6486">
        <v>30</v>
      </c>
      <c r="J6486">
        <v>38</v>
      </c>
      <c r="K6486">
        <v>40</v>
      </c>
      <c r="L6486">
        <v>0</v>
      </c>
      <c r="M6486" s="1">
        <v>92.11</v>
      </c>
      <c r="N6486" s="1">
        <v>124.084</v>
      </c>
    </row>
    <row r="6487" spans="1:14" ht="13.5" customHeight="1" x14ac:dyDescent="0.2">
      <c r="A6487" t="s">
        <v>668</v>
      </c>
      <c r="B6487" t="s">
        <v>498</v>
      </c>
      <c r="C6487">
        <v>3</v>
      </c>
      <c r="D6487" t="s">
        <v>1394</v>
      </c>
      <c r="E6487">
        <v>3</v>
      </c>
      <c r="F6487">
        <v>29</v>
      </c>
      <c r="G6487">
        <v>37</v>
      </c>
      <c r="H6487">
        <v>39</v>
      </c>
      <c r="I6487">
        <v>19</v>
      </c>
      <c r="J6487">
        <v>27</v>
      </c>
      <c r="K6487">
        <v>29</v>
      </c>
      <c r="L6487">
        <v>0</v>
      </c>
      <c r="M6487" s="1">
        <v>92.111000000000004</v>
      </c>
      <c r="N6487" s="1">
        <v>125.08799999999999</v>
      </c>
    </row>
    <row r="6488" spans="1:14" ht="13.5" customHeight="1" x14ac:dyDescent="0.2">
      <c r="A6488" t="s">
        <v>668</v>
      </c>
      <c r="B6488" t="s">
        <v>351</v>
      </c>
      <c r="C6488">
        <v>3</v>
      </c>
      <c r="D6488" t="s">
        <v>2966</v>
      </c>
      <c r="E6488">
        <v>2</v>
      </c>
      <c r="F6488">
        <v>20</v>
      </c>
      <c r="G6488">
        <v>33</v>
      </c>
      <c r="H6488">
        <v>35</v>
      </c>
      <c r="I6488">
        <v>15</v>
      </c>
      <c r="J6488">
        <v>28</v>
      </c>
      <c r="K6488">
        <v>30</v>
      </c>
      <c r="L6488">
        <v>0</v>
      </c>
      <c r="M6488" s="1">
        <v>92.111999999999995</v>
      </c>
      <c r="N6488" s="1">
        <v>126.08499999999999</v>
      </c>
    </row>
    <row r="6489" spans="1:14" ht="13.5" customHeight="1" x14ac:dyDescent="0.2">
      <c r="A6489" t="s">
        <v>668</v>
      </c>
      <c r="B6489" t="s">
        <v>504</v>
      </c>
      <c r="C6489">
        <v>3</v>
      </c>
      <c r="D6489" t="s">
        <v>2085</v>
      </c>
      <c r="E6489">
        <v>4</v>
      </c>
      <c r="F6489">
        <v>28</v>
      </c>
      <c r="G6489">
        <v>33</v>
      </c>
      <c r="H6489">
        <v>36</v>
      </c>
      <c r="I6489">
        <v>27</v>
      </c>
      <c r="J6489">
        <v>32</v>
      </c>
      <c r="K6489">
        <v>35</v>
      </c>
      <c r="L6489">
        <v>0</v>
      </c>
      <c r="M6489" s="1">
        <v>92.113</v>
      </c>
      <c r="N6489" s="1">
        <v>127.07599999999999</v>
      </c>
    </row>
    <row r="6490" spans="1:14" ht="13.5" customHeight="1" x14ac:dyDescent="0.2">
      <c r="A6490" t="s">
        <v>668</v>
      </c>
      <c r="B6490" t="s">
        <v>355</v>
      </c>
      <c r="C6490">
        <v>3</v>
      </c>
      <c r="D6490" t="s">
        <v>2109</v>
      </c>
      <c r="E6490">
        <v>4</v>
      </c>
      <c r="F6490">
        <v>29</v>
      </c>
      <c r="G6490">
        <v>34</v>
      </c>
      <c r="H6490">
        <v>37</v>
      </c>
      <c r="I6490">
        <v>24</v>
      </c>
      <c r="J6490">
        <v>29</v>
      </c>
      <c r="K6490">
        <v>32</v>
      </c>
      <c r="L6490">
        <v>0</v>
      </c>
      <c r="M6490" s="1">
        <v>92.114000000000004</v>
      </c>
      <c r="N6490" s="1">
        <v>128.072</v>
      </c>
    </row>
    <row r="6491" spans="1:14" ht="13.5" customHeight="1" x14ac:dyDescent="0.2">
      <c r="A6491" t="s">
        <v>429</v>
      </c>
      <c r="B6491" t="s">
        <v>246</v>
      </c>
      <c r="C6491">
        <v>3</v>
      </c>
      <c r="D6491" t="s">
        <v>904</v>
      </c>
      <c r="E6491">
        <v>4</v>
      </c>
      <c r="F6491">
        <v>30</v>
      </c>
      <c r="G6491">
        <v>35</v>
      </c>
      <c r="H6491">
        <v>38</v>
      </c>
      <c r="I6491">
        <v>24</v>
      </c>
      <c r="J6491">
        <v>29</v>
      </c>
      <c r="K6491">
        <v>32</v>
      </c>
      <c r="L6491">
        <v>0</v>
      </c>
      <c r="M6491" s="1">
        <v>93.078999999999994</v>
      </c>
      <c r="N6491" s="1">
        <v>95.087999999999994</v>
      </c>
    </row>
    <row r="6492" spans="1:14" ht="13.5" customHeight="1" x14ac:dyDescent="0.2">
      <c r="A6492" t="s">
        <v>429</v>
      </c>
      <c r="B6492" t="s">
        <v>436</v>
      </c>
      <c r="C6492">
        <v>3</v>
      </c>
      <c r="D6492" t="s">
        <v>720</v>
      </c>
      <c r="E6492">
        <v>4</v>
      </c>
      <c r="F6492">
        <v>31</v>
      </c>
      <c r="G6492">
        <v>36</v>
      </c>
      <c r="H6492">
        <v>39</v>
      </c>
      <c r="I6492">
        <v>23</v>
      </c>
      <c r="J6492">
        <v>28</v>
      </c>
      <c r="K6492">
        <v>31</v>
      </c>
      <c r="L6492">
        <v>0</v>
      </c>
      <c r="M6492" s="1">
        <v>93.08</v>
      </c>
      <c r="N6492" s="1">
        <v>96.081000000000003</v>
      </c>
    </row>
    <row r="6493" spans="1:14" ht="13.5" customHeight="1" x14ac:dyDescent="0.2">
      <c r="A6493" t="s">
        <v>429</v>
      </c>
      <c r="B6493" t="s">
        <v>250</v>
      </c>
      <c r="C6493">
        <v>3</v>
      </c>
      <c r="D6493" t="s">
        <v>603</v>
      </c>
      <c r="E6493">
        <v>4</v>
      </c>
      <c r="F6493">
        <v>29</v>
      </c>
      <c r="G6493">
        <v>34</v>
      </c>
      <c r="H6493">
        <v>37</v>
      </c>
      <c r="I6493">
        <v>24</v>
      </c>
      <c r="J6493">
        <v>29</v>
      </c>
      <c r="K6493">
        <v>32</v>
      </c>
      <c r="L6493">
        <v>0</v>
      </c>
      <c r="M6493" s="1">
        <v>93.081000000000003</v>
      </c>
      <c r="N6493" s="1">
        <v>97.08</v>
      </c>
    </row>
    <row r="6494" spans="1:14" ht="13.5" customHeight="1" x14ac:dyDescent="0.2">
      <c r="A6494" t="s">
        <v>429</v>
      </c>
      <c r="B6494" t="s">
        <v>258</v>
      </c>
      <c r="C6494">
        <v>3</v>
      </c>
      <c r="D6494" t="s">
        <v>2325</v>
      </c>
      <c r="E6494">
        <v>4</v>
      </c>
      <c r="F6494">
        <v>28</v>
      </c>
      <c r="G6494">
        <v>33</v>
      </c>
      <c r="H6494">
        <v>36</v>
      </c>
      <c r="I6494">
        <v>25</v>
      </c>
      <c r="J6494">
        <v>30</v>
      </c>
      <c r="K6494">
        <v>33</v>
      </c>
      <c r="L6494">
        <v>0</v>
      </c>
      <c r="M6494" s="1">
        <v>93.081999999999994</v>
      </c>
      <c r="N6494" s="1">
        <v>98.090999999999994</v>
      </c>
    </row>
    <row r="6495" spans="1:14" ht="13.5" customHeight="1" x14ac:dyDescent="0.2">
      <c r="A6495" t="s">
        <v>429</v>
      </c>
      <c r="B6495" t="s">
        <v>263</v>
      </c>
      <c r="C6495">
        <v>3</v>
      </c>
      <c r="D6495" t="s">
        <v>352</v>
      </c>
      <c r="E6495">
        <v>3</v>
      </c>
      <c r="F6495">
        <v>19</v>
      </c>
      <c r="G6495">
        <v>27</v>
      </c>
      <c r="H6495">
        <v>29</v>
      </c>
      <c r="I6495">
        <v>20</v>
      </c>
      <c r="J6495">
        <v>28</v>
      </c>
      <c r="K6495">
        <v>30</v>
      </c>
      <c r="L6495">
        <v>0</v>
      </c>
      <c r="M6495" s="1">
        <v>93.082999999999998</v>
      </c>
      <c r="N6495" s="1">
        <v>99.08</v>
      </c>
    </row>
    <row r="6496" spans="1:14" ht="13.5" customHeight="1" x14ac:dyDescent="0.2">
      <c r="A6496" t="s">
        <v>429</v>
      </c>
      <c r="B6496" t="s">
        <v>269</v>
      </c>
      <c r="C6496">
        <v>3</v>
      </c>
      <c r="D6496" t="s">
        <v>1502</v>
      </c>
      <c r="E6496">
        <v>3</v>
      </c>
      <c r="F6496">
        <v>27</v>
      </c>
      <c r="G6496">
        <v>35</v>
      </c>
      <c r="H6496">
        <v>37</v>
      </c>
      <c r="I6496">
        <v>22</v>
      </c>
      <c r="J6496">
        <v>30</v>
      </c>
      <c r="K6496">
        <v>32</v>
      </c>
      <c r="L6496">
        <v>0</v>
      </c>
      <c r="M6496" s="1">
        <v>93.084000000000003</v>
      </c>
      <c r="N6496" s="1">
        <v>100.089</v>
      </c>
    </row>
    <row r="6497" spans="1:14" ht="13.5" customHeight="1" x14ac:dyDescent="0.2">
      <c r="A6497" t="s">
        <v>429</v>
      </c>
      <c r="B6497" t="s">
        <v>279</v>
      </c>
      <c r="C6497">
        <v>3</v>
      </c>
      <c r="D6497" t="s">
        <v>203</v>
      </c>
      <c r="E6497">
        <v>4</v>
      </c>
      <c r="F6497">
        <v>33</v>
      </c>
      <c r="G6497">
        <v>38</v>
      </c>
      <c r="H6497">
        <v>41</v>
      </c>
      <c r="I6497">
        <v>22</v>
      </c>
      <c r="J6497">
        <v>27</v>
      </c>
      <c r="K6497">
        <v>30</v>
      </c>
      <c r="L6497">
        <v>0</v>
      </c>
      <c r="M6497" s="1">
        <v>93.084999999999994</v>
      </c>
      <c r="N6497" s="1">
        <v>101.07599999999999</v>
      </c>
    </row>
    <row r="6498" spans="1:14" ht="13.5" customHeight="1" x14ac:dyDescent="0.2">
      <c r="A6498" t="s">
        <v>429</v>
      </c>
      <c r="B6498" t="s">
        <v>274</v>
      </c>
      <c r="C6498">
        <v>3</v>
      </c>
      <c r="D6498" t="s">
        <v>2096</v>
      </c>
      <c r="E6498">
        <v>4</v>
      </c>
      <c r="F6498">
        <v>33</v>
      </c>
      <c r="G6498">
        <v>38</v>
      </c>
      <c r="H6498">
        <v>41</v>
      </c>
      <c r="I6498">
        <v>22</v>
      </c>
      <c r="J6498">
        <v>27</v>
      </c>
      <c r="K6498">
        <v>30</v>
      </c>
      <c r="L6498">
        <v>0</v>
      </c>
      <c r="M6498" s="1">
        <v>93.085999999999999</v>
      </c>
      <c r="N6498" s="1">
        <v>102.087</v>
      </c>
    </row>
    <row r="6499" spans="1:14" ht="13.5" customHeight="1" x14ac:dyDescent="0.2">
      <c r="A6499" t="s">
        <v>429</v>
      </c>
      <c r="B6499" t="s">
        <v>285</v>
      </c>
      <c r="C6499">
        <v>3</v>
      </c>
      <c r="D6499" t="s">
        <v>1502</v>
      </c>
      <c r="E6499">
        <v>3</v>
      </c>
      <c r="F6499">
        <v>27</v>
      </c>
      <c r="G6499">
        <v>35</v>
      </c>
      <c r="H6499">
        <v>37</v>
      </c>
      <c r="I6499">
        <v>22</v>
      </c>
      <c r="J6499">
        <v>30</v>
      </c>
      <c r="K6499">
        <v>32</v>
      </c>
      <c r="L6499">
        <v>0</v>
      </c>
      <c r="M6499" s="1">
        <v>93.087000000000003</v>
      </c>
      <c r="N6499" s="1">
        <v>103.084</v>
      </c>
    </row>
    <row r="6500" spans="1:14" ht="13.5" customHeight="1" x14ac:dyDescent="0.2">
      <c r="A6500" t="s">
        <v>429</v>
      </c>
      <c r="B6500" t="s">
        <v>290</v>
      </c>
      <c r="C6500">
        <v>3</v>
      </c>
      <c r="D6500" t="s">
        <v>2379</v>
      </c>
      <c r="E6500">
        <v>4</v>
      </c>
      <c r="F6500">
        <v>29</v>
      </c>
      <c r="G6500">
        <v>34</v>
      </c>
      <c r="H6500">
        <v>37</v>
      </c>
      <c r="I6500">
        <v>24</v>
      </c>
      <c r="J6500">
        <v>29</v>
      </c>
      <c r="K6500">
        <v>32</v>
      </c>
      <c r="L6500">
        <v>0</v>
      </c>
      <c r="M6500" s="1">
        <v>93.087999999999994</v>
      </c>
      <c r="N6500" s="1">
        <v>104.077</v>
      </c>
    </row>
    <row r="6501" spans="1:14" ht="13.5" customHeight="1" x14ac:dyDescent="0.2">
      <c r="A6501" t="s">
        <v>429</v>
      </c>
      <c r="B6501" t="s">
        <v>294</v>
      </c>
      <c r="C6501">
        <v>3</v>
      </c>
      <c r="D6501" t="s">
        <v>1814</v>
      </c>
      <c r="E6501">
        <v>3</v>
      </c>
      <c r="F6501">
        <v>23</v>
      </c>
      <c r="G6501">
        <v>31</v>
      </c>
      <c r="H6501">
        <v>33</v>
      </c>
      <c r="I6501">
        <v>25</v>
      </c>
      <c r="J6501">
        <v>33</v>
      </c>
      <c r="K6501">
        <v>35</v>
      </c>
      <c r="L6501">
        <v>0</v>
      </c>
      <c r="M6501" s="1">
        <v>93.088999999999999</v>
      </c>
      <c r="N6501" s="1">
        <v>105.074</v>
      </c>
    </row>
    <row r="6502" spans="1:14" ht="13.5" customHeight="1" x14ac:dyDescent="0.2">
      <c r="A6502" t="s">
        <v>429</v>
      </c>
      <c r="B6502" t="s">
        <v>298</v>
      </c>
      <c r="C6502">
        <v>3</v>
      </c>
      <c r="D6502" t="s">
        <v>1766</v>
      </c>
      <c r="E6502">
        <v>4</v>
      </c>
      <c r="F6502">
        <v>27</v>
      </c>
      <c r="G6502">
        <v>32</v>
      </c>
      <c r="H6502">
        <v>35</v>
      </c>
      <c r="I6502">
        <v>24</v>
      </c>
      <c r="J6502">
        <v>29</v>
      </c>
      <c r="K6502">
        <v>32</v>
      </c>
      <c r="L6502">
        <v>0</v>
      </c>
      <c r="M6502" s="1">
        <v>93.09</v>
      </c>
      <c r="N6502" s="1">
        <v>106.07299999999999</v>
      </c>
    </row>
    <row r="6503" spans="1:14" ht="13.5" customHeight="1" x14ac:dyDescent="0.2">
      <c r="A6503" t="s">
        <v>429</v>
      </c>
      <c r="B6503" t="s">
        <v>464</v>
      </c>
      <c r="C6503">
        <v>3</v>
      </c>
      <c r="D6503" t="s">
        <v>696</v>
      </c>
      <c r="E6503">
        <v>3</v>
      </c>
      <c r="F6503">
        <v>24</v>
      </c>
      <c r="G6503">
        <v>32</v>
      </c>
      <c r="H6503">
        <v>34</v>
      </c>
      <c r="I6503">
        <v>23</v>
      </c>
      <c r="J6503">
        <v>31</v>
      </c>
      <c r="K6503">
        <v>33</v>
      </c>
      <c r="L6503">
        <v>0</v>
      </c>
      <c r="M6503" s="1">
        <v>93.090999999999994</v>
      </c>
      <c r="N6503" s="1">
        <v>108.078</v>
      </c>
    </row>
    <row r="6504" spans="1:14" ht="13.5" customHeight="1" x14ac:dyDescent="0.2">
      <c r="A6504" t="s">
        <v>429</v>
      </c>
      <c r="B6504" t="s">
        <v>124</v>
      </c>
      <c r="C6504">
        <v>3</v>
      </c>
      <c r="D6504" t="s">
        <v>2523</v>
      </c>
      <c r="E6504">
        <v>3</v>
      </c>
      <c r="F6504">
        <v>30</v>
      </c>
      <c r="G6504">
        <v>38</v>
      </c>
      <c r="H6504">
        <v>40</v>
      </c>
      <c r="I6504">
        <v>19</v>
      </c>
      <c r="J6504">
        <v>27</v>
      </c>
      <c r="K6504">
        <v>29</v>
      </c>
      <c r="L6504">
        <v>0</v>
      </c>
      <c r="M6504" s="1">
        <v>93.091999999999999</v>
      </c>
      <c r="N6504" s="1">
        <v>110.077</v>
      </c>
    </row>
    <row r="6505" spans="1:14" ht="13.5" customHeight="1" x14ac:dyDescent="0.2">
      <c r="A6505" t="s">
        <v>429</v>
      </c>
      <c r="B6505" t="s">
        <v>703</v>
      </c>
      <c r="C6505">
        <v>3</v>
      </c>
      <c r="D6505" t="s">
        <v>62</v>
      </c>
      <c r="E6505">
        <v>1</v>
      </c>
      <c r="F6505">
        <v>15</v>
      </c>
      <c r="G6505">
        <v>30</v>
      </c>
      <c r="H6505">
        <v>32</v>
      </c>
      <c r="I6505">
        <v>12</v>
      </c>
      <c r="J6505">
        <v>27</v>
      </c>
      <c r="K6505">
        <v>29</v>
      </c>
      <c r="L6505">
        <v>0</v>
      </c>
      <c r="M6505" s="1">
        <v>93.093000000000004</v>
      </c>
      <c r="N6505" s="1">
        <v>111.081</v>
      </c>
    </row>
    <row r="6506" spans="1:14" ht="13.5" customHeight="1" x14ac:dyDescent="0.2">
      <c r="A6506" t="s">
        <v>429</v>
      </c>
      <c r="B6506" t="s">
        <v>470</v>
      </c>
      <c r="C6506">
        <v>3</v>
      </c>
      <c r="D6506" t="s">
        <v>909</v>
      </c>
      <c r="E6506">
        <v>3</v>
      </c>
      <c r="F6506">
        <v>22</v>
      </c>
      <c r="G6506">
        <v>30</v>
      </c>
      <c r="H6506">
        <v>32</v>
      </c>
      <c r="I6506">
        <v>25</v>
      </c>
      <c r="J6506">
        <v>33</v>
      </c>
      <c r="K6506">
        <v>35</v>
      </c>
      <c r="L6506">
        <v>0</v>
      </c>
      <c r="M6506" s="1">
        <v>93.093999999999994</v>
      </c>
      <c r="N6506" s="1">
        <v>112.08499999999999</v>
      </c>
    </row>
    <row r="6507" spans="1:14" ht="13.5" customHeight="1" x14ac:dyDescent="0.2">
      <c r="A6507" t="s">
        <v>429</v>
      </c>
      <c r="B6507" t="s">
        <v>53</v>
      </c>
      <c r="C6507">
        <v>3</v>
      </c>
      <c r="D6507" t="s">
        <v>996</v>
      </c>
      <c r="E6507">
        <v>3</v>
      </c>
      <c r="F6507">
        <v>27</v>
      </c>
      <c r="G6507">
        <v>35</v>
      </c>
      <c r="H6507">
        <v>37</v>
      </c>
      <c r="I6507">
        <v>22</v>
      </c>
      <c r="J6507">
        <v>30</v>
      </c>
      <c r="K6507">
        <v>32</v>
      </c>
      <c r="L6507">
        <v>0</v>
      </c>
      <c r="M6507" s="1">
        <v>93.094999999999999</v>
      </c>
      <c r="N6507" s="1">
        <v>113.066</v>
      </c>
    </row>
    <row r="6508" spans="1:14" ht="13.5" customHeight="1" x14ac:dyDescent="0.2">
      <c r="A6508" t="s">
        <v>429</v>
      </c>
      <c r="B6508" t="s">
        <v>315</v>
      </c>
      <c r="C6508">
        <v>3</v>
      </c>
      <c r="D6508" t="s">
        <v>2096</v>
      </c>
      <c r="E6508">
        <v>4</v>
      </c>
      <c r="F6508">
        <v>33</v>
      </c>
      <c r="G6508">
        <v>38</v>
      </c>
      <c r="H6508">
        <v>41</v>
      </c>
      <c r="I6508">
        <v>22</v>
      </c>
      <c r="J6508">
        <v>27</v>
      </c>
      <c r="K6508">
        <v>30</v>
      </c>
      <c r="L6508">
        <v>0</v>
      </c>
      <c r="M6508" s="1">
        <v>93.096000000000004</v>
      </c>
      <c r="N6508" s="1">
        <v>115.086</v>
      </c>
    </row>
    <row r="6509" spans="1:14" ht="13.5" customHeight="1" x14ac:dyDescent="0.2">
      <c r="A6509" t="s">
        <v>429</v>
      </c>
      <c r="B6509" t="s">
        <v>321</v>
      </c>
      <c r="C6509">
        <v>3</v>
      </c>
      <c r="D6509" t="s">
        <v>2467</v>
      </c>
      <c r="E6509">
        <v>3</v>
      </c>
      <c r="F6509">
        <v>32</v>
      </c>
      <c r="G6509">
        <v>40</v>
      </c>
      <c r="H6509">
        <v>42</v>
      </c>
      <c r="I6509">
        <v>15</v>
      </c>
      <c r="J6509">
        <v>23</v>
      </c>
      <c r="K6509">
        <v>25</v>
      </c>
      <c r="L6509">
        <v>0</v>
      </c>
      <c r="M6509" s="1">
        <v>93.096999999999994</v>
      </c>
      <c r="N6509" s="1">
        <v>116.08</v>
      </c>
    </row>
    <row r="6510" spans="1:14" ht="13.5" customHeight="1" x14ac:dyDescent="0.2">
      <c r="A6510" t="s">
        <v>429</v>
      </c>
      <c r="B6510" t="s">
        <v>483</v>
      </c>
      <c r="C6510">
        <v>3</v>
      </c>
      <c r="D6510" t="s">
        <v>2954</v>
      </c>
      <c r="E6510">
        <v>3</v>
      </c>
      <c r="F6510">
        <v>28</v>
      </c>
      <c r="G6510">
        <v>36</v>
      </c>
      <c r="H6510">
        <v>38</v>
      </c>
      <c r="I6510">
        <v>22</v>
      </c>
      <c r="J6510">
        <v>30</v>
      </c>
      <c r="K6510">
        <v>32</v>
      </c>
      <c r="L6510">
        <v>0</v>
      </c>
      <c r="M6510" s="1">
        <v>93.097999999999999</v>
      </c>
      <c r="N6510" s="1">
        <v>117.086</v>
      </c>
    </row>
    <row r="6511" spans="1:14" ht="13.5" customHeight="1" x14ac:dyDescent="0.2">
      <c r="A6511" t="s">
        <v>429</v>
      </c>
      <c r="B6511" t="s">
        <v>331</v>
      </c>
      <c r="C6511">
        <v>3</v>
      </c>
      <c r="D6511" t="s">
        <v>909</v>
      </c>
      <c r="E6511">
        <v>3</v>
      </c>
      <c r="F6511">
        <v>22</v>
      </c>
      <c r="G6511">
        <v>30</v>
      </c>
      <c r="H6511">
        <v>32</v>
      </c>
      <c r="I6511">
        <v>25</v>
      </c>
      <c r="J6511">
        <v>33</v>
      </c>
      <c r="K6511">
        <v>35</v>
      </c>
      <c r="L6511">
        <v>0</v>
      </c>
      <c r="M6511" s="1">
        <v>93.099000000000004</v>
      </c>
      <c r="N6511" s="1">
        <v>119.066</v>
      </c>
    </row>
    <row r="6512" spans="1:14" ht="13.5" customHeight="1" x14ac:dyDescent="0.2">
      <c r="A6512" t="s">
        <v>429</v>
      </c>
      <c r="B6512" t="s">
        <v>488</v>
      </c>
      <c r="C6512">
        <v>3</v>
      </c>
      <c r="D6512" t="s">
        <v>2534</v>
      </c>
      <c r="E6512">
        <v>4</v>
      </c>
      <c r="F6512">
        <v>30</v>
      </c>
      <c r="G6512">
        <v>35</v>
      </c>
      <c r="H6512">
        <v>38</v>
      </c>
      <c r="I6512">
        <v>25</v>
      </c>
      <c r="J6512">
        <v>30</v>
      </c>
      <c r="K6512">
        <v>33</v>
      </c>
      <c r="L6512">
        <v>0</v>
      </c>
      <c r="M6512" s="1">
        <v>93.1</v>
      </c>
      <c r="N6512" s="1">
        <v>120.077</v>
      </c>
    </row>
    <row r="6513" spans="1:14" ht="13.5" customHeight="1" x14ac:dyDescent="0.2">
      <c r="A6513" t="s">
        <v>429</v>
      </c>
      <c r="B6513" t="s">
        <v>492</v>
      </c>
      <c r="C6513">
        <v>3</v>
      </c>
      <c r="D6513" t="s">
        <v>2791</v>
      </c>
      <c r="E6513">
        <v>3</v>
      </c>
      <c r="F6513">
        <v>28</v>
      </c>
      <c r="G6513">
        <v>36</v>
      </c>
      <c r="H6513">
        <v>38</v>
      </c>
      <c r="I6513">
        <v>20</v>
      </c>
      <c r="J6513">
        <v>28</v>
      </c>
      <c r="K6513">
        <v>30</v>
      </c>
      <c r="L6513">
        <v>0</v>
      </c>
      <c r="M6513" s="1">
        <v>93.100999999999999</v>
      </c>
      <c r="N6513" s="1">
        <v>121.092</v>
      </c>
    </row>
    <row r="6514" spans="1:14" ht="13.5" customHeight="1" x14ac:dyDescent="0.2">
      <c r="A6514" t="s">
        <v>429</v>
      </c>
      <c r="B6514" t="s">
        <v>340</v>
      </c>
      <c r="C6514">
        <v>3</v>
      </c>
      <c r="D6514" t="s">
        <v>1341</v>
      </c>
      <c r="E6514">
        <v>4</v>
      </c>
      <c r="F6514">
        <v>32</v>
      </c>
      <c r="G6514">
        <v>37</v>
      </c>
      <c r="H6514">
        <v>40</v>
      </c>
      <c r="I6514">
        <v>19</v>
      </c>
      <c r="J6514">
        <v>24</v>
      </c>
      <c r="K6514">
        <v>27</v>
      </c>
      <c r="L6514">
        <v>0</v>
      </c>
      <c r="M6514" s="1">
        <v>93.102000000000004</v>
      </c>
      <c r="N6514" s="1">
        <v>123.081</v>
      </c>
    </row>
    <row r="6515" spans="1:14" ht="13.5" customHeight="1" x14ac:dyDescent="0.2">
      <c r="A6515" t="s">
        <v>429</v>
      </c>
      <c r="B6515" t="s">
        <v>346</v>
      </c>
      <c r="C6515">
        <v>3</v>
      </c>
      <c r="D6515" t="s">
        <v>2534</v>
      </c>
      <c r="E6515">
        <v>4</v>
      </c>
      <c r="F6515">
        <v>30</v>
      </c>
      <c r="G6515">
        <v>35</v>
      </c>
      <c r="H6515">
        <v>38</v>
      </c>
      <c r="I6515">
        <v>25</v>
      </c>
      <c r="J6515">
        <v>30</v>
      </c>
      <c r="K6515">
        <v>33</v>
      </c>
      <c r="L6515">
        <v>0</v>
      </c>
      <c r="M6515" s="1">
        <v>93.102999999999994</v>
      </c>
      <c r="N6515" s="1">
        <v>124.08499999999999</v>
      </c>
    </row>
    <row r="6516" spans="1:14" ht="13.5" customHeight="1" x14ac:dyDescent="0.2">
      <c r="A6516" t="s">
        <v>429</v>
      </c>
      <c r="B6516" t="s">
        <v>498</v>
      </c>
      <c r="C6516">
        <v>3</v>
      </c>
      <c r="D6516" t="s">
        <v>1574</v>
      </c>
      <c r="E6516">
        <v>3</v>
      </c>
      <c r="F6516">
        <v>20</v>
      </c>
      <c r="G6516">
        <v>28</v>
      </c>
      <c r="H6516">
        <v>30</v>
      </c>
      <c r="I6516">
        <v>30</v>
      </c>
      <c r="J6516">
        <v>38</v>
      </c>
      <c r="K6516">
        <v>40</v>
      </c>
      <c r="L6516">
        <v>0</v>
      </c>
      <c r="M6516" s="1">
        <v>93.103999999999999</v>
      </c>
      <c r="N6516" s="1">
        <v>125.089</v>
      </c>
    </row>
    <row r="6517" spans="1:14" ht="13.5" customHeight="1" x14ac:dyDescent="0.2">
      <c r="A6517" t="s">
        <v>429</v>
      </c>
      <c r="B6517" t="s">
        <v>351</v>
      </c>
      <c r="C6517">
        <v>3</v>
      </c>
      <c r="D6517" t="s">
        <v>1537</v>
      </c>
      <c r="E6517">
        <v>4</v>
      </c>
      <c r="F6517">
        <v>21</v>
      </c>
      <c r="G6517">
        <v>26</v>
      </c>
      <c r="H6517">
        <v>29</v>
      </c>
      <c r="I6517">
        <v>31</v>
      </c>
      <c r="J6517">
        <v>36</v>
      </c>
      <c r="K6517">
        <v>39</v>
      </c>
      <c r="L6517">
        <v>0</v>
      </c>
      <c r="M6517" s="1">
        <v>93.105000000000004</v>
      </c>
      <c r="N6517" s="1">
        <v>126.086</v>
      </c>
    </row>
    <row r="6518" spans="1:14" ht="13.5" customHeight="1" x14ac:dyDescent="0.2">
      <c r="A6518" t="s">
        <v>241</v>
      </c>
      <c r="B6518" t="s">
        <v>246</v>
      </c>
      <c r="C6518">
        <v>3</v>
      </c>
      <c r="D6518" t="s">
        <v>2544</v>
      </c>
      <c r="E6518">
        <v>1</v>
      </c>
      <c r="F6518">
        <v>19</v>
      </c>
      <c r="G6518">
        <v>34</v>
      </c>
      <c r="H6518">
        <v>36</v>
      </c>
      <c r="I6518">
        <v>13</v>
      </c>
      <c r="J6518">
        <v>28</v>
      </c>
      <c r="K6518">
        <v>30</v>
      </c>
      <c r="L6518">
        <v>0</v>
      </c>
      <c r="M6518" s="1">
        <v>94.075999999999993</v>
      </c>
      <c r="N6518" s="1">
        <v>95.088999999999999</v>
      </c>
    </row>
    <row r="6519" spans="1:14" ht="13.5" customHeight="1" x14ac:dyDescent="0.2">
      <c r="A6519" t="s">
        <v>241</v>
      </c>
      <c r="B6519" t="s">
        <v>436</v>
      </c>
      <c r="C6519">
        <v>3</v>
      </c>
      <c r="D6519" t="s">
        <v>543</v>
      </c>
      <c r="E6519">
        <v>3</v>
      </c>
      <c r="F6519">
        <v>30</v>
      </c>
      <c r="G6519">
        <v>38</v>
      </c>
      <c r="H6519">
        <v>40</v>
      </c>
      <c r="I6519">
        <v>17</v>
      </c>
      <c r="J6519">
        <v>25</v>
      </c>
      <c r="K6519">
        <v>27</v>
      </c>
      <c r="L6519">
        <v>0</v>
      </c>
      <c r="M6519" s="1">
        <v>94.076999999999998</v>
      </c>
      <c r="N6519" s="1">
        <v>96.081999999999994</v>
      </c>
    </row>
    <row r="6520" spans="1:14" ht="13.5" customHeight="1" x14ac:dyDescent="0.2">
      <c r="A6520" t="s">
        <v>241</v>
      </c>
      <c r="B6520" t="s">
        <v>250</v>
      </c>
      <c r="C6520">
        <v>3</v>
      </c>
      <c r="D6520" t="s">
        <v>974</v>
      </c>
      <c r="E6520">
        <v>3</v>
      </c>
      <c r="F6520">
        <v>25</v>
      </c>
      <c r="G6520">
        <v>33</v>
      </c>
      <c r="H6520">
        <v>35</v>
      </c>
      <c r="I6520">
        <v>22</v>
      </c>
      <c r="J6520">
        <v>30</v>
      </c>
      <c r="K6520">
        <v>32</v>
      </c>
      <c r="L6520">
        <v>0</v>
      </c>
      <c r="M6520" s="1">
        <v>94.078000000000003</v>
      </c>
      <c r="N6520" s="1">
        <v>97.081000000000003</v>
      </c>
    </row>
    <row r="6521" spans="1:14" ht="13.5" customHeight="1" x14ac:dyDescent="0.2">
      <c r="A6521" t="s">
        <v>241</v>
      </c>
      <c r="B6521" t="s">
        <v>258</v>
      </c>
      <c r="C6521">
        <v>3</v>
      </c>
      <c r="D6521" t="s">
        <v>220</v>
      </c>
      <c r="E6521">
        <v>1</v>
      </c>
      <c r="F6521">
        <v>18</v>
      </c>
      <c r="G6521">
        <v>33</v>
      </c>
      <c r="H6521">
        <v>35</v>
      </c>
      <c r="I6521">
        <v>14</v>
      </c>
      <c r="J6521">
        <v>29</v>
      </c>
      <c r="K6521">
        <v>31</v>
      </c>
      <c r="L6521">
        <v>0</v>
      </c>
      <c r="M6521" s="1">
        <v>94.078999999999994</v>
      </c>
      <c r="N6521" s="1">
        <v>98.091999999999999</v>
      </c>
    </row>
    <row r="6522" spans="1:14" ht="13.5" customHeight="1" x14ac:dyDescent="0.2">
      <c r="A6522" t="s">
        <v>241</v>
      </c>
      <c r="B6522" t="s">
        <v>279</v>
      </c>
      <c r="C6522">
        <v>3</v>
      </c>
      <c r="D6522" t="s">
        <v>1490</v>
      </c>
      <c r="E6522">
        <v>3</v>
      </c>
      <c r="F6522">
        <v>28</v>
      </c>
      <c r="G6522">
        <v>36</v>
      </c>
      <c r="H6522">
        <v>38</v>
      </c>
      <c r="I6522">
        <v>18</v>
      </c>
      <c r="J6522">
        <v>26</v>
      </c>
      <c r="K6522">
        <v>28</v>
      </c>
      <c r="L6522">
        <v>0</v>
      </c>
      <c r="M6522" s="1">
        <v>94.08</v>
      </c>
      <c r="N6522" s="1">
        <v>101.077</v>
      </c>
    </row>
    <row r="6523" spans="1:14" ht="13.5" customHeight="1" x14ac:dyDescent="0.2">
      <c r="A6523" t="s">
        <v>241</v>
      </c>
      <c r="B6523" t="s">
        <v>290</v>
      </c>
      <c r="C6523">
        <v>3</v>
      </c>
      <c r="D6523" t="s">
        <v>2145</v>
      </c>
      <c r="E6523">
        <v>4</v>
      </c>
      <c r="F6523">
        <v>23</v>
      </c>
      <c r="G6523">
        <v>28</v>
      </c>
      <c r="H6523">
        <v>31</v>
      </c>
      <c r="I6523">
        <v>30</v>
      </c>
      <c r="J6523">
        <v>35</v>
      </c>
      <c r="K6523">
        <v>38</v>
      </c>
      <c r="L6523">
        <v>0</v>
      </c>
      <c r="M6523" s="1">
        <v>94.081000000000003</v>
      </c>
      <c r="N6523" s="1">
        <v>104.078</v>
      </c>
    </row>
    <row r="6524" spans="1:14" ht="13.5" customHeight="1" x14ac:dyDescent="0.2">
      <c r="A6524" t="s">
        <v>241</v>
      </c>
      <c r="B6524" t="s">
        <v>294</v>
      </c>
      <c r="C6524">
        <v>3</v>
      </c>
      <c r="D6524" t="s">
        <v>2541</v>
      </c>
      <c r="E6524">
        <v>3</v>
      </c>
      <c r="F6524">
        <v>33</v>
      </c>
      <c r="G6524">
        <v>41</v>
      </c>
      <c r="H6524">
        <v>43</v>
      </c>
      <c r="I6524">
        <v>16</v>
      </c>
      <c r="J6524">
        <v>24</v>
      </c>
      <c r="K6524">
        <v>26</v>
      </c>
      <c r="L6524">
        <v>0</v>
      </c>
      <c r="M6524" s="1">
        <v>94.081999999999994</v>
      </c>
      <c r="N6524" s="1">
        <v>105.075</v>
      </c>
    </row>
    <row r="6525" spans="1:14" ht="13.5" customHeight="1" x14ac:dyDescent="0.2">
      <c r="A6525" t="s">
        <v>241</v>
      </c>
      <c r="B6525" t="s">
        <v>298</v>
      </c>
      <c r="C6525">
        <v>1</v>
      </c>
      <c r="D6525" t="s">
        <v>181</v>
      </c>
      <c r="E6525">
        <v>3</v>
      </c>
      <c r="F6525">
        <v>18</v>
      </c>
      <c r="G6525">
        <v>36</v>
      </c>
      <c r="H6525">
        <v>38</v>
      </c>
      <c r="I6525">
        <v>9</v>
      </c>
      <c r="J6525">
        <v>27</v>
      </c>
      <c r="K6525">
        <v>29</v>
      </c>
      <c r="L6525">
        <v>0</v>
      </c>
      <c r="M6525" s="1">
        <v>94.082999999999998</v>
      </c>
      <c r="N6525" s="1">
        <v>106.074</v>
      </c>
    </row>
    <row r="6526" spans="1:14" ht="13.5" customHeight="1" x14ac:dyDescent="0.2">
      <c r="A6526" t="s">
        <v>241</v>
      </c>
      <c r="B6526" t="s">
        <v>464</v>
      </c>
      <c r="C6526">
        <v>3</v>
      </c>
      <c r="D6526" t="s">
        <v>227</v>
      </c>
      <c r="E6526">
        <v>4</v>
      </c>
      <c r="F6526">
        <v>29</v>
      </c>
      <c r="G6526">
        <v>34</v>
      </c>
      <c r="H6526">
        <v>37</v>
      </c>
      <c r="I6526">
        <v>26</v>
      </c>
      <c r="J6526">
        <v>31</v>
      </c>
      <c r="K6526">
        <v>34</v>
      </c>
      <c r="L6526">
        <v>0</v>
      </c>
      <c r="M6526" s="1">
        <v>94.084000000000003</v>
      </c>
      <c r="N6526" s="1">
        <v>108.07899999999999</v>
      </c>
    </row>
    <row r="6527" spans="1:14" ht="13.5" customHeight="1" x14ac:dyDescent="0.2">
      <c r="A6527" t="s">
        <v>241</v>
      </c>
      <c r="B6527" t="s">
        <v>699</v>
      </c>
      <c r="C6527">
        <v>3</v>
      </c>
      <c r="D6527" t="s">
        <v>1097</v>
      </c>
      <c r="E6527">
        <v>4</v>
      </c>
      <c r="F6527">
        <v>30</v>
      </c>
      <c r="G6527">
        <v>35</v>
      </c>
      <c r="H6527">
        <v>38</v>
      </c>
      <c r="I6527">
        <v>23</v>
      </c>
      <c r="J6527">
        <v>28</v>
      </c>
      <c r="K6527">
        <v>31</v>
      </c>
      <c r="L6527">
        <v>0</v>
      </c>
      <c r="M6527" s="1">
        <v>94.084999999999994</v>
      </c>
      <c r="N6527" s="1">
        <v>109.069</v>
      </c>
    </row>
    <row r="6528" spans="1:14" ht="13.5" customHeight="1" x14ac:dyDescent="0.2">
      <c r="A6528" t="s">
        <v>241</v>
      </c>
      <c r="B6528" t="s">
        <v>703</v>
      </c>
      <c r="C6528">
        <v>3</v>
      </c>
      <c r="D6528" t="s">
        <v>734</v>
      </c>
      <c r="E6528">
        <v>4</v>
      </c>
      <c r="F6528">
        <v>33</v>
      </c>
      <c r="G6528">
        <v>38</v>
      </c>
      <c r="H6528">
        <v>41</v>
      </c>
      <c r="I6528">
        <v>18</v>
      </c>
      <c r="J6528">
        <v>23</v>
      </c>
      <c r="K6528">
        <v>26</v>
      </c>
      <c r="L6528">
        <v>0</v>
      </c>
      <c r="M6528" s="1">
        <v>94.085999999999999</v>
      </c>
      <c r="N6528" s="1">
        <v>111.08199999999999</v>
      </c>
    </row>
    <row r="6529" spans="1:14" ht="13.5" customHeight="1" x14ac:dyDescent="0.2">
      <c r="A6529" t="s">
        <v>241</v>
      </c>
      <c r="B6529" t="s">
        <v>470</v>
      </c>
      <c r="C6529">
        <v>3</v>
      </c>
      <c r="D6529" t="s">
        <v>1143</v>
      </c>
      <c r="E6529">
        <v>4</v>
      </c>
      <c r="F6529">
        <v>25</v>
      </c>
      <c r="G6529">
        <v>30</v>
      </c>
      <c r="H6529">
        <v>33</v>
      </c>
      <c r="I6529">
        <v>28</v>
      </c>
      <c r="J6529">
        <v>33</v>
      </c>
      <c r="K6529">
        <v>36</v>
      </c>
      <c r="L6529">
        <v>0</v>
      </c>
      <c r="M6529" s="1">
        <v>94.087000000000003</v>
      </c>
      <c r="N6529" s="1">
        <v>112.086</v>
      </c>
    </row>
    <row r="6530" spans="1:14" ht="13.5" customHeight="1" x14ac:dyDescent="0.2">
      <c r="A6530" t="s">
        <v>241</v>
      </c>
      <c r="B6530" t="s">
        <v>476</v>
      </c>
      <c r="C6530">
        <v>3</v>
      </c>
      <c r="D6530" t="s">
        <v>1384</v>
      </c>
      <c r="E6530">
        <v>4</v>
      </c>
      <c r="F6530">
        <v>24</v>
      </c>
      <c r="G6530">
        <v>29</v>
      </c>
      <c r="H6530">
        <v>32</v>
      </c>
      <c r="I6530">
        <v>26</v>
      </c>
      <c r="J6530">
        <v>31</v>
      </c>
      <c r="K6530">
        <v>34</v>
      </c>
      <c r="L6530">
        <v>0</v>
      </c>
      <c r="M6530" s="1">
        <v>94.087999999999994</v>
      </c>
      <c r="N6530" s="1">
        <v>114.07599999999999</v>
      </c>
    </row>
    <row r="6531" spans="1:14" ht="13.5" customHeight="1" x14ac:dyDescent="0.2">
      <c r="A6531" t="s">
        <v>241</v>
      </c>
      <c r="B6531" t="s">
        <v>315</v>
      </c>
      <c r="C6531">
        <v>3</v>
      </c>
      <c r="D6531" t="s">
        <v>1384</v>
      </c>
      <c r="E6531">
        <v>4</v>
      </c>
      <c r="F6531">
        <v>24</v>
      </c>
      <c r="G6531">
        <v>29</v>
      </c>
      <c r="H6531">
        <v>32</v>
      </c>
      <c r="I6531">
        <v>26</v>
      </c>
      <c r="J6531">
        <v>31</v>
      </c>
      <c r="K6531">
        <v>34</v>
      </c>
      <c r="L6531">
        <v>0</v>
      </c>
      <c r="M6531" s="1">
        <v>94.088999999999999</v>
      </c>
      <c r="N6531" s="1">
        <v>115.087</v>
      </c>
    </row>
    <row r="6532" spans="1:14" ht="13.5" customHeight="1" x14ac:dyDescent="0.2">
      <c r="A6532" t="s">
        <v>241</v>
      </c>
      <c r="B6532" t="s">
        <v>321</v>
      </c>
      <c r="C6532">
        <v>2</v>
      </c>
      <c r="D6532" t="s">
        <v>974</v>
      </c>
      <c r="E6532">
        <v>3</v>
      </c>
      <c r="F6532">
        <v>20</v>
      </c>
      <c r="G6532">
        <v>33</v>
      </c>
      <c r="H6532">
        <v>35</v>
      </c>
      <c r="I6532">
        <v>17</v>
      </c>
      <c r="J6532">
        <v>30</v>
      </c>
      <c r="K6532">
        <v>32</v>
      </c>
      <c r="L6532">
        <v>0</v>
      </c>
      <c r="M6532" s="1">
        <v>94.09</v>
      </c>
      <c r="N6532" s="1">
        <v>116.081</v>
      </c>
    </row>
    <row r="6533" spans="1:14" ht="13.5" customHeight="1" x14ac:dyDescent="0.2">
      <c r="A6533" t="s">
        <v>241</v>
      </c>
      <c r="B6533" t="s">
        <v>326</v>
      </c>
      <c r="C6533">
        <v>1</v>
      </c>
      <c r="D6533" t="s">
        <v>331</v>
      </c>
      <c r="E6533">
        <v>1</v>
      </c>
      <c r="F6533">
        <v>7</v>
      </c>
      <c r="G6533">
        <v>30</v>
      </c>
      <c r="H6533">
        <v>32</v>
      </c>
      <c r="I6533">
        <v>6</v>
      </c>
      <c r="J6533">
        <v>29</v>
      </c>
      <c r="K6533">
        <v>31</v>
      </c>
      <c r="L6533">
        <v>0</v>
      </c>
      <c r="M6533" s="1">
        <v>94.090999999999994</v>
      </c>
      <c r="N6533" s="1">
        <v>118.089</v>
      </c>
    </row>
    <row r="6534" spans="1:14" ht="13.5" customHeight="1" x14ac:dyDescent="0.2">
      <c r="A6534" t="s">
        <v>241</v>
      </c>
      <c r="B6534" t="s">
        <v>488</v>
      </c>
      <c r="C6534">
        <v>3</v>
      </c>
      <c r="D6534" t="s">
        <v>2539</v>
      </c>
      <c r="E6534">
        <v>4</v>
      </c>
      <c r="F6534">
        <v>30</v>
      </c>
      <c r="G6534">
        <v>35</v>
      </c>
      <c r="H6534">
        <v>38</v>
      </c>
      <c r="I6534">
        <v>22</v>
      </c>
      <c r="J6534">
        <v>27</v>
      </c>
      <c r="K6534">
        <v>30</v>
      </c>
      <c r="L6534">
        <v>0</v>
      </c>
      <c r="M6534" s="1">
        <v>94.091999999999999</v>
      </c>
      <c r="N6534" s="1">
        <v>120.078</v>
      </c>
    </row>
    <row r="6535" spans="1:14" ht="13.5" customHeight="1" x14ac:dyDescent="0.2">
      <c r="A6535" t="s">
        <v>241</v>
      </c>
      <c r="B6535" t="s">
        <v>492</v>
      </c>
      <c r="C6535">
        <v>3</v>
      </c>
      <c r="D6535" t="s">
        <v>1384</v>
      </c>
      <c r="E6535">
        <v>4</v>
      </c>
      <c r="F6535">
        <v>24</v>
      </c>
      <c r="G6535">
        <v>29</v>
      </c>
      <c r="H6535">
        <v>32</v>
      </c>
      <c r="I6535">
        <v>26</v>
      </c>
      <c r="J6535">
        <v>31</v>
      </c>
      <c r="K6535">
        <v>34</v>
      </c>
      <c r="L6535">
        <v>0</v>
      </c>
      <c r="M6535" s="1">
        <v>94.093000000000004</v>
      </c>
      <c r="N6535" s="1">
        <v>121.093</v>
      </c>
    </row>
    <row r="6536" spans="1:14" ht="13.5" customHeight="1" x14ac:dyDescent="0.2">
      <c r="A6536" t="s">
        <v>241</v>
      </c>
      <c r="B6536" t="s">
        <v>340</v>
      </c>
      <c r="C6536">
        <v>3</v>
      </c>
      <c r="D6536" t="s">
        <v>2544</v>
      </c>
      <c r="E6536">
        <v>1</v>
      </c>
      <c r="F6536">
        <v>19</v>
      </c>
      <c r="G6536">
        <v>34</v>
      </c>
      <c r="H6536">
        <v>36</v>
      </c>
      <c r="I6536">
        <v>13</v>
      </c>
      <c r="J6536">
        <v>28</v>
      </c>
      <c r="K6536">
        <v>30</v>
      </c>
      <c r="L6536">
        <v>0</v>
      </c>
      <c r="M6536" s="1">
        <v>94.093999999999994</v>
      </c>
      <c r="N6536" s="1">
        <v>123.08199999999999</v>
      </c>
    </row>
    <row r="6537" spans="1:14" ht="13.5" customHeight="1" x14ac:dyDescent="0.2">
      <c r="A6537" t="s">
        <v>241</v>
      </c>
      <c r="B6537" t="s">
        <v>346</v>
      </c>
      <c r="C6537">
        <v>1</v>
      </c>
      <c r="D6537" t="s">
        <v>2544</v>
      </c>
      <c r="E6537">
        <v>1</v>
      </c>
      <c r="F6537">
        <v>11</v>
      </c>
      <c r="G6537">
        <v>34</v>
      </c>
      <c r="H6537">
        <v>36</v>
      </c>
      <c r="I6537">
        <v>5</v>
      </c>
      <c r="J6537">
        <v>28</v>
      </c>
      <c r="K6537">
        <v>30</v>
      </c>
      <c r="L6537">
        <v>0</v>
      </c>
      <c r="M6537" s="1">
        <v>94.094999999999999</v>
      </c>
      <c r="N6537" s="1">
        <v>124.086</v>
      </c>
    </row>
    <row r="6538" spans="1:14" ht="13.5" customHeight="1" x14ac:dyDescent="0.2">
      <c r="A6538" t="s">
        <v>241</v>
      </c>
      <c r="B6538" t="s">
        <v>498</v>
      </c>
      <c r="C6538">
        <v>3</v>
      </c>
      <c r="D6538" t="s">
        <v>928</v>
      </c>
      <c r="E6538">
        <v>3</v>
      </c>
      <c r="F6538">
        <v>25</v>
      </c>
      <c r="G6538">
        <v>33</v>
      </c>
      <c r="H6538">
        <v>35</v>
      </c>
      <c r="I6538">
        <v>25</v>
      </c>
      <c r="J6538">
        <v>33</v>
      </c>
      <c r="K6538">
        <v>35</v>
      </c>
      <c r="L6538">
        <v>0</v>
      </c>
      <c r="M6538" s="1">
        <v>94.096000000000004</v>
      </c>
      <c r="N6538" s="1">
        <v>125.09</v>
      </c>
    </row>
    <row r="6539" spans="1:14" ht="13.5" customHeight="1" x14ac:dyDescent="0.2">
      <c r="A6539" t="s">
        <v>241</v>
      </c>
      <c r="B6539" t="s">
        <v>351</v>
      </c>
      <c r="C6539">
        <v>2</v>
      </c>
      <c r="D6539" t="s">
        <v>2716</v>
      </c>
      <c r="E6539">
        <v>3</v>
      </c>
      <c r="F6539">
        <v>21</v>
      </c>
      <c r="G6539">
        <v>34</v>
      </c>
      <c r="H6539">
        <v>36</v>
      </c>
      <c r="I6539">
        <v>17</v>
      </c>
      <c r="J6539">
        <v>30</v>
      </c>
      <c r="K6539">
        <v>32</v>
      </c>
      <c r="L6539">
        <v>0</v>
      </c>
      <c r="M6539" s="1">
        <v>94.096999999999994</v>
      </c>
      <c r="N6539" s="1">
        <v>126.087</v>
      </c>
    </row>
    <row r="6540" spans="1:14" ht="13.5" customHeight="1" x14ac:dyDescent="0.2">
      <c r="A6540" t="s">
        <v>241</v>
      </c>
      <c r="B6540" t="s">
        <v>504</v>
      </c>
      <c r="C6540">
        <v>3</v>
      </c>
      <c r="D6540" t="s">
        <v>2716</v>
      </c>
      <c r="E6540">
        <v>3</v>
      </c>
      <c r="F6540">
        <v>26</v>
      </c>
      <c r="G6540">
        <v>34</v>
      </c>
      <c r="H6540">
        <v>36</v>
      </c>
      <c r="I6540">
        <v>22</v>
      </c>
      <c r="J6540">
        <v>30</v>
      </c>
      <c r="K6540">
        <v>32</v>
      </c>
      <c r="L6540">
        <v>0</v>
      </c>
      <c r="M6540" s="1">
        <v>94.097999999999999</v>
      </c>
      <c r="N6540" s="1">
        <v>127.077</v>
      </c>
    </row>
    <row r="6541" spans="1:14" ht="13.5" customHeight="1" x14ac:dyDescent="0.2">
      <c r="A6541" t="s">
        <v>246</v>
      </c>
      <c r="B6541" t="s">
        <v>246</v>
      </c>
      <c r="C6541">
        <v>3</v>
      </c>
      <c r="D6541" t="s">
        <v>2995</v>
      </c>
      <c r="E6541">
        <v>4</v>
      </c>
      <c r="F6541">
        <v>26</v>
      </c>
      <c r="G6541">
        <v>31</v>
      </c>
      <c r="H6541">
        <v>34</v>
      </c>
      <c r="I6541">
        <v>26</v>
      </c>
      <c r="J6541">
        <v>31</v>
      </c>
      <c r="K6541">
        <v>34</v>
      </c>
      <c r="L6541">
        <v>0</v>
      </c>
      <c r="M6541" s="1">
        <v>95.09</v>
      </c>
      <c r="N6541" s="1">
        <v>95.09</v>
      </c>
    </row>
    <row r="6542" spans="1:14" ht="13.5" customHeight="1" x14ac:dyDescent="0.2">
      <c r="A6542" t="s">
        <v>246</v>
      </c>
      <c r="B6542" t="s">
        <v>436</v>
      </c>
      <c r="C6542">
        <v>3</v>
      </c>
      <c r="D6542" t="s">
        <v>2664</v>
      </c>
      <c r="E6542">
        <v>4</v>
      </c>
      <c r="F6542">
        <v>32</v>
      </c>
      <c r="G6542">
        <v>37</v>
      </c>
      <c r="H6542">
        <v>40</v>
      </c>
      <c r="I6542">
        <v>23</v>
      </c>
      <c r="J6542">
        <v>28</v>
      </c>
      <c r="K6542">
        <v>31</v>
      </c>
      <c r="L6542">
        <v>0</v>
      </c>
      <c r="M6542" s="1">
        <v>95.090999999999994</v>
      </c>
      <c r="N6542" s="1">
        <v>96.082999999999998</v>
      </c>
    </row>
    <row r="6543" spans="1:14" ht="13.5" customHeight="1" x14ac:dyDescent="0.2">
      <c r="A6543" t="s">
        <v>246</v>
      </c>
      <c r="B6543" t="s">
        <v>250</v>
      </c>
      <c r="C6543">
        <v>3</v>
      </c>
      <c r="D6543" t="s">
        <v>570</v>
      </c>
      <c r="E6543">
        <v>4</v>
      </c>
      <c r="F6543">
        <v>15</v>
      </c>
      <c r="G6543">
        <v>20</v>
      </c>
      <c r="H6543">
        <v>23</v>
      </c>
      <c r="I6543">
        <v>36</v>
      </c>
      <c r="J6543">
        <v>41</v>
      </c>
      <c r="K6543">
        <v>44</v>
      </c>
      <c r="L6543">
        <v>0</v>
      </c>
      <c r="M6543" s="1">
        <v>95.091999999999999</v>
      </c>
      <c r="N6543" s="1">
        <v>97.081999999999994</v>
      </c>
    </row>
    <row r="6544" spans="1:14" ht="13.5" customHeight="1" x14ac:dyDescent="0.2">
      <c r="A6544" t="s">
        <v>246</v>
      </c>
      <c r="B6544" t="s">
        <v>258</v>
      </c>
      <c r="C6544">
        <v>3</v>
      </c>
      <c r="D6544" t="s">
        <v>1074</v>
      </c>
      <c r="E6544">
        <v>4</v>
      </c>
      <c r="F6544">
        <v>27</v>
      </c>
      <c r="G6544">
        <v>32</v>
      </c>
      <c r="H6544">
        <v>35</v>
      </c>
      <c r="I6544">
        <v>25</v>
      </c>
      <c r="J6544">
        <v>30</v>
      </c>
      <c r="K6544">
        <v>33</v>
      </c>
      <c r="L6544">
        <v>0</v>
      </c>
      <c r="M6544" s="1">
        <v>95.093000000000004</v>
      </c>
      <c r="N6544" s="1">
        <v>98.093000000000004</v>
      </c>
    </row>
    <row r="6545" spans="1:14" ht="13.5" customHeight="1" x14ac:dyDescent="0.2">
      <c r="A6545" t="s">
        <v>246</v>
      </c>
      <c r="B6545" t="s">
        <v>263</v>
      </c>
      <c r="C6545">
        <v>3</v>
      </c>
      <c r="D6545" t="s">
        <v>2932</v>
      </c>
      <c r="E6545">
        <v>4</v>
      </c>
      <c r="F6545">
        <v>33</v>
      </c>
      <c r="G6545">
        <v>38</v>
      </c>
      <c r="H6545">
        <v>41</v>
      </c>
      <c r="I6545">
        <v>19</v>
      </c>
      <c r="J6545">
        <v>24</v>
      </c>
      <c r="K6545">
        <v>27</v>
      </c>
      <c r="L6545">
        <v>0</v>
      </c>
      <c r="M6545" s="1">
        <v>95.093999999999994</v>
      </c>
      <c r="N6545" s="1">
        <v>99.081000000000003</v>
      </c>
    </row>
    <row r="6546" spans="1:14" ht="13.5" customHeight="1" x14ac:dyDescent="0.2">
      <c r="A6546" t="s">
        <v>246</v>
      </c>
      <c r="B6546" t="s">
        <v>269</v>
      </c>
      <c r="C6546">
        <v>3</v>
      </c>
      <c r="D6546" t="s">
        <v>2328</v>
      </c>
      <c r="E6546">
        <v>4</v>
      </c>
      <c r="F6546">
        <v>32</v>
      </c>
      <c r="G6546">
        <v>37</v>
      </c>
      <c r="H6546">
        <v>40</v>
      </c>
      <c r="I6546">
        <v>20</v>
      </c>
      <c r="J6546">
        <v>25</v>
      </c>
      <c r="K6546">
        <v>28</v>
      </c>
      <c r="L6546">
        <v>0</v>
      </c>
      <c r="M6546" s="1">
        <v>95.094999999999999</v>
      </c>
      <c r="N6546" s="1">
        <v>100.09</v>
      </c>
    </row>
    <row r="6547" spans="1:14" ht="13.5" customHeight="1" x14ac:dyDescent="0.2">
      <c r="A6547" t="s">
        <v>246</v>
      </c>
      <c r="B6547" t="s">
        <v>279</v>
      </c>
      <c r="C6547">
        <v>3</v>
      </c>
      <c r="D6547" t="s">
        <v>1847</v>
      </c>
      <c r="E6547">
        <v>3</v>
      </c>
      <c r="F6547">
        <v>21</v>
      </c>
      <c r="G6547">
        <v>29</v>
      </c>
      <c r="H6547">
        <v>31</v>
      </c>
      <c r="I6547">
        <v>26</v>
      </c>
      <c r="J6547">
        <v>34</v>
      </c>
      <c r="K6547">
        <v>36</v>
      </c>
      <c r="L6547">
        <v>0</v>
      </c>
      <c r="M6547" s="1">
        <v>95.096000000000004</v>
      </c>
      <c r="N6547" s="1">
        <v>101.078</v>
      </c>
    </row>
    <row r="6548" spans="1:14" ht="13.5" customHeight="1" x14ac:dyDescent="0.2">
      <c r="A6548" t="s">
        <v>246</v>
      </c>
      <c r="B6548" t="s">
        <v>274</v>
      </c>
      <c r="C6548">
        <v>3</v>
      </c>
      <c r="D6548" t="s">
        <v>1816</v>
      </c>
      <c r="E6548">
        <v>3</v>
      </c>
      <c r="F6548">
        <v>28</v>
      </c>
      <c r="G6548">
        <v>36</v>
      </c>
      <c r="H6548">
        <v>38</v>
      </c>
      <c r="I6548">
        <v>18</v>
      </c>
      <c r="J6548">
        <v>26</v>
      </c>
      <c r="K6548">
        <v>28</v>
      </c>
      <c r="L6548">
        <v>0</v>
      </c>
      <c r="M6548" s="1">
        <v>95.096999999999994</v>
      </c>
      <c r="N6548" s="1">
        <v>102.08799999999999</v>
      </c>
    </row>
    <row r="6549" spans="1:14" ht="13.5" customHeight="1" x14ac:dyDescent="0.2">
      <c r="A6549" t="s">
        <v>246</v>
      </c>
      <c r="B6549" t="s">
        <v>285</v>
      </c>
      <c r="C6549">
        <v>3</v>
      </c>
      <c r="D6549" t="s">
        <v>493</v>
      </c>
      <c r="E6549">
        <v>4</v>
      </c>
      <c r="F6549">
        <v>29</v>
      </c>
      <c r="G6549">
        <v>34</v>
      </c>
      <c r="H6549">
        <v>37</v>
      </c>
      <c r="I6549">
        <v>23</v>
      </c>
      <c r="J6549">
        <v>28</v>
      </c>
      <c r="K6549">
        <v>31</v>
      </c>
      <c r="L6549">
        <v>0</v>
      </c>
      <c r="M6549" s="1">
        <v>95.097999999999999</v>
      </c>
      <c r="N6549" s="1">
        <v>103.08499999999999</v>
      </c>
    </row>
    <row r="6550" spans="1:14" ht="13.5" customHeight="1" x14ac:dyDescent="0.2">
      <c r="A6550" t="s">
        <v>246</v>
      </c>
      <c r="B6550" t="s">
        <v>290</v>
      </c>
      <c r="C6550">
        <v>3</v>
      </c>
      <c r="D6550" t="s">
        <v>1075</v>
      </c>
      <c r="E6550">
        <v>4</v>
      </c>
      <c r="F6550">
        <v>25</v>
      </c>
      <c r="G6550">
        <v>30</v>
      </c>
      <c r="H6550">
        <v>33</v>
      </c>
      <c r="I6550">
        <v>25</v>
      </c>
      <c r="J6550">
        <v>30</v>
      </c>
      <c r="K6550">
        <v>33</v>
      </c>
      <c r="L6550">
        <v>0</v>
      </c>
      <c r="M6550" s="1">
        <v>95.099000000000004</v>
      </c>
      <c r="N6550" s="1">
        <v>104.07899999999999</v>
      </c>
    </row>
    <row r="6551" spans="1:14" ht="13.5" customHeight="1" x14ac:dyDescent="0.2">
      <c r="A6551" t="s">
        <v>246</v>
      </c>
      <c r="B6551" t="s">
        <v>294</v>
      </c>
      <c r="C6551">
        <v>3</v>
      </c>
      <c r="D6551" t="s">
        <v>2580</v>
      </c>
      <c r="E6551">
        <v>3</v>
      </c>
      <c r="F6551">
        <v>26</v>
      </c>
      <c r="G6551">
        <v>34</v>
      </c>
      <c r="H6551">
        <v>36</v>
      </c>
      <c r="I6551">
        <v>23</v>
      </c>
      <c r="J6551">
        <v>31</v>
      </c>
      <c r="K6551">
        <v>33</v>
      </c>
      <c r="L6551">
        <v>0</v>
      </c>
      <c r="M6551" s="1">
        <v>95.1</v>
      </c>
      <c r="N6551" s="1">
        <v>105.07599999999999</v>
      </c>
    </row>
    <row r="6552" spans="1:14" ht="13.5" customHeight="1" x14ac:dyDescent="0.2">
      <c r="A6552" t="s">
        <v>246</v>
      </c>
      <c r="B6552" t="s">
        <v>298</v>
      </c>
      <c r="C6552">
        <v>3</v>
      </c>
      <c r="D6552" t="s">
        <v>2749</v>
      </c>
      <c r="E6552">
        <v>2</v>
      </c>
      <c r="F6552">
        <v>19</v>
      </c>
      <c r="G6552">
        <v>32</v>
      </c>
      <c r="H6552">
        <v>34</v>
      </c>
      <c r="I6552">
        <v>16</v>
      </c>
      <c r="J6552">
        <v>29</v>
      </c>
      <c r="K6552">
        <v>31</v>
      </c>
      <c r="L6552">
        <v>0</v>
      </c>
      <c r="M6552" s="1">
        <v>95.100999999999999</v>
      </c>
      <c r="N6552" s="1">
        <v>106.075</v>
      </c>
    </row>
    <row r="6553" spans="1:14" ht="13.5" customHeight="1" x14ac:dyDescent="0.2">
      <c r="A6553" t="s">
        <v>246</v>
      </c>
      <c r="B6553" t="s">
        <v>699</v>
      </c>
      <c r="C6553">
        <v>3</v>
      </c>
      <c r="D6553" t="s">
        <v>2993</v>
      </c>
      <c r="E6553">
        <v>4</v>
      </c>
      <c r="F6553">
        <v>32</v>
      </c>
      <c r="G6553">
        <v>37</v>
      </c>
      <c r="H6553">
        <v>40</v>
      </c>
      <c r="I6553">
        <v>23</v>
      </c>
      <c r="J6553">
        <v>28</v>
      </c>
      <c r="K6553">
        <v>31</v>
      </c>
      <c r="L6553">
        <v>0</v>
      </c>
      <c r="M6553" s="1">
        <v>95.102000000000004</v>
      </c>
      <c r="N6553" s="1">
        <v>109.07</v>
      </c>
    </row>
    <row r="6554" spans="1:14" ht="13.5" customHeight="1" x14ac:dyDescent="0.2">
      <c r="A6554" t="s">
        <v>246</v>
      </c>
      <c r="B6554" t="s">
        <v>124</v>
      </c>
      <c r="C6554">
        <v>3</v>
      </c>
      <c r="D6554" t="s">
        <v>160</v>
      </c>
      <c r="E6554">
        <v>3</v>
      </c>
      <c r="F6554">
        <v>30</v>
      </c>
      <c r="G6554">
        <v>38</v>
      </c>
      <c r="H6554">
        <v>40</v>
      </c>
      <c r="I6554">
        <v>20</v>
      </c>
      <c r="J6554">
        <v>28</v>
      </c>
      <c r="K6554">
        <v>30</v>
      </c>
      <c r="L6554">
        <v>0</v>
      </c>
      <c r="M6554" s="1">
        <v>95.102999999999994</v>
      </c>
      <c r="N6554" s="1">
        <v>110.078</v>
      </c>
    </row>
    <row r="6555" spans="1:14" ht="13.5" customHeight="1" x14ac:dyDescent="0.2">
      <c r="A6555" t="s">
        <v>246</v>
      </c>
      <c r="B6555" t="s">
        <v>703</v>
      </c>
      <c r="C6555">
        <v>3</v>
      </c>
      <c r="D6555" t="s">
        <v>676</v>
      </c>
      <c r="E6555">
        <v>3</v>
      </c>
      <c r="F6555">
        <v>28</v>
      </c>
      <c r="G6555">
        <v>36</v>
      </c>
      <c r="H6555">
        <v>38</v>
      </c>
      <c r="I6555">
        <v>19</v>
      </c>
      <c r="J6555">
        <v>27</v>
      </c>
      <c r="K6555">
        <v>29</v>
      </c>
      <c r="L6555">
        <v>0</v>
      </c>
      <c r="M6555" s="1">
        <v>95.103999999999999</v>
      </c>
      <c r="N6555" s="1">
        <v>111.083</v>
      </c>
    </row>
    <row r="6556" spans="1:14" ht="13.5" customHeight="1" x14ac:dyDescent="0.2">
      <c r="A6556" t="s">
        <v>246</v>
      </c>
      <c r="B6556" t="s">
        <v>476</v>
      </c>
      <c r="C6556">
        <v>3</v>
      </c>
      <c r="D6556" t="s">
        <v>2580</v>
      </c>
      <c r="E6556">
        <v>3</v>
      </c>
      <c r="F6556">
        <v>26</v>
      </c>
      <c r="G6556">
        <v>34</v>
      </c>
      <c r="H6556">
        <v>36</v>
      </c>
      <c r="I6556">
        <v>23</v>
      </c>
      <c r="J6556">
        <v>31</v>
      </c>
      <c r="K6556">
        <v>33</v>
      </c>
      <c r="L6556">
        <v>0</v>
      </c>
      <c r="M6556" s="1">
        <v>95.105000000000004</v>
      </c>
      <c r="N6556" s="1">
        <v>114.077</v>
      </c>
    </row>
    <row r="6557" spans="1:14" ht="13.5" customHeight="1" x14ac:dyDescent="0.2">
      <c r="A6557" t="s">
        <v>246</v>
      </c>
      <c r="B6557" t="s">
        <v>315</v>
      </c>
      <c r="C6557">
        <v>3</v>
      </c>
      <c r="D6557" t="s">
        <v>1074</v>
      </c>
      <c r="E6557">
        <v>4</v>
      </c>
      <c r="F6557">
        <v>27</v>
      </c>
      <c r="G6557">
        <v>32</v>
      </c>
      <c r="H6557">
        <v>35</v>
      </c>
      <c r="I6557">
        <v>25</v>
      </c>
      <c r="J6557">
        <v>30</v>
      </c>
      <c r="K6557">
        <v>33</v>
      </c>
      <c r="L6557">
        <v>0</v>
      </c>
      <c r="M6557" s="1">
        <v>95.105999999999995</v>
      </c>
      <c r="N6557" s="1">
        <v>115.08799999999999</v>
      </c>
    </row>
    <row r="6558" spans="1:14" ht="13.5" customHeight="1" x14ac:dyDescent="0.2">
      <c r="A6558" t="s">
        <v>246</v>
      </c>
      <c r="B6558" t="s">
        <v>321</v>
      </c>
      <c r="C6558">
        <v>3</v>
      </c>
      <c r="D6558" t="s">
        <v>540</v>
      </c>
      <c r="E6558">
        <v>3</v>
      </c>
      <c r="F6558">
        <v>28</v>
      </c>
      <c r="G6558">
        <v>36</v>
      </c>
      <c r="H6558">
        <v>38</v>
      </c>
      <c r="I6558">
        <v>16</v>
      </c>
      <c r="J6558">
        <v>24</v>
      </c>
      <c r="K6558">
        <v>26</v>
      </c>
      <c r="L6558">
        <v>0</v>
      </c>
      <c r="M6558" s="1">
        <v>95.106999999999999</v>
      </c>
      <c r="N6558" s="1">
        <v>116.08199999999999</v>
      </c>
    </row>
    <row r="6559" spans="1:14" ht="13.5" customHeight="1" x14ac:dyDescent="0.2">
      <c r="A6559" t="s">
        <v>246</v>
      </c>
      <c r="B6559" t="s">
        <v>483</v>
      </c>
      <c r="C6559">
        <v>3</v>
      </c>
      <c r="D6559" t="s">
        <v>787</v>
      </c>
      <c r="E6559">
        <v>4</v>
      </c>
      <c r="F6559">
        <v>28</v>
      </c>
      <c r="G6559">
        <v>33</v>
      </c>
      <c r="H6559">
        <v>36</v>
      </c>
      <c r="I6559">
        <v>27</v>
      </c>
      <c r="J6559">
        <v>32</v>
      </c>
      <c r="K6559">
        <v>35</v>
      </c>
      <c r="L6559">
        <v>0</v>
      </c>
      <c r="M6559" s="1">
        <v>95.108000000000004</v>
      </c>
      <c r="N6559" s="1">
        <v>117.087</v>
      </c>
    </row>
    <row r="6560" spans="1:14" ht="13.5" customHeight="1" x14ac:dyDescent="0.2">
      <c r="A6560" t="s">
        <v>246</v>
      </c>
      <c r="B6560" t="s">
        <v>326</v>
      </c>
      <c r="C6560">
        <v>3</v>
      </c>
      <c r="D6560" t="s">
        <v>1065</v>
      </c>
      <c r="E6560">
        <v>3</v>
      </c>
      <c r="F6560">
        <v>28</v>
      </c>
      <c r="G6560">
        <v>36</v>
      </c>
      <c r="H6560">
        <v>38</v>
      </c>
      <c r="I6560">
        <v>18</v>
      </c>
      <c r="J6560">
        <v>26</v>
      </c>
      <c r="K6560">
        <v>28</v>
      </c>
      <c r="L6560">
        <v>0</v>
      </c>
      <c r="M6560" s="1">
        <v>95.108999999999995</v>
      </c>
      <c r="N6560" s="1">
        <v>118.09</v>
      </c>
    </row>
    <row r="6561" spans="1:14" ht="13.5" customHeight="1" x14ac:dyDescent="0.2">
      <c r="A6561" t="s">
        <v>246</v>
      </c>
      <c r="B6561" t="s">
        <v>331</v>
      </c>
      <c r="C6561">
        <v>3</v>
      </c>
      <c r="D6561" t="s">
        <v>3007</v>
      </c>
      <c r="E6561">
        <v>4</v>
      </c>
      <c r="F6561">
        <v>29</v>
      </c>
      <c r="G6561">
        <v>34</v>
      </c>
      <c r="H6561">
        <v>37</v>
      </c>
      <c r="I6561">
        <v>22</v>
      </c>
      <c r="J6561">
        <v>27</v>
      </c>
      <c r="K6561">
        <v>30</v>
      </c>
      <c r="L6561">
        <v>0</v>
      </c>
      <c r="M6561" s="1">
        <v>95.11</v>
      </c>
      <c r="N6561" s="1">
        <v>119.06699999999999</v>
      </c>
    </row>
    <row r="6562" spans="1:14" ht="13.5" customHeight="1" x14ac:dyDescent="0.2">
      <c r="A6562" t="s">
        <v>246</v>
      </c>
      <c r="B6562" t="s">
        <v>488</v>
      </c>
      <c r="C6562">
        <v>3</v>
      </c>
      <c r="D6562" t="s">
        <v>161</v>
      </c>
      <c r="E6562">
        <v>4</v>
      </c>
      <c r="F6562">
        <v>29</v>
      </c>
      <c r="G6562">
        <v>34</v>
      </c>
      <c r="H6562">
        <v>37</v>
      </c>
      <c r="I6562">
        <v>26</v>
      </c>
      <c r="J6562">
        <v>31</v>
      </c>
      <c r="K6562">
        <v>34</v>
      </c>
      <c r="L6562">
        <v>0</v>
      </c>
      <c r="M6562" s="1">
        <v>95.111000000000004</v>
      </c>
      <c r="N6562" s="1">
        <v>120.07899999999999</v>
      </c>
    </row>
    <row r="6563" spans="1:14" ht="13.5" customHeight="1" x14ac:dyDescent="0.2">
      <c r="A6563" t="s">
        <v>246</v>
      </c>
      <c r="B6563" t="s">
        <v>492</v>
      </c>
      <c r="C6563">
        <v>3</v>
      </c>
      <c r="D6563" t="s">
        <v>981</v>
      </c>
      <c r="E6563">
        <v>4</v>
      </c>
      <c r="F6563">
        <v>34</v>
      </c>
      <c r="G6563">
        <v>39</v>
      </c>
      <c r="H6563">
        <v>42</v>
      </c>
      <c r="I6563">
        <v>17</v>
      </c>
      <c r="J6563">
        <v>22</v>
      </c>
      <c r="K6563">
        <v>25</v>
      </c>
      <c r="L6563">
        <v>0</v>
      </c>
      <c r="M6563" s="1">
        <v>95.111999999999995</v>
      </c>
      <c r="N6563" s="1">
        <v>121.09399999999999</v>
      </c>
    </row>
    <row r="6564" spans="1:14" ht="13.5" customHeight="1" x14ac:dyDescent="0.2">
      <c r="A6564" t="s">
        <v>246</v>
      </c>
      <c r="B6564" t="s">
        <v>335</v>
      </c>
      <c r="C6564">
        <v>3</v>
      </c>
      <c r="D6564" t="s">
        <v>1505</v>
      </c>
      <c r="E6564">
        <v>4</v>
      </c>
      <c r="F6564">
        <v>30</v>
      </c>
      <c r="G6564">
        <v>35</v>
      </c>
      <c r="H6564">
        <v>38</v>
      </c>
      <c r="I6564">
        <v>25</v>
      </c>
      <c r="J6564">
        <v>30</v>
      </c>
      <c r="K6564">
        <v>33</v>
      </c>
      <c r="L6564">
        <v>0</v>
      </c>
      <c r="M6564" s="1">
        <v>95.113</v>
      </c>
      <c r="N6564" s="1">
        <v>122.066</v>
      </c>
    </row>
    <row r="6565" spans="1:14" ht="13.5" customHeight="1" x14ac:dyDescent="0.2">
      <c r="A6565" t="s">
        <v>246</v>
      </c>
      <c r="B6565" t="s">
        <v>346</v>
      </c>
      <c r="C6565">
        <v>3</v>
      </c>
      <c r="D6565" t="s">
        <v>2580</v>
      </c>
      <c r="E6565">
        <v>3</v>
      </c>
      <c r="F6565">
        <v>26</v>
      </c>
      <c r="G6565">
        <v>34</v>
      </c>
      <c r="H6565">
        <v>36</v>
      </c>
      <c r="I6565">
        <v>23</v>
      </c>
      <c r="J6565">
        <v>31</v>
      </c>
      <c r="K6565">
        <v>33</v>
      </c>
      <c r="L6565">
        <v>0</v>
      </c>
      <c r="M6565" s="1">
        <v>95.114000000000004</v>
      </c>
      <c r="N6565" s="1">
        <v>124.087</v>
      </c>
    </row>
    <row r="6566" spans="1:14" ht="13.5" customHeight="1" x14ac:dyDescent="0.2">
      <c r="A6566" t="s">
        <v>246</v>
      </c>
      <c r="B6566" t="s">
        <v>498</v>
      </c>
      <c r="C6566">
        <v>3</v>
      </c>
      <c r="D6566" t="s">
        <v>2137</v>
      </c>
      <c r="E6566">
        <v>4</v>
      </c>
      <c r="F6566">
        <v>27</v>
      </c>
      <c r="G6566">
        <v>32</v>
      </c>
      <c r="H6566">
        <v>35</v>
      </c>
      <c r="I6566">
        <v>24</v>
      </c>
      <c r="J6566">
        <v>29</v>
      </c>
      <c r="K6566">
        <v>32</v>
      </c>
      <c r="L6566">
        <v>0</v>
      </c>
      <c r="M6566" s="1">
        <v>95.114999999999995</v>
      </c>
      <c r="N6566" s="1">
        <v>125.09099999999999</v>
      </c>
    </row>
    <row r="6567" spans="1:14" ht="13.5" customHeight="1" x14ac:dyDescent="0.2">
      <c r="A6567" t="s">
        <v>246</v>
      </c>
      <c r="B6567" t="s">
        <v>351</v>
      </c>
      <c r="C6567">
        <v>3</v>
      </c>
      <c r="D6567" t="s">
        <v>1075</v>
      </c>
      <c r="E6567">
        <v>4</v>
      </c>
      <c r="F6567">
        <v>25</v>
      </c>
      <c r="G6567">
        <v>30</v>
      </c>
      <c r="H6567">
        <v>33</v>
      </c>
      <c r="I6567">
        <v>25</v>
      </c>
      <c r="J6567">
        <v>30</v>
      </c>
      <c r="K6567">
        <v>33</v>
      </c>
      <c r="L6567">
        <v>0</v>
      </c>
      <c r="M6567" s="1">
        <v>95.116</v>
      </c>
      <c r="N6567" s="1">
        <v>126.08799999999999</v>
      </c>
    </row>
    <row r="6568" spans="1:14" ht="13.5" customHeight="1" x14ac:dyDescent="0.2">
      <c r="A6568" t="s">
        <v>436</v>
      </c>
      <c r="B6568" t="s">
        <v>436</v>
      </c>
      <c r="C6568">
        <v>3</v>
      </c>
      <c r="D6568" t="s">
        <v>1818</v>
      </c>
      <c r="E6568">
        <v>3</v>
      </c>
      <c r="F6568">
        <v>27</v>
      </c>
      <c r="G6568">
        <v>35</v>
      </c>
      <c r="H6568">
        <v>37</v>
      </c>
      <c r="I6568">
        <v>19</v>
      </c>
      <c r="J6568">
        <v>27</v>
      </c>
      <c r="K6568">
        <v>29</v>
      </c>
      <c r="L6568">
        <v>0</v>
      </c>
      <c r="M6568" s="1">
        <v>96.084000000000003</v>
      </c>
      <c r="N6568" s="1">
        <v>96.084000000000003</v>
      </c>
    </row>
    <row r="6569" spans="1:14" ht="13.5" customHeight="1" x14ac:dyDescent="0.2">
      <c r="A6569" t="s">
        <v>436</v>
      </c>
      <c r="B6569" t="s">
        <v>250</v>
      </c>
      <c r="C6569">
        <v>3</v>
      </c>
      <c r="D6569" t="s">
        <v>2998</v>
      </c>
      <c r="E6569">
        <v>4</v>
      </c>
      <c r="F6569">
        <v>32</v>
      </c>
      <c r="G6569">
        <v>37</v>
      </c>
      <c r="H6569">
        <v>40</v>
      </c>
      <c r="I6569">
        <v>18</v>
      </c>
      <c r="J6569">
        <v>23</v>
      </c>
      <c r="K6569">
        <v>26</v>
      </c>
      <c r="L6569">
        <v>0</v>
      </c>
      <c r="M6569" s="1">
        <v>96.084999999999994</v>
      </c>
      <c r="N6569" s="1">
        <v>97.082999999999998</v>
      </c>
    </row>
    <row r="6570" spans="1:14" ht="13.5" customHeight="1" x14ac:dyDescent="0.2">
      <c r="A6570" t="s">
        <v>436</v>
      </c>
      <c r="B6570" t="s">
        <v>258</v>
      </c>
      <c r="C6570">
        <v>3</v>
      </c>
      <c r="D6570" t="s">
        <v>2833</v>
      </c>
      <c r="E6570">
        <v>2</v>
      </c>
      <c r="F6570">
        <v>20</v>
      </c>
      <c r="G6570">
        <v>33</v>
      </c>
      <c r="H6570">
        <v>35</v>
      </c>
      <c r="I6570">
        <v>19</v>
      </c>
      <c r="J6570">
        <v>32</v>
      </c>
      <c r="K6570">
        <v>34</v>
      </c>
      <c r="L6570">
        <v>0</v>
      </c>
      <c r="M6570" s="1">
        <v>96.085999999999999</v>
      </c>
      <c r="N6570" s="1">
        <v>98.093999999999994</v>
      </c>
    </row>
    <row r="6571" spans="1:14" ht="13.5" customHeight="1" x14ac:dyDescent="0.2">
      <c r="A6571" t="s">
        <v>436</v>
      </c>
      <c r="B6571" t="s">
        <v>263</v>
      </c>
      <c r="C6571">
        <v>3</v>
      </c>
      <c r="D6571" t="s">
        <v>1818</v>
      </c>
      <c r="E6571">
        <v>3</v>
      </c>
      <c r="F6571">
        <v>27</v>
      </c>
      <c r="G6571">
        <v>35</v>
      </c>
      <c r="H6571">
        <v>37</v>
      </c>
      <c r="I6571">
        <v>19</v>
      </c>
      <c r="J6571">
        <v>27</v>
      </c>
      <c r="K6571">
        <v>29</v>
      </c>
      <c r="L6571">
        <v>0</v>
      </c>
      <c r="M6571" s="1">
        <v>96.087000000000003</v>
      </c>
      <c r="N6571" s="1">
        <v>99.081999999999994</v>
      </c>
    </row>
    <row r="6572" spans="1:14" ht="13.5" customHeight="1" x14ac:dyDescent="0.2">
      <c r="A6572" t="s">
        <v>436</v>
      </c>
      <c r="B6572" t="s">
        <v>269</v>
      </c>
      <c r="C6572">
        <v>3</v>
      </c>
      <c r="D6572" t="s">
        <v>2718</v>
      </c>
      <c r="E6572">
        <v>4</v>
      </c>
      <c r="F6572">
        <v>20</v>
      </c>
      <c r="G6572">
        <v>25</v>
      </c>
      <c r="H6572">
        <v>28</v>
      </c>
      <c r="I6572">
        <v>33</v>
      </c>
      <c r="J6572">
        <v>38</v>
      </c>
      <c r="K6572">
        <v>41</v>
      </c>
      <c r="L6572">
        <v>0</v>
      </c>
      <c r="M6572" s="1">
        <v>96.087999999999994</v>
      </c>
      <c r="N6572" s="1">
        <v>100.09099999999999</v>
      </c>
    </row>
    <row r="6573" spans="1:14" ht="13.5" customHeight="1" x14ac:dyDescent="0.2">
      <c r="A6573" t="s">
        <v>436</v>
      </c>
      <c r="B6573" t="s">
        <v>279</v>
      </c>
      <c r="C6573">
        <v>3</v>
      </c>
      <c r="D6573" t="s">
        <v>203</v>
      </c>
      <c r="E6573">
        <v>4</v>
      </c>
      <c r="F6573">
        <v>33</v>
      </c>
      <c r="G6573">
        <v>38</v>
      </c>
      <c r="H6573">
        <v>41</v>
      </c>
      <c r="I6573">
        <v>22</v>
      </c>
      <c r="J6573">
        <v>27</v>
      </c>
      <c r="K6573">
        <v>30</v>
      </c>
      <c r="L6573">
        <v>0</v>
      </c>
      <c r="M6573" s="1">
        <v>96.088999999999999</v>
      </c>
      <c r="N6573" s="1">
        <v>101.07899999999999</v>
      </c>
    </row>
    <row r="6574" spans="1:14" ht="13.5" customHeight="1" x14ac:dyDescent="0.2">
      <c r="A6574" t="s">
        <v>436</v>
      </c>
      <c r="B6574" t="s">
        <v>274</v>
      </c>
      <c r="C6574">
        <v>3</v>
      </c>
      <c r="D6574" t="s">
        <v>1899</v>
      </c>
      <c r="E6574">
        <v>4</v>
      </c>
      <c r="F6574">
        <v>31</v>
      </c>
      <c r="G6574">
        <v>36</v>
      </c>
      <c r="H6574">
        <v>39</v>
      </c>
      <c r="I6574">
        <v>21</v>
      </c>
      <c r="J6574">
        <v>26</v>
      </c>
      <c r="K6574">
        <v>29</v>
      </c>
      <c r="L6574">
        <v>0</v>
      </c>
      <c r="M6574" s="1">
        <v>96.09</v>
      </c>
      <c r="N6574" s="1">
        <v>102.089</v>
      </c>
    </row>
    <row r="6575" spans="1:14" ht="13.5" customHeight="1" x14ac:dyDescent="0.2">
      <c r="A6575" t="s">
        <v>436</v>
      </c>
      <c r="B6575" t="s">
        <v>285</v>
      </c>
      <c r="C6575">
        <v>3</v>
      </c>
      <c r="D6575" t="s">
        <v>2656</v>
      </c>
      <c r="E6575">
        <v>4</v>
      </c>
      <c r="F6575">
        <v>28</v>
      </c>
      <c r="G6575">
        <v>33</v>
      </c>
      <c r="H6575">
        <v>36</v>
      </c>
      <c r="I6575">
        <v>27</v>
      </c>
      <c r="J6575">
        <v>32</v>
      </c>
      <c r="K6575">
        <v>35</v>
      </c>
      <c r="L6575">
        <v>0</v>
      </c>
      <c r="M6575" s="1">
        <v>96.090999999999994</v>
      </c>
      <c r="N6575" s="1">
        <v>103.086</v>
      </c>
    </row>
    <row r="6576" spans="1:14" ht="13.5" customHeight="1" x14ac:dyDescent="0.2">
      <c r="A6576" t="s">
        <v>436</v>
      </c>
      <c r="B6576" t="s">
        <v>290</v>
      </c>
      <c r="C6576">
        <v>3</v>
      </c>
      <c r="D6576" t="s">
        <v>2771</v>
      </c>
      <c r="E6576">
        <v>4</v>
      </c>
      <c r="F6576">
        <v>28</v>
      </c>
      <c r="G6576">
        <v>33</v>
      </c>
      <c r="H6576">
        <v>36</v>
      </c>
      <c r="I6576">
        <v>24</v>
      </c>
      <c r="J6576">
        <v>29</v>
      </c>
      <c r="K6576">
        <v>32</v>
      </c>
      <c r="L6576">
        <v>0</v>
      </c>
      <c r="M6576" s="1">
        <v>96.091999999999999</v>
      </c>
      <c r="N6576" s="1">
        <v>104.08</v>
      </c>
    </row>
    <row r="6577" spans="1:14" ht="13.5" customHeight="1" x14ac:dyDescent="0.2">
      <c r="A6577" t="s">
        <v>436</v>
      </c>
      <c r="B6577" t="s">
        <v>294</v>
      </c>
      <c r="C6577">
        <v>3</v>
      </c>
      <c r="D6577" t="s">
        <v>2525</v>
      </c>
      <c r="E6577">
        <v>3</v>
      </c>
      <c r="F6577">
        <v>20</v>
      </c>
      <c r="G6577">
        <v>28</v>
      </c>
      <c r="H6577">
        <v>30</v>
      </c>
      <c r="I6577">
        <v>30</v>
      </c>
      <c r="J6577">
        <v>38</v>
      </c>
      <c r="K6577">
        <v>40</v>
      </c>
      <c r="L6577">
        <v>0</v>
      </c>
      <c r="M6577" s="1">
        <v>96.093000000000004</v>
      </c>
      <c r="N6577" s="1">
        <v>105.077</v>
      </c>
    </row>
    <row r="6578" spans="1:14" ht="13.5" customHeight="1" x14ac:dyDescent="0.2">
      <c r="A6578" t="s">
        <v>436</v>
      </c>
      <c r="B6578" t="s">
        <v>298</v>
      </c>
      <c r="C6578">
        <v>3</v>
      </c>
      <c r="D6578" t="s">
        <v>655</v>
      </c>
      <c r="E6578">
        <v>3</v>
      </c>
      <c r="F6578">
        <v>25</v>
      </c>
      <c r="G6578">
        <v>33</v>
      </c>
      <c r="H6578">
        <v>35</v>
      </c>
      <c r="I6578">
        <v>21</v>
      </c>
      <c r="J6578">
        <v>29</v>
      </c>
      <c r="K6578">
        <v>31</v>
      </c>
      <c r="L6578">
        <v>0</v>
      </c>
      <c r="M6578" s="1">
        <v>96.093999999999994</v>
      </c>
      <c r="N6578" s="1">
        <v>106.07599999999999</v>
      </c>
    </row>
    <row r="6579" spans="1:14" ht="13.5" customHeight="1" x14ac:dyDescent="0.2">
      <c r="A6579" t="s">
        <v>436</v>
      </c>
      <c r="B6579" t="s">
        <v>464</v>
      </c>
      <c r="C6579">
        <v>3</v>
      </c>
      <c r="D6579" t="s">
        <v>1229</v>
      </c>
      <c r="E6579">
        <v>3</v>
      </c>
      <c r="F6579">
        <v>29</v>
      </c>
      <c r="G6579">
        <v>37</v>
      </c>
      <c r="H6579">
        <v>39</v>
      </c>
      <c r="I6579">
        <v>20</v>
      </c>
      <c r="J6579">
        <v>28</v>
      </c>
      <c r="K6579">
        <v>30</v>
      </c>
      <c r="L6579">
        <v>0</v>
      </c>
      <c r="M6579" s="1">
        <v>96.094999999999999</v>
      </c>
      <c r="N6579" s="1">
        <v>108.08</v>
      </c>
    </row>
    <row r="6580" spans="1:14" ht="13.5" customHeight="1" x14ac:dyDescent="0.2">
      <c r="A6580" t="s">
        <v>436</v>
      </c>
      <c r="B6580" t="s">
        <v>699</v>
      </c>
      <c r="C6580">
        <v>3</v>
      </c>
      <c r="D6580" t="s">
        <v>2330</v>
      </c>
      <c r="E6580">
        <v>3</v>
      </c>
      <c r="F6580">
        <v>28</v>
      </c>
      <c r="G6580">
        <v>36</v>
      </c>
      <c r="H6580">
        <v>38</v>
      </c>
      <c r="I6580">
        <v>22</v>
      </c>
      <c r="J6580">
        <v>30</v>
      </c>
      <c r="K6580">
        <v>32</v>
      </c>
      <c r="L6580">
        <v>0</v>
      </c>
      <c r="M6580" s="1">
        <v>96.096000000000004</v>
      </c>
      <c r="N6580" s="1">
        <v>109.071</v>
      </c>
    </row>
    <row r="6581" spans="1:14" ht="13.5" customHeight="1" x14ac:dyDescent="0.2">
      <c r="A6581" t="s">
        <v>436</v>
      </c>
      <c r="B6581" t="s">
        <v>124</v>
      </c>
      <c r="C6581">
        <v>3</v>
      </c>
      <c r="D6581" t="s">
        <v>998</v>
      </c>
      <c r="E6581">
        <v>4</v>
      </c>
      <c r="F6581">
        <v>32</v>
      </c>
      <c r="G6581">
        <v>37</v>
      </c>
      <c r="H6581">
        <v>40</v>
      </c>
      <c r="I6581">
        <v>21</v>
      </c>
      <c r="J6581">
        <v>26</v>
      </c>
      <c r="K6581">
        <v>29</v>
      </c>
      <c r="L6581">
        <v>0</v>
      </c>
      <c r="M6581" s="1">
        <v>96.096999999999994</v>
      </c>
      <c r="N6581" s="1">
        <v>110.07899999999999</v>
      </c>
    </row>
    <row r="6582" spans="1:14" ht="13.5" customHeight="1" x14ac:dyDescent="0.2">
      <c r="A6582" t="s">
        <v>436</v>
      </c>
      <c r="B6582" t="s">
        <v>703</v>
      </c>
      <c r="C6582">
        <v>3</v>
      </c>
      <c r="D6582" t="s">
        <v>1565</v>
      </c>
      <c r="E6582">
        <v>4</v>
      </c>
      <c r="F6582">
        <v>29</v>
      </c>
      <c r="G6582">
        <v>34</v>
      </c>
      <c r="H6582">
        <v>37</v>
      </c>
      <c r="I6582">
        <v>24</v>
      </c>
      <c r="J6582">
        <v>29</v>
      </c>
      <c r="K6582">
        <v>32</v>
      </c>
      <c r="L6582">
        <v>0</v>
      </c>
      <c r="M6582" s="1">
        <v>96.097999999999999</v>
      </c>
      <c r="N6582" s="1">
        <v>111.084</v>
      </c>
    </row>
    <row r="6583" spans="1:14" ht="13.5" customHeight="1" x14ac:dyDescent="0.2">
      <c r="A6583" t="s">
        <v>436</v>
      </c>
      <c r="B6583" t="s">
        <v>470</v>
      </c>
      <c r="C6583">
        <v>3</v>
      </c>
      <c r="D6583" t="s">
        <v>776</v>
      </c>
      <c r="E6583">
        <v>4</v>
      </c>
      <c r="F6583">
        <v>28</v>
      </c>
      <c r="G6583">
        <v>33</v>
      </c>
      <c r="H6583">
        <v>36</v>
      </c>
      <c r="I6583">
        <v>26</v>
      </c>
      <c r="J6583">
        <v>31</v>
      </c>
      <c r="K6583">
        <v>34</v>
      </c>
      <c r="L6583">
        <v>0</v>
      </c>
      <c r="M6583" s="1">
        <v>96.099000000000004</v>
      </c>
      <c r="N6583" s="1">
        <v>112.087</v>
      </c>
    </row>
    <row r="6584" spans="1:14" ht="13.5" customHeight="1" x14ac:dyDescent="0.2">
      <c r="A6584" t="s">
        <v>436</v>
      </c>
      <c r="B6584" t="s">
        <v>53</v>
      </c>
      <c r="C6584">
        <v>3</v>
      </c>
      <c r="D6584" t="s">
        <v>812</v>
      </c>
      <c r="E6584">
        <v>4</v>
      </c>
      <c r="F6584">
        <v>33</v>
      </c>
      <c r="G6584">
        <v>38</v>
      </c>
      <c r="H6584">
        <v>41</v>
      </c>
      <c r="I6584">
        <v>19</v>
      </c>
      <c r="J6584">
        <v>24</v>
      </c>
      <c r="K6584">
        <v>27</v>
      </c>
      <c r="L6584">
        <v>0</v>
      </c>
      <c r="M6584" s="1">
        <v>96.1</v>
      </c>
      <c r="N6584" s="1">
        <v>113.06699999999999</v>
      </c>
    </row>
    <row r="6585" spans="1:14" ht="13.5" customHeight="1" x14ac:dyDescent="0.2">
      <c r="A6585" t="s">
        <v>436</v>
      </c>
      <c r="B6585" t="s">
        <v>476</v>
      </c>
      <c r="C6585">
        <v>3</v>
      </c>
      <c r="D6585" t="s">
        <v>815</v>
      </c>
      <c r="E6585">
        <v>4</v>
      </c>
      <c r="F6585">
        <v>26</v>
      </c>
      <c r="G6585">
        <v>31</v>
      </c>
      <c r="H6585">
        <v>34</v>
      </c>
      <c r="I6585">
        <v>26</v>
      </c>
      <c r="J6585">
        <v>31</v>
      </c>
      <c r="K6585">
        <v>34</v>
      </c>
      <c r="L6585">
        <v>0</v>
      </c>
      <c r="M6585" s="1">
        <v>96.100999999999999</v>
      </c>
      <c r="N6585" s="1">
        <v>114.078</v>
      </c>
    </row>
    <row r="6586" spans="1:14" ht="13.5" customHeight="1" x14ac:dyDescent="0.2">
      <c r="A6586" t="s">
        <v>436</v>
      </c>
      <c r="B6586" t="s">
        <v>321</v>
      </c>
      <c r="C6586">
        <v>3</v>
      </c>
      <c r="D6586" t="s">
        <v>540</v>
      </c>
      <c r="E6586">
        <v>3</v>
      </c>
      <c r="F6586">
        <v>28</v>
      </c>
      <c r="G6586">
        <v>36</v>
      </c>
      <c r="H6586">
        <v>38</v>
      </c>
      <c r="I6586">
        <v>16</v>
      </c>
      <c r="J6586">
        <v>24</v>
      </c>
      <c r="K6586">
        <v>26</v>
      </c>
      <c r="L6586">
        <v>0</v>
      </c>
      <c r="M6586" s="1">
        <v>96.102000000000004</v>
      </c>
      <c r="N6586" s="1">
        <v>116.083</v>
      </c>
    </row>
    <row r="6587" spans="1:14" ht="13.5" customHeight="1" x14ac:dyDescent="0.2">
      <c r="A6587" t="s">
        <v>436</v>
      </c>
      <c r="B6587" t="s">
        <v>483</v>
      </c>
      <c r="C6587">
        <v>3</v>
      </c>
      <c r="D6587" t="s">
        <v>1728</v>
      </c>
      <c r="E6587">
        <v>1</v>
      </c>
      <c r="F6587">
        <v>19</v>
      </c>
      <c r="G6587">
        <v>34</v>
      </c>
      <c r="H6587">
        <v>36</v>
      </c>
      <c r="I6587">
        <v>16</v>
      </c>
      <c r="J6587">
        <v>31</v>
      </c>
      <c r="K6587">
        <v>33</v>
      </c>
      <c r="L6587">
        <v>0</v>
      </c>
      <c r="M6587" s="1">
        <v>96.102999999999994</v>
      </c>
      <c r="N6587" s="1">
        <v>117.08799999999999</v>
      </c>
    </row>
    <row r="6588" spans="1:14" ht="13.5" customHeight="1" x14ac:dyDescent="0.2">
      <c r="A6588" t="s">
        <v>436</v>
      </c>
      <c r="B6588" t="s">
        <v>326</v>
      </c>
      <c r="C6588">
        <v>3</v>
      </c>
      <c r="D6588" t="s">
        <v>948</v>
      </c>
      <c r="E6588">
        <v>4</v>
      </c>
      <c r="F6588">
        <v>25</v>
      </c>
      <c r="G6588">
        <v>30</v>
      </c>
      <c r="H6588">
        <v>33</v>
      </c>
      <c r="I6588">
        <v>25</v>
      </c>
      <c r="J6588">
        <v>30</v>
      </c>
      <c r="K6588">
        <v>33</v>
      </c>
      <c r="L6588">
        <v>0</v>
      </c>
      <c r="M6588" s="1">
        <v>96.103999999999999</v>
      </c>
      <c r="N6588" s="1">
        <v>118.09099999999999</v>
      </c>
    </row>
    <row r="6589" spans="1:14" ht="13.5" customHeight="1" x14ac:dyDescent="0.2">
      <c r="A6589" t="s">
        <v>436</v>
      </c>
      <c r="B6589" t="s">
        <v>331</v>
      </c>
      <c r="C6589">
        <v>3</v>
      </c>
      <c r="D6589" t="s">
        <v>2480</v>
      </c>
      <c r="E6589">
        <v>4</v>
      </c>
      <c r="F6589">
        <v>29</v>
      </c>
      <c r="G6589">
        <v>34</v>
      </c>
      <c r="H6589">
        <v>37</v>
      </c>
      <c r="I6589">
        <v>24</v>
      </c>
      <c r="J6589">
        <v>29</v>
      </c>
      <c r="K6589">
        <v>32</v>
      </c>
      <c r="L6589">
        <v>0</v>
      </c>
      <c r="M6589" s="1">
        <v>96.105000000000004</v>
      </c>
      <c r="N6589" s="1">
        <v>119.068</v>
      </c>
    </row>
    <row r="6590" spans="1:14" ht="13.5" customHeight="1" x14ac:dyDescent="0.2">
      <c r="A6590" t="s">
        <v>436</v>
      </c>
      <c r="B6590" t="s">
        <v>488</v>
      </c>
      <c r="C6590">
        <v>3</v>
      </c>
      <c r="D6590" t="s">
        <v>758</v>
      </c>
      <c r="E6590">
        <v>4</v>
      </c>
      <c r="F6590">
        <v>29</v>
      </c>
      <c r="G6590">
        <v>34</v>
      </c>
      <c r="H6590">
        <v>37</v>
      </c>
      <c r="I6590">
        <v>22</v>
      </c>
      <c r="J6590">
        <v>27</v>
      </c>
      <c r="K6590">
        <v>30</v>
      </c>
      <c r="L6590">
        <v>0</v>
      </c>
      <c r="M6590" s="1">
        <v>96.105999999999995</v>
      </c>
      <c r="N6590" s="1">
        <v>120.08</v>
      </c>
    </row>
    <row r="6591" spans="1:14" ht="13.5" customHeight="1" x14ac:dyDescent="0.2">
      <c r="A6591" t="s">
        <v>436</v>
      </c>
      <c r="B6591" t="s">
        <v>492</v>
      </c>
      <c r="C6591">
        <v>3</v>
      </c>
      <c r="D6591" t="s">
        <v>1899</v>
      </c>
      <c r="E6591">
        <v>4</v>
      </c>
      <c r="F6591">
        <v>31</v>
      </c>
      <c r="G6591">
        <v>36</v>
      </c>
      <c r="H6591">
        <v>39</v>
      </c>
      <c r="I6591">
        <v>21</v>
      </c>
      <c r="J6591">
        <v>26</v>
      </c>
      <c r="K6591">
        <v>29</v>
      </c>
      <c r="L6591">
        <v>0</v>
      </c>
      <c r="M6591" s="1">
        <v>96.106999999999999</v>
      </c>
      <c r="N6591" s="1">
        <v>121.095</v>
      </c>
    </row>
    <row r="6592" spans="1:14" ht="13.5" customHeight="1" x14ac:dyDescent="0.2">
      <c r="A6592" t="s">
        <v>436</v>
      </c>
      <c r="B6592" t="s">
        <v>340</v>
      </c>
      <c r="C6592">
        <v>3</v>
      </c>
      <c r="D6592" t="s">
        <v>940</v>
      </c>
      <c r="E6592">
        <v>4</v>
      </c>
      <c r="F6592">
        <v>27</v>
      </c>
      <c r="G6592">
        <v>32</v>
      </c>
      <c r="H6592">
        <v>35</v>
      </c>
      <c r="I6592">
        <v>24</v>
      </c>
      <c r="J6592">
        <v>29</v>
      </c>
      <c r="K6592">
        <v>32</v>
      </c>
      <c r="L6592">
        <v>0</v>
      </c>
      <c r="M6592" s="1">
        <v>96.108000000000004</v>
      </c>
      <c r="N6592" s="1">
        <v>123.083</v>
      </c>
    </row>
    <row r="6593" spans="1:14" ht="13.5" customHeight="1" x14ac:dyDescent="0.2">
      <c r="A6593" t="s">
        <v>436</v>
      </c>
      <c r="B6593" t="s">
        <v>346</v>
      </c>
      <c r="C6593">
        <v>3</v>
      </c>
      <c r="D6593" t="s">
        <v>1728</v>
      </c>
      <c r="E6593">
        <v>1</v>
      </c>
      <c r="F6593">
        <v>19</v>
      </c>
      <c r="G6593">
        <v>34</v>
      </c>
      <c r="H6593">
        <v>36</v>
      </c>
      <c r="I6593">
        <v>16</v>
      </c>
      <c r="J6593">
        <v>31</v>
      </c>
      <c r="K6593">
        <v>33</v>
      </c>
      <c r="L6593">
        <v>0</v>
      </c>
      <c r="M6593" s="1">
        <v>96.108999999999995</v>
      </c>
      <c r="N6593" s="1">
        <v>124.08799999999999</v>
      </c>
    </row>
    <row r="6594" spans="1:14" ht="13.5" customHeight="1" x14ac:dyDescent="0.2">
      <c r="A6594" t="s">
        <v>436</v>
      </c>
      <c r="B6594" t="s">
        <v>498</v>
      </c>
      <c r="C6594">
        <v>3</v>
      </c>
      <c r="D6594" t="s">
        <v>960</v>
      </c>
      <c r="E6594">
        <v>4</v>
      </c>
      <c r="F6594">
        <v>32</v>
      </c>
      <c r="G6594">
        <v>37</v>
      </c>
      <c r="H6594">
        <v>40</v>
      </c>
      <c r="I6594">
        <v>22</v>
      </c>
      <c r="J6594">
        <v>27</v>
      </c>
      <c r="K6594">
        <v>30</v>
      </c>
      <c r="L6594">
        <v>0</v>
      </c>
      <c r="M6594" s="1">
        <v>96.11</v>
      </c>
      <c r="N6594" s="1">
        <v>125.092</v>
      </c>
    </row>
    <row r="6595" spans="1:14" ht="13.5" customHeight="1" x14ac:dyDescent="0.2">
      <c r="A6595" t="s">
        <v>436</v>
      </c>
      <c r="B6595" t="s">
        <v>351</v>
      </c>
      <c r="C6595">
        <v>3</v>
      </c>
      <c r="D6595" t="s">
        <v>1129</v>
      </c>
      <c r="E6595">
        <v>4</v>
      </c>
      <c r="F6595">
        <v>30</v>
      </c>
      <c r="G6595">
        <v>35</v>
      </c>
      <c r="H6595">
        <v>38</v>
      </c>
      <c r="I6595">
        <v>24</v>
      </c>
      <c r="J6595">
        <v>29</v>
      </c>
      <c r="K6595">
        <v>32</v>
      </c>
      <c r="L6595">
        <v>0</v>
      </c>
      <c r="M6595" s="1">
        <v>96.111000000000004</v>
      </c>
      <c r="N6595" s="1">
        <v>126.089</v>
      </c>
    </row>
    <row r="6596" spans="1:14" ht="13.5" customHeight="1" x14ac:dyDescent="0.2">
      <c r="A6596" t="s">
        <v>436</v>
      </c>
      <c r="B6596" t="s">
        <v>504</v>
      </c>
      <c r="C6596">
        <v>3</v>
      </c>
      <c r="D6596" t="s">
        <v>1740</v>
      </c>
      <c r="E6596">
        <v>4</v>
      </c>
      <c r="F6596">
        <v>31</v>
      </c>
      <c r="G6596">
        <v>36</v>
      </c>
      <c r="H6596">
        <v>39</v>
      </c>
      <c r="I6596">
        <v>23</v>
      </c>
      <c r="J6596">
        <v>28</v>
      </c>
      <c r="K6596">
        <v>31</v>
      </c>
      <c r="L6596">
        <v>0</v>
      </c>
      <c r="M6596" s="1">
        <v>96.111999999999995</v>
      </c>
      <c r="N6596" s="1">
        <v>127.078</v>
      </c>
    </row>
    <row r="6597" spans="1:14" ht="13.5" customHeight="1" x14ac:dyDescent="0.2">
      <c r="A6597" t="s">
        <v>436</v>
      </c>
      <c r="B6597" t="s">
        <v>355</v>
      </c>
      <c r="C6597">
        <v>3</v>
      </c>
      <c r="D6597" t="s">
        <v>933</v>
      </c>
      <c r="E6597">
        <v>4</v>
      </c>
      <c r="F6597">
        <v>27</v>
      </c>
      <c r="G6597">
        <v>32</v>
      </c>
      <c r="H6597">
        <v>35</v>
      </c>
      <c r="I6597">
        <v>24</v>
      </c>
      <c r="J6597">
        <v>29</v>
      </c>
      <c r="K6597">
        <v>32</v>
      </c>
      <c r="L6597">
        <v>0</v>
      </c>
      <c r="M6597" s="1">
        <v>96.113</v>
      </c>
      <c r="N6597" s="1">
        <v>128.07300000000001</v>
      </c>
    </row>
    <row r="6598" spans="1:14" ht="13.5" customHeight="1" x14ac:dyDescent="0.2">
      <c r="A6598" t="s">
        <v>250</v>
      </c>
      <c r="B6598" t="s">
        <v>250</v>
      </c>
      <c r="C6598">
        <v>3</v>
      </c>
      <c r="D6598" t="s">
        <v>1397</v>
      </c>
      <c r="E6598">
        <v>4</v>
      </c>
      <c r="F6598">
        <v>32</v>
      </c>
      <c r="G6598">
        <v>37</v>
      </c>
      <c r="H6598">
        <v>40</v>
      </c>
      <c r="I6598">
        <v>21</v>
      </c>
      <c r="J6598">
        <v>26</v>
      </c>
      <c r="K6598">
        <v>29</v>
      </c>
      <c r="L6598">
        <v>0</v>
      </c>
      <c r="M6598" s="1">
        <v>97.084000000000003</v>
      </c>
      <c r="N6598" s="1">
        <v>97.084000000000003</v>
      </c>
    </row>
    <row r="6599" spans="1:14" ht="13.5" customHeight="1" x14ac:dyDescent="0.2">
      <c r="A6599" t="s">
        <v>250</v>
      </c>
      <c r="B6599" t="s">
        <v>263</v>
      </c>
      <c r="C6599">
        <v>3</v>
      </c>
      <c r="D6599" t="s">
        <v>1407</v>
      </c>
      <c r="E6599">
        <v>2</v>
      </c>
      <c r="F6599">
        <v>23</v>
      </c>
      <c r="G6599">
        <v>36</v>
      </c>
      <c r="H6599">
        <v>38</v>
      </c>
      <c r="I6599">
        <v>16</v>
      </c>
      <c r="J6599">
        <v>29</v>
      </c>
      <c r="K6599">
        <v>31</v>
      </c>
      <c r="L6599">
        <v>0</v>
      </c>
      <c r="M6599" s="1">
        <v>97.084999999999994</v>
      </c>
      <c r="N6599" s="1">
        <v>99.082999999999998</v>
      </c>
    </row>
    <row r="6600" spans="1:14" ht="13.5" customHeight="1" x14ac:dyDescent="0.2">
      <c r="A6600" t="s">
        <v>250</v>
      </c>
      <c r="B6600" t="s">
        <v>269</v>
      </c>
      <c r="C6600">
        <v>3</v>
      </c>
      <c r="D6600" t="s">
        <v>1405</v>
      </c>
      <c r="E6600">
        <v>4</v>
      </c>
      <c r="F6600">
        <v>31</v>
      </c>
      <c r="G6600">
        <v>36</v>
      </c>
      <c r="H6600">
        <v>39</v>
      </c>
      <c r="I6600">
        <v>24</v>
      </c>
      <c r="J6600">
        <v>29</v>
      </c>
      <c r="K6600">
        <v>32</v>
      </c>
      <c r="L6600">
        <v>0</v>
      </c>
      <c r="M6600" s="1">
        <v>97.085999999999999</v>
      </c>
      <c r="N6600" s="1">
        <v>100.092</v>
      </c>
    </row>
    <row r="6601" spans="1:14" ht="13.5" customHeight="1" x14ac:dyDescent="0.2">
      <c r="A6601" t="s">
        <v>250</v>
      </c>
      <c r="B6601" t="s">
        <v>279</v>
      </c>
      <c r="C6601">
        <v>3</v>
      </c>
      <c r="D6601" t="s">
        <v>1298</v>
      </c>
      <c r="E6601">
        <v>4</v>
      </c>
      <c r="F6601">
        <v>18</v>
      </c>
      <c r="G6601">
        <v>23</v>
      </c>
      <c r="H6601">
        <v>26</v>
      </c>
      <c r="I6601">
        <v>33</v>
      </c>
      <c r="J6601">
        <v>38</v>
      </c>
      <c r="K6601">
        <v>41</v>
      </c>
      <c r="L6601">
        <v>0</v>
      </c>
      <c r="M6601" s="1">
        <v>97.087000000000003</v>
      </c>
      <c r="N6601" s="1">
        <v>101.08</v>
      </c>
    </row>
    <row r="6602" spans="1:14" ht="13.5" customHeight="1" x14ac:dyDescent="0.2">
      <c r="A6602" t="s">
        <v>250</v>
      </c>
      <c r="B6602" t="s">
        <v>274</v>
      </c>
      <c r="C6602">
        <v>3</v>
      </c>
      <c r="D6602" t="s">
        <v>550</v>
      </c>
      <c r="E6602">
        <v>3</v>
      </c>
      <c r="F6602">
        <v>27</v>
      </c>
      <c r="G6602">
        <v>35</v>
      </c>
      <c r="H6602">
        <v>37</v>
      </c>
      <c r="I6602">
        <v>21</v>
      </c>
      <c r="J6602">
        <v>29</v>
      </c>
      <c r="K6602">
        <v>31</v>
      </c>
      <c r="L6602">
        <v>0</v>
      </c>
      <c r="M6602" s="1">
        <v>97.087999999999994</v>
      </c>
      <c r="N6602" s="1">
        <v>102.09</v>
      </c>
    </row>
    <row r="6603" spans="1:14" ht="13.5" customHeight="1" x14ac:dyDescent="0.2">
      <c r="A6603" t="s">
        <v>250</v>
      </c>
      <c r="B6603" t="s">
        <v>285</v>
      </c>
      <c r="C6603">
        <v>3</v>
      </c>
      <c r="D6603" t="s">
        <v>1133</v>
      </c>
      <c r="E6603">
        <v>4</v>
      </c>
      <c r="F6603">
        <v>28</v>
      </c>
      <c r="G6603">
        <v>33</v>
      </c>
      <c r="H6603">
        <v>36</v>
      </c>
      <c r="I6603">
        <v>26</v>
      </c>
      <c r="J6603">
        <v>31</v>
      </c>
      <c r="K6603">
        <v>34</v>
      </c>
      <c r="L6603">
        <v>0</v>
      </c>
      <c r="M6603" s="1">
        <v>97.088999999999999</v>
      </c>
      <c r="N6603" s="1">
        <v>103.087</v>
      </c>
    </row>
    <row r="6604" spans="1:14" ht="13.5" customHeight="1" x14ac:dyDescent="0.2">
      <c r="A6604" t="s">
        <v>250</v>
      </c>
      <c r="B6604" t="s">
        <v>294</v>
      </c>
      <c r="C6604">
        <v>3</v>
      </c>
      <c r="D6604" t="s">
        <v>824</v>
      </c>
      <c r="E6604">
        <v>3</v>
      </c>
      <c r="F6604">
        <v>30</v>
      </c>
      <c r="G6604">
        <v>38</v>
      </c>
      <c r="H6604">
        <v>40</v>
      </c>
      <c r="I6604">
        <v>20</v>
      </c>
      <c r="J6604">
        <v>28</v>
      </c>
      <c r="K6604">
        <v>30</v>
      </c>
      <c r="L6604">
        <v>0</v>
      </c>
      <c r="M6604" s="1">
        <v>97.09</v>
      </c>
      <c r="N6604" s="1">
        <v>105.078</v>
      </c>
    </row>
    <row r="6605" spans="1:14" ht="13.5" customHeight="1" x14ac:dyDescent="0.2">
      <c r="A6605" t="s">
        <v>250</v>
      </c>
      <c r="B6605" t="s">
        <v>298</v>
      </c>
      <c r="C6605">
        <v>3</v>
      </c>
      <c r="D6605" t="s">
        <v>2609</v>
      </c>
      <c r="E6605">
        <v>4</v>
      </c>
      <c r="F6605">
        <v>27</v>
      </c>
      <c r="G6605">
        <v>32</v>
      </c>
      <c r="H6605">
        <v>35</v>
      </c>
      <c r="I6605">
        <v>25</v>
      </c>
      <c r="J6605">
        <v>30</v>
      </c>
      <c r="K6605">
        <v>33</v>
      </c>
      <c r="L6605">
        <v>0</v>
      </c>
      <c r="M6605" s="1">
        <v>97.090999999999994</v>
      </c>
      <c r="N6605" s="1">
        <v>106.077</v>
      </c>
    </row>
    <row r="6606" spans="1:14" ht="13.5" customHeight="1" x14ac:dyDescent="0.2">
      <c r="A6606" t="s">
        <v>250</v>
      </c>
      <c r="B6606" t="s">
        <v>464</v>
      </c>
      <c r="C6606">
        <v>3</v>
      </c>
      <c r="D6606" t="s">
        <v>465</v>
      </c>
      <c r="E6606">
        <v>4</v>
      </c>
      <c r="F6606">
        <v>31</v>
      </c>
      <c r="G6606">
        <v>36</v>
      </c>
      <c r="H6606">
        <v>39</v>
      </c>
      <c r="I6606">
        <v>23</v>
      </c>
      <c r="J6606">
        <v>28</v>
      </c>
      <c r="K6606">
        <v>31</v>
      </c>
      <c r="L6606">
        <v>0</v>
      </c>
      <c r="M6606" s="1">
        <v>97.091999999999999</v>
      </c>
      <c r="N6606" s="1">
        <v>108.081</v>
      </c>
    </row>
    <row r="6607" spans="1:14" ht="13.5" customHeight="1" x14ac:dyDescent="0.2">
      <c r="A6607" t="s">
        <v>250</v>
      </c>
      <c r="B6607" t="s">
        <v>124</v>
      </c>
      <c r="C6607">
        <v>3</v>
      </c>
      <c r="D6607" t="s">
        <v>2781</v>
      </c>
      <c r="E6607">
        <v>4</v>
      </c>
      <c r="F6607">
        <v>22</v>
      </c>
      <c r="G6607">
        <v>27</v>
      </c>
      <c r="H6607">
        <v>30</v>
      </c>
      <c r="I6607">
        <v>29</v>
      </c>
      <c r="J6607">
        <v>34</v>
      </c>
      <c r="K6607">
        <v>37</v>
      </c>
      <c r="L6607">
        <v>0</v>
      </c>
      <c r="M6607" s="1">
        <v>97.093000000000004</v>
      </c>
      <c r="N6607" s="1">
        <v>110.08</v>
      </c>
    </row>
    <row r="6608" spans="1:14" ht="13.5" customHeight="1" x14ac:dyDescent="0.2">
      <c r="A6608" t="s">
        <v>250</v>
      </c>
      <c r="B6608" t="s">
        <v>703</v>
      </c>
      <c r="C6608">
        <v>3</v>
      </c>
      <c r="D6608" t="s">
        <v>2132</v>
      </c>
      <c r="E6608">
        <v>3</v>
      </c>
      <c r="F6608">
        <v>19</v>
      </c>
      <c r="G6608">
        <v>27</v>
      </c>
      <c r="H6608">
        <v>29</v>
      </c>
      <c r="I6608">
        <v>26</v>
      </c>
      <c r="J6608">
        <v>34</v>
      </c>
      <c r="K6608">
        <v>36</v>
      </c>
      <c r="L6608">
        <v>0</v>
      </c>
      <c r="M6608" s="1">
        <v>97.093999999999994</v>
      </c>
      <c r="N6608" s="1">
        <v>111.08499999999999</v>
      </c>
    </row>
    <row r="6609" spans="1:14" ht="13.5" customHeight="1" x14ac:dyDescent="0.2">
      <c r="A6609" t="s">
        <v>250</v>
      </c>
      <c r="B6609" t="s">
        <v>470</v>
      </c>
      <c r="C6609">
        <v>3</v>
      </c>
      <c r="D6609" t="s">
        <v>1402</v>
      </c>
      <c r="E6609">
        <v>3</v>
      </c>
      <c r="F6609">
        <v>26</v>
      </c>
      <c r="G6609">
        <v>34</v>
      </c>
      <c r="H6609">
        <v>36</v>
      </c>
      <c r="I6609">
        <v>21</v>
      </c>
      <c r="J6609">
        <v>29</v>
      </c>
      <c r="K6609">
        <v>31</v>
      </c>
      <c r="L6609">
        <v>0</v>
      </c>
      <c r="M6609" s="1">
        <v>97.094999999999999</v>
      </c>
      <c r="N6609" s="1">
        <v>112.08799999999999</v>
      </c>
    </row>
    <row r="6610" spans="1:14" ht="13.5" customHeight="1" x14ac:dyDescent="0.2">
      <c r="A6610" t="s">
        <v>250</v>
      </c>
      <c r="B6610" t="s">
        <v>53</v>
      </c>
      <c r="C6610">
        <v>3</v>
      </c>
      <c r="D6610" t="s">
        <v>2560</v>
      </c>
      <c r="E6610">
        <v>3</v>
      </c>
      <c r="F6610">
        <v>28</v>
      </c>
      <c r="G6610">
        <v>36</v>
      </c>
      <c r="H6610">
        <v>38</v>
      </c>
      <c r="I6610">
        <v>18</v>
      </c>
      <c r="J6610">
        <v>26</v>
      </c>
      <c r="K6610">
        <v>28</v>
      </c>
      <c r="L6610">
        <v>0</v>
      </c>
      <c r="M6610" s="1">
        <v>97.096000000000004</v>
      </c>
      <c r="N6610" s="1">
        <v>113.068</v>
      </c>
    </row>
    <row r="6611" spans="1:14" ht="13.5" customHeight="1" x14ac:dyDescent="0.2">
      <c r="A6611" t="s">
        <v>250</v>
      </c>
      <c r="B6611" t="s">
        <v>476</v>
      </c>
      <c r="C6611">
        <v>3</v>
      </c>
      <c r="D6611" t="s">
        <v>2796</v>
      </c>
      <c r="E6611">
        <v>4</v>
      </c>
      <c r="F6611">
        <v>33</v>
      </c>
      <c r="G6611">
        <v>38</v>
      </c>
      <c r="H6611">
        <v>41</v>
      </c>
      <c r="I6611">
        <v>21</v>
      </c>
      <c r="J6611">
        <v>26</v>
      </c>
      <c r="K6611">
        <v>29</v>
      </c>
      <c r="L6611">
        <v>0</v>
      </c>
      <c r="M6611" s="1">
        <v>97.096999999999994</v>
      </c>
      <c r="N6611" s="1">
        <v>114.07899999999999</v>
      </c>
    </row>
    <row r="6612" spans="1:14" ht="13.5" customHeight="1" x14ac:dyDescent="0.2">
      <c r="A6612" t="s">
        <v>250</v>
      </c>
      <c r="B6612" t="s">
        <v>315</v>
      </c>
      <c r="C6612">
        <v>3</v>
      </c>
      <c r="D6612" t="s">
        <v>550</v>
      </c>
      <c r="E6612">
        <v>3</v>
      </c>
      <c r="F6612">
        <v>27</v>
      </c>
      <c r="G6612">
        <v>35</v>
      </c>
      <c r="H6612">
        <v>37</v>
      </c>
      <c r="I6612">
        <v>21</v>
      </c>
      <c r="J6612">
        <v>29</v>
      </c>
      <c r="K6612">
        <v>31</v>
      </c>
      <c r="L6612">
        <v>0</v>
      </c>
      <c r="M6612" s="1">
        <v>97.097999999999999</v>
      </c>
      <c r="N6612" s="1">
        <v>115.089</v>
      </c>
    </row>
    <row r="6613" spans="1:14" ht="13.5" customHeight="1" x14ac:dyDescent="0.2">
      <c r="A6613" t="s">
        <v>250</v>
      </c>
      <c r="B6613" t="s">
        <v>321</v>
      </c>
      <c r="C6613">
        <v>3</v>
      </c>
      <c r="D6613" t="s">
        <v>1312</v>
      </c>
      <c r="E6613">
        <v>4</v>
      </c>
      <c r="F6613">
        <v>29</v>
      </c>
      <c r="G6613">
        <v>34</v>
      </c>
      <c r="H6613">
        <v>37</v>
      </c>
      <c r="I6613">
        <v>24</v>
      </c>
      <c r="J6613">
        <v>29</v>
      </c>
      <c r="K6613">
        <v>32</v>
      </c>
      <c r="L6613">
        <v>0</v>
      </c>
      <c r="M6613" s="1">
        <v>97.099000000000004</v>
      </c>
      <c r="N6613" s="1">
        <v>116.084</v>
      </c>
    </row>
    <row r="6614" spans="1:14" ht="13.5" customHeight="1" x14ac:dyDescent="0.2">
      <c r="A6614" t="s">
        <v>250</v>
      </c>
      <c r="B6614" t="s">
        <v>483</v>
      </c>
      <c r="C6614">
        <v>3</v>
      </c>
      <c r="D6614" t="s">
        <v>1397</v>
      </c>
      <c r="E6614">
        <v>4</v>
      </c>
      <c r="F6614">
        <v>32</v>
      </c>
      <c r="G6614">
        <v>37</v>
      </c>
      <c r="H6614">
        <v>40</v>
      </c>
      <c r="I6614">
        <v>21</v>
      </c>
      <c r="J6614">
        <v>26</v>
      </c>
      <c r="K6614">
        <v>29</v>
      </c>
      <c r="L6614">
        <v>0</v>
      </c>
      <c r="M6614" s="1">
        <v>97.1</v>
      </c>
      <c r="N6614" s="1">
        <v>117.089</v>
      </c>
    </row>
    <row r="6615" spans="1:14" ht="13.5" customHeight="1" x14ac:dyDescent="0.2">
      <c r="A6615" t="s">
        <v>250</v>
      </c>
      <c r="B6615" t="s">
        <v>326</v>
      </c>
      <c r="C6615">
        <v>3</v>
      </c>
      <c r="D6615" t="s">
        <v>1402</v>
      </c>
      <c r="E6615">
        <v>3</v>
      </c>
      <c r="F6615">
        <v>26</v>
      </c>
      <c r="G6615">
        <v>34</v>
      </c>
      <c r="H6615">
        <v>36</v>
      </c>
      <c r="I6615">
        <v>21</v>
      </c>
      <c r="J6615">
        <v>29</v>
      </c>
      <c r="K6615">
        <v>31</v>
      </c>
      <c r="L6615">
        <v>0</v>
      </c>
      <c r="M6615" s="1">
        <v>97.100999999999999</v>
      </c>
      <c r="N6615" s="1">
        <v>118.092</v>
      </c>
    </row>
    <row r="6616" spans="1:14" ht="13.5" customHeight="1" x14ac:dyDescent="0.2">
      <c r="A6616" t="s">
        <v>250</v>
      </c>
      <c r="B6616" t="s">
        <v>331</v>
      </c>
      <c r="C6616">
        <v>3</v>
      </c>
      <c r="D6616" t="s">
        <v>2584</v>
      </c>
      <c r="E6616">
        <v>4</v>
      </c>
      <c r="F6616">
        <v>28</v>
      </c>
      <c r="G6616">
        <v>33</v>
      </c>
      <c r="H6616">
        <v>36</v>
      </c>
      <c r="I6616">
        <v>24</v>
      </c>
      <c r="J6616">
        <v>29</v>
      </c>
      <c r="K6616">
        <v>32</v>
      </c>
      <c r="L6616">
        <v>0</v>
      </c>
      <c r="M6616" s="1">
        <v>97.102000000000004</v>
      </c>
      <c r="N6616" s="1">
        <v>119.069</v>
      </c>
    </row>
    <row r="6617" spans="1:14" ht="13.5" customHeight="1" x14ac:dyDescent="0.2">
      <c r="A6617" t="s">
        <v>250</v>
      </c>
      <c r="B6617" t="s">
        <v>488</v>
      </c>
      <c r="C6617">
        <v>3</v>
      </c>
      <c r="D6617" t="s">
        <v>1386</v>
      </c>
      <c r="E6617">
        <v>4</v>
      </c>
      <c r="F6617">
        <v>24</v>
      </c>
      <c r="G6617">
        <v>29</v>
      </c>
      <c r="H6617">
        <v>32</v>
      </c>
      <c r="I6617">
        <v>29</v>
      </c>
      <c r="J6617">
        <v>34</v>
      </c>
      <c r="K6617">
        <v>37</v>
      </c>
      <c r="L6617">
        <v>0</v>
      </c>
      <c r="M6617" s="1">
        <v>97.102999999999994</v>
      </c>
      <c r="N6617" s="1">
        <v>120.081</v>
      </c>
    </row>
    <row r="6618" spans="1:14" ht="13.5" customHeight="1" x14ac:dyDescent="0.2">
      <c r="A6618" t="s">
        <v>250</v>
      </c>
      <c r="B6618" t="s">
        <v>492</v>
      </c>
      <c r="C6618">
        <v>3</v>
      </c>
      <c r="D6618" t="s">
        <v>233</v>
      </c>
      <c r="E6618">
        <v>3</v>
      </c>
      <c r="F6618">
        <v>23</v>
      </c>
      <c r="G6618">
        <v>31</v>
      </c>
      <c r="H6618">
        <v>33</v>
      </c>
      <c r="I6618">
        <v>23</v>
      </c>
      <c r="J6618">
        <v>31</v>
      </c>
      <c r="K6618">
        <v>33</v>
      </c>
      <c r="L6618">
        <v>0</v>
      </c>
      <c r="M6618" s="1">
        <v>97.103999999999999</v>
      </c>
      <c r="N6618" s="1">
        <v>121.096</v>
      </c>
    </row>
    <row r="6619" spans="1:14" ht="13.5" customHeight="1" x14ac:dyDescent="0.2">
      <c r="A6619" t="s">
        <v>250</v>
      </c>
      <c r="B6619" t="s">
        <v>335</v>
      </c>
      <c r="C6619">
        <v>3</v>
      </c>
      <c r="D6619" t="s">
        <v>2607</v>
      </c>
      <c r="E6619">
        <v>4</v>
      </c>
      <c r="F6619">
        <v>28</v>
      </c>
      <c r="G6619">
        <v>33</v>
      </c>
      <c r="H6619">
        <v>36</v>
      </c>
      <c r="I6619">
        <v>27</v>
      </c>
      <c r="J6619">
        <v>32</v>
      </c>
      <c r="K6619">
        <v>35</v>
      </c>
      <c r="L6619">
        <v>0</v>
      </c>
      <c r="M6619" s="1">
        <v>97.105000000000004</v>
      </c>
      <c r="N6619" s="1">
        <v>122.06699999999999</v>
      </c>
    </row>
    <row r="6620" spans="1:14" ht="13.5" customHeight="1" x14ac:dyDescent="0.2">
      <c r="A6620" t="s">
        <v>250</v>
      </c>
      <c r="B6620" t="s">
        <v>340</v>
      </c>
      <c r="C6620">
        <v>3</v>
      </c>
      <c r="D6620" t="s">
        <v>84</v>
      </c>
      <c r="E6620">
        <v>4</v>
      </c>
      <c r="F6620">
        <v>27</v>
      </c>
      <c r="G6620">
        <v>32</v>
      </c>
      <c r="H6620">
        <v>35</v>
      </c>
      <c r="I6620">
        <v>23</v>
      </c>
      <c r="J6620">
        <v>28</v>
      </c>
      <c r="K6620">
        <v>31</v>
      </c>
      <c r="L6620">
        <v>0</v>
      </c>
      <c r="M6620" s="1">
        <v>97.105999999999995</v>
      </c>
      <c r="N6620" s="1">
        <v>123.084</v>
      </c>
    </row>
    <row r="6621" spans="1:14" ht="13.5" customHeight="1" x14ac:dyDescent="0.2">
      <c r="A6621" t="s">
        <v>250</v>
      </c>
      <c r="B6621" t="s">
        <v>346</v>
      </c>
      <c r="C6621">
        <v>3</v>
      </c>
      <c r="D6621" t="s">
        <v>2584</v>
      </c>
      <c r="E6621">
        <v>4</v>
      </c>
      <c r="F6621">
        <v>28</v>
      </c>
      <c r="G6621">
        <v>33</v>
      </c>
      <c r="H6621">
        <v>36</v>
      </c>
      <c r="I6621">
        <v>24</v>
      </c>
      <c r="J6621">
        <v>29</v>
      </c>
      <c r="K6621">
        <v>32</v>
      </c>
      <c r="L6621">
        <v>0</v>
      </c>
      <c r="M6621" s="1">
        <v>97.106999999999999</v>
      </c>
      <c r="N6621" s="1">
        <v>124.089</v>
      </c>
    </row>
    <row r="6622" spans="1:14" ht="13.5" customHeight="1" x14ac:dyDescent="0.2">
      <c r="A6622" t="s">
        <v>250</v>
      </c>
      <c r="B6622" t="s">
        <v>498</v>
      </c>
      <c r="C6622">
        <v>3</v>
      </c>
      <c r="D6622" t="s">
        <v>826</v>
      </c>
      <c r="E6622">
        <v>4</v>
      </c>
      <c r="F6622">
        <v>31</v>
      </c>
      <c r="G6622">
        <v>36</v>
      </c>
      <c r="H6622">
        <v>39</v>
      </c>
      <c r="I6622">
        <v>23</v>
      </c>
      <c r="J6622">
        <v>28</v>
      </c>
      <c r="K6622">
        <v>31</v>
      </c>
      <c r="L6622">
        <v>0</v>
      </c>
      <c r="M6622" s="1">
        <v>97.108000000000004</v>
      </c>
      <c r="N6622" s="1">
        <v>125.093</v>
      </c>
    </row>
    <row r="6623" spans="1:14" ht="13.5" customHeight="1" x14ac:dyDescent="0.2">
      <c r="A6623" t="s">
        <v>250</v>
      </c>
      <c r="B6623" t="s">
        <v>351</v>
      </c>
      <c r="C6623">
        <v>3</v>
      </c>
      <c r="D6623" t="s">
        <v>2077</v>
      </c>
      <c r="E6623">
        <v>3</v>
      </c>
      <c r="F6623">
        <v>23</v>
      </c>
      <c r="G6623">
        <v>31</v>
      </c>
      <c r="H6623">
        <v>33</v>
      </c>
      <c r="I6623">
        <v>21</v>
      </c>
      <c r="J6623">
        <v>29</v>
      </c>
      <c r="K6623">
        <v>31</v>
      </c>
      <c r="L6623">
        <v>0</v>
      </c>
      <c r="M6623" s="1">
        <v>97.108999999999995</v>
      </c>
      <c r="N6623" s="1">
        <v>126.09</v>
      </c>
    </row>
    <row r="6624" spans="1:14" ht="13.5" customHeight="1" x14ac:dyDescent="0.2">
      <c r="A6624" t="s">
        <v>250</v>
      </c>
      <c r="B6624" t="s">
        <v>504</v>
      </c>
      <c r="C6624">
        <v>3</v>
      </c>
      <c r="D6624" t="s">
        <v>2075</v>
      </c>
      <c r="E6624">
        <v>3</v>
      </c>
      <c r="F6624">
        <v>30</v>
      </c>
      <c r="G6624">
        <v>38</v>
      </c>
      <c r="H6624">
        <v>40</v>
      </c>
      <c r="I6624">
        <v>15</v>
      </c>
      <c r="J6624">
        <v>23</v>
      </c>
      <c r="K6624">
        <v>25</v>
      </c>
      <c r="L6624">
        <v>0</v>
      </c>
      <c r="M6624" s="1">
        <v>97.11</v>
      </c>
      <c r="N6624" s="1">
        <v>127.07899999999999</v>
      </c>
    </row>
    <row r="6625" spans="1:14" ht="13.5" customHeight="1" x14ac:dyDescent="0.2">
      <c r="A6625" t="s">
        <v>250</v>
      </c>
      <c r="B6625" t="s">
        <v>355</v>
      </c>
      <c r="C6625">
        <v>3</v>
      </c>
      <c r="D6625" t="s">
        <v>2607</v>
      </c>
      <c r="E6625">
        <v>4</v>
      </c>
      <c r="F6625">
        <v>28</v>
      </c>
      <c r="G6625">
        <v>33</v>
      </c>
      <c r="H6625">
        <v>36</v>
      </c>
      <c r="I6625">
        <v>27</v>
      </c>
      <c r="J6625">
        <v>32</v>
      </c>
      <c r="K6625">
        <v>35</v>
      </c>
      <c r="L6625">
        <v>0</v>
      </c>
      <c r="M6625" s="1">
        <v>97.111000000000004</v>
      </c>
      <c r="N6625" s="1">
        <v>128.07400000000001</v>
      </c>
    </row>
    <row r="6626" spans="1:14" ht="13.5" customHeight="1" x14ac:dyDescent="0.2">
      <c r="A6626" t="s">
        <v>258</v>
      </c>
      <c r="B6626" t="s">
        <v>263</v>
      </c>
      <c r="C6626">
        <v>3</v>
      </c>
      <c r="D6626" t="s">
        <v>981</v>
      </c>
      <c r="E6626">
        <v>4</v>
      </c>
      <c r="F6626">
        <v>34</v>
      </c>
      <c r="G6626">
        <v>39</v>
      </c>
      <c r="H6626">
        <v>42</v>
      </c>
      <c r="I6626">
        <v>17</v>
      </c>
      <c r="J6626">
        <v>22</v>
      </c>
      <c r="K6626">
        <v>25</v>
      </c>
      <c r="L6626">
        <v>0</v>
      </c>
      <c r="M6626" s="1">
        <v>98.094999999999999</v>
      </c>
      <c r="N6626" s="1">
        <v>99.084000000000003</v>
      </c>
    </row>
    <row r="6627" spans="1:14" ht="13.5" customHeight="1" x14ac:dyDescent="0.2">
      <c r="A6627" t="s">
        <v>258</v>
      </c>
      <c r="B6627" t="s">
        <v>269</v>
      </c>
      <c r="C6627">
        <v>3</v>
      </c>
      <c r="D6627" t="s">
        <v>1563</v>
      </c>
      <c r="E6627">
        <v>3</v>
      </c>
      <c r="F6627">
        <v>27</v>
      </c>
      <c r="G6627">
        <v>35</v>
      </c>
      <c r="H6627">
        <v>37</v>
      </c>
      <c r="I6627">
        <v>22</v>
      </c>
      <c r="J6627">
        <v>30</v>
      </c>
      <c r="K6627">
        <v>32</v>
      </c>
      <c r="L6627">
        <v>0</v>
      </c>
      <c r="M6627" s="1">
        <v>98.096000000000004</v>
      </c>
      <c r="N6627" s="1">
        <v>100.093</v>
      </c>
    </row>
    <row r="6628" spans="1:14" ht="13.5" customHeight="1" x14ac:dyDescent="0.2">
      <c r="A6628" t="s">
        <v>258</v>
      </c>
      <c r="B6628" t="s">
        <v>279</v>
      </c>
      <c r="C6628">
        <v>3</v>
      </c>
      <c r="D6628" t="s">
        <v>1416</v>
      </c>
      <c r="E6628">
        <v>3</v>
      </c>
      <c r="F6628">
        <v>19</v>
      </c>
      <c r="G6628">
        <v>27</v>
      </c>
      <c r="H6628">
        <v>29</v>
      </c>
      <c r="I6628">
        <v>31</v>
      </c>
      <c r="J6628">
        <v>39</v>
      </c>
      <c r="K6628">
        <v>41</v>
      </c>
      <c r="L6628">
        <v>0</v>
      </c>
      <c r="M6628" s="1">
        <v>98.096999999999994</v>
      </c>
      <c r="N6628" s="1">
        <v>101.081</v>
      </c>
    </row>
    <row r="6629" spans="1:14" ht="13.5" customHeight="1" x14ac:dyDescent="0.2">
      <c r="A6629" t="s">
        <v>258</v>
      </c>
      <c r="B6629" t="s">
        <v>274</v>
      </c>
      <c r="C6629">
        <v>3</v>
      </c>
      <c r="D6629" t="s">
        <v>466</v>
      </c>
      <c r="E6629">
        <v>4</v>
      </c>
      <c r="F6629">
        <v>32</v>
      </c>
      <c r="G6629">
        <v>37</v>
      </c>
      <c r="H6629">
        <v>40</v>
      </c>
      <c r="I6629">
        <v>23</v>
      </c>
      <c r="J6629">
        <v>28</v>
      </c>
      <c r="K6629">
        <v>31</v>
      </c>
      <c r="L6629">
        <v>0</v>
      </c>
      <c r="M6629" s="1">
        <v>98.097999999999999</v>
      </c>
      <c r="N6629" s="1">
        <v>102.09099999999999</v>
      </c>
    </row>
    <row r="6630" spans="1:14" ht="13.5" customHeight="1" x14ac:dyDescent="0.2">
      <c r="A6630" t="s">
        <v>258</v>
      </c>
      <c r="B6630" t="s">
        <v>285</v>
      </c>
      <c r="C6630">
        <v>3</v>
      </c>
      <c r="D6630" t="s">
        <v>2656</v>
      </c>
      <c r="E6630">
        <v>4</v>
      </c>
      <c r="F6630">
        <v>28</v>
      </c>
      <c r="G6630">
        <v>33</v>
      </c>
      <c r="H6630">
        <v>36</v>
      </c>
      <c r="I6630">
        <v>27</v>
      </c>
      <c r="J6630">
        <v>32</v>
      </c>
      <c r="K6630">
        <v>35</v>
      </c>
      <c r="L6630">
        <v>0</v>
      </c>
      <c r="M6630" s="1">
        <v>98.099000000000004</v>
      </c>
      <c r="N6630" s="1">
        <v>103.08799999999999</v>
      </c>
    </row>
    <row r="6631" spans="1:14" ht="13.5" customHeight="1" x14ac:dyDescent="0.2">
      <c r="A6631" t="s">
        <v>258</v>
      </c>
      <c r="B6631" t="s">
        <v>294</v>
      </c>
      <c r="C6631">
        <v>3</v>
      </c>
      <c r="D6631" t="s">
        <v>54</v>
      </c>
      <c r="E6631">
        <v>4</v>
      </c>
      <c r="F6631">
        <v>29</v>
      </c>
      <c r="G6631">
        <v>34</v>
      </c>
      <c r="H6631">
        <v>37</v>
      </c>
      <c r="I6631">
        <v>22</v>
      </c>
      <c r="J6631">
        <v>27</v>
      </c>
      <c r="K6631">
        <v>30</v>
      </c>
      <c r="L6631">
        <v>0</v>
      </c>
      <c r="M6631" s="1">
        <v>98.1</v>
      </c>
      <c r="N6631" s="1">
        <v>105.07899999999999</v>
      </c>
    </row>
    <row r="6632" spans="1:14" ht="13.5" customHeight="1" x14ac:dyDescent="0.2">
      <c r="A6632" t="s">
        <v>258</v>
      </c>
      <c r="B6632" t="s">
        <v>298</v>
      </c>
      <c r="C6632">
        <v>3</v>
      </c>
      <c r="D6632" t="s">
        <v>1687</v>
      </c>
      <c r="E6632">
        <v>4</v>
      </c>
      <c r="F6632">
        <v>17</v>
      </c>
      <c r="G6632">
        <v>22</v>
      </c>
      <c r="H6632">
        <v>25</v>
      </c>
      <c r="I6632">
        <v>35</v>
      </c>
      <c r="J6632">
        <v>40</v>
      </c>
      <c r="K6632">
        <v>43</v>
      </c>
      <c r="L6632">
        <v>0</v>
      </c>
      <c r="M6632" s="1">
        <v>98.100999999999999</v>
      </c>
      <c r="N6632" s="1">
        <v>106.078</v>
      </c>
    </row>
    <row r="6633" spans="1:14" ht="13.5" customHeight="1" x14ac:dyDescent="0.2">
      <c r="A6633" t="s">
        <v>258</v>
      </c>
      <c r="B6633" t="s">
        <v>302</v>
      </c>
      <c r="C6633">
        <v>3</v>
      </c>
      <c r="D6633" t="s">
        <v>2803</v>
      </c>
      <c r="E6633">
        <v>3</v>
      </c>
      <c r="F6633">
        <v>22</v>
      </c>
      <c r="G6633">
        <v>30</v>
      </c>
      <c r="H6633">
        <v>32</v>
      </c>
      <c r="I6633">
        <v>22</v>
      </c>
      <c r="J6633">
        <v>30</v>
      </c>
      <c r="K6633">
        <v>32</v>
      </c>
      <c r="L6633">
        <v>0</v>
      </c>
      <c r="M6633" s="1">
        <v>98.102000000000004</v>
      </c>
      <c r="N6633" s="1">
        <v>107.068</v>
      </c>
    </row>
    <row r="6634" spans="1:14" ht="13.5" customHeight="1" x14ac:dyDescent="0.2">
      <c r="A6634" t="s">
        <v>258</v>
      </c>
      <c r="B6634" t="s">
        <v>464</v>
      </c>
      <c r="C6634">
        <v>3</v>
      </c>
      <c r="D6634" t="s">
        <v>2134</v>
      </c>
      <c r="E6634">
        <v>4</v>
      </c>
      <c r="F6634">
        <v>29</v>
      </c>
      <c r="G6634">
        <v>34</v>
      </c>
      <c r="H6634">
        <v>37</v>
      </c>
      <c r="I6634">
        <v>25</v>
      </c>
      <c r="J6634">
        <v>30</v>
      </c>
      <c r="K6634">
        <v>33</v>
      </c>
      <c r="L6634">
        <v>0</v>
      </c>
      <c r="M6634" s="1">
        <v>98.102999999999994</v>
      </c>
      <c r="N6634" s="1">
        <v>108.08199999999999</v>
      </c>
    </row>
    <row r="6635" spans="1:14" ht="13.5" customHeight="1" x14ac:dyDescent="0.2">
      <c r="A6635" t="s">
        <v>258</v>
      </c>
      <c r="B6635" t="s">
        <v>699</v>
      </c>
      <c r="C6635">
        <v>3</v>
      </c>
      <c r="D6635" t="s">
        <v>2266</v>
      </c>
      <c r="E6635">
        <v>4</v>
      </c>
      <c r="F6635">
        <v>29</v>
      </c>
      <c r="G6635">
        <v>34</v>
      </c>
      <c r="H6635">
        <v>37</v>
      </c>
      <c r="I6635">
        <v>25</v>
      </c>
      <c r="J6635">
        <v>30</v>
      </c>
      <c r="K6635">
        <v>33</v>
      </c>
      <c r="L6635">
        <v>0</v>
      </c>
      <c r="M6635" s="1">
        <v>98.103999999999999</v>
      </c>
      <c r="N6635" s="1">
        <v>109.072</v>
      </c>
    </row>
    <row r="6636" spans="1:14" ht="13.5" customHeight="1" x14ac:dyDescent="0.2">
      <c r="A6636" t="s">
        <v>258</v>
      </c>
      <c r="B6636" t="s">
        <v>124</v>
      </c>
      <c r="C6636">
        <v>3</v>
      </c>
      <c r="D6636" t="s">
        <v>441</v>
      </c>
      <c r="E6636">
        <v>3</v>
      </c>
      <c r="F6636">
        <v>25</v>
      </c>
      <c r="G6636">
        <v>33</v>
      </c>
      <c r="H6636">
        <v>35</v>
      </c>
      <c r="I6636">
        <v>25</v>
      </c>
      <c r="J6636">
        <v>33</v>
      </c>
      <c r="K6636">
        <v>35</v>
      </c>
      <c r="L6636">
        <v>0</v>
      </c>
      <c r="M6636" s="1">
        <v>98.105000000000004</v>
      </c>
      <c r="N6636" s="1">
        <v>110.081</v>
      </c>
    </row>
    <row r="6637" spans="1:14" ht="13.5" customHeight="1" x14ac:dyDescent="0.2">
      <c r="A6637" t="s">
        <v>258</v>
      </c>
      <c r="B6637" t="s">
        <v>703</v>
      </c>
      <c r="C6637">
        <v>3</v>
      </c>
      <c r="D6637" t="s">
        <v>2685</v>
      </c>
      <c r="E6637">
        <v>4</v>
      </c>
      <c r="F6637">
        <v>31</v>
      </c>
      <c r="G6637">
        <v>36</v>
      </c>
      <c r="H6637">
        <v>39</v>
      </c>
      <c r="I6637">
        <v>24</v>
      </c>
      <c r="J6637">
        <v>29</v>
      </c>
      <c r="K6637">
        <v>32</v>
      </c>
      <c r="L6637">
        <v>0</v>
      </c>
      <c r="M6637" s="1">
        <v>98.105999999999995</v>
      </c>
      <c r="N6637" s="1">
        <v>111.086</v>
      </c>
    </row>
    <row r="6638" spans="1:14" ht="13.5" customHeight="1" x14ac:dyDescent="0.2">
      <c r="A6638" t="s">
        <v>258</v>
      </c>
      <c r="B6638" t="s">
        <v>470</v>
      </c>
      <c r="C6638">
        <v>3</v>
      </c>
      <c r="D6638" t="s">
        <v>1887</v>
      </c>
      <c r="E6638">
        <v>4</v>
      </c>
      <c r="F6638">
        <v>27</v>
      </c>
      <c r="G6638">
        <v>32</v>
      </c>
      <c r="H6638">
        <v>35</v>
      </c>
      <c r="I6638">
        <v>24</v>
      </c>
      <c r="J6638">
        <v>29</v>
      </c>
      <c r="K6638">
        <v>32</v>
      </c>
      <c r="L6638">
        <v>0</v>
      </c>
      <c r="M6638" s="1">
        <v>98.106999999999999</v>
      </c>
      <c r="N6638" s="1">
        <v>112.089</v>
      </c>
    </row>
    <row r="6639" spans="1:14" ht="13.5" customHeight="1" x14ac:dyDescent="0.2">
      <c r="A6639" t="s">
        <v>258</v>
      </c>
      <c r="B6639" t="s">
        <v>53</v>
      </c>
      <c r="C6639">
        <v>3</v>
      </c>
      <c r="D6639" t="s">
        <v>1635</v>
      </c>
      <c r="E6639">
        <v>3</v>
      </c>
      <c r="F6639">
        <v>24</v>
      </c>
      <c r="G6639">
        <v>32</v>
      </c>
      <c r="H6639">
        <v>34</v>
      </c>
      <c r="I6639">
        <v>24</v>
      </c>
      <c r="J6639">
        <v>32</v>
      </c>
      <c r="K6639">
        <v>34</v>
      </c>
      <c r="L6639">
        <v>0</v>
      </c>
      <c r="M6639" s="1">
        <v>98.108000000000004</v>
      </c>
      <c r="N6639" s="1">
        <v>113.069</v>
      </c>
    </row>
    <row r="6640" spans="1:14" ht="13.5" customHeight="1" x14ac:dyDescent="0.2">
      <c r="A6640" t="s">
        <v>258</v>
      </c>
      <c r="B6640" t="s">
        <v>476</v>
      </c>
      <c r="C6640">
        <v>3</v>
      </c>
      <c r="D6640" t="s">
        <v>2683</v>
      </c>
      <c r="E6640">
        <v>4</v>
      </c>
      <c r="F6640">
        <v>28</v>
      </c>
      <c r="G6640">
        <v>33</v>
      </c>
      <c r="H6640">
        <v>36</v>
      </c>
      <c r="I6640">
        <v>23</v>
      </c>
      <c r="J6640">
        <v>28</v>
      </c>
      <c r="K6640">
        <v>31</v>
      </c>
      <c r="L6640">
        <v>0</v>
      </c>
      <c r="M6640" s="1">
        <v>98.108999999999995</v>
      </c>
      <c r="N6640" s="1">
        <v>114.08</v>
      </c>
    </row>
    <row r="6641" spans="1:14" ht="13.5" customHeight="1" x14ac:dyDescent="0.2">
      <c r="A6641" t="s">
        <v>258</v>
      </c>
      <c r="B6641" t="s">
        <v>315</v>
      </c>
      <c r="C6641">
        <v>3</v>
      </c>
      <c r="D6641" t="s">
        <v>2622</v>
      </c>
      <c r="E6641">
        <v>4</v>
      </c>
      <c r="F6641">
        <v>26</v>
      </c>
      <c r="G6641">
        <v>31</v>
      </c>
      <c r="H6641">
        <v>34</v>
      </c>
      <c r="I6641">
        <v>27</v>
      </c>
      <c r="J6641">
        <v>32</v>
      </c>
      <c r="K6641">
        <v>35</v>
      </c>
      <c r="L6641">
        <v>0</v>
      </c>
      <c r="M6641" s="1">
        <v>98.11</v>
      </c>
      <c r="N6641" s="1">
        <v>115.09</v>
      </c>
    </row>
    <row r="6642" spans="1:14" ht="13.5" customHeight="1" x14ac:dyDescent="0.2">
      <c r="A6642" t="s">
        <v>258</v>
      </c>
      <c r="B6642" t="s">
        <v>321</v>
      </c>
      <c r="C6642">
        <v>3</v>
      </c>
      <c r="D6642" t="s">
        <v>2888</v>
      </c>
      <c r="E6642">
        <v>3</v>
      </c>
      <c r="F6642">
        <v>29</v>
      </c>
      <c r="G6642">
        <v>37</v>
      </c>
      <c r="H6642">
        <v>39</v>
      </c>
      <c r="I6642">
        <v>19</v>
      </c>
      <c r="J6642">
        <v>27</v>
      </c>
      <c r="K6642">
        <v>29</v>
      </c>
      <c r="L6642">
        <v>0</v>
      </c>
      <c r="M6642" s="1">
        <v>98.111000000000004</v>
      </c>
      <c r="N6642" s="1">
        <v>116.08499999999999</v>
      </c>
    </row>
    <row r="6643" spans="1:14" ht="13.5" customHeight="1" x14ac:dyDescent="0.2">
      <c r="A6643" t="s">
        <v>258</v>
      </c>
      <c r="B6643" t="s">
        <v>483</v>
      </c>
      <c r="C6643">
        <v>3</v>
      </c>
      <c r="D6643" t="s">
        <v>209</v>
      </c>
      <c r="E6643">
        <v>4</v>
      </c>
      <c r="F6643">
        <v>27</v>
      </c>
      <c r="G6643">
        <v>32</v>
      </c>
      <c r="H6643">
        <v>35</v>
      </c>
      <c r="I6643">
        <v>24</v>
      </c>
      <c r="J6643">
        <v>29</v>
      </c>
      <c r="K6643">
        <v>32</v>
      </c>
      <c r="L6643">
        <v>0</v>
      </c>
      <c r="M6643" s="1">
        <v>98.111999999999995</v>
      </c>
      <c r="N6643" s="1">
        <v>117.09</v>
      </c>
    </row>
    <row r="6644" spans="1:14" ht="13.5" customHeight="1" x14ac:dyDescent="0.2">
      <c r="A6644" t="s">
        <v>258</v>
      </c>
      <c r="B6644" t="s">
        <v>326</v>
      </c>
      <c r="C6644">
        <v>3</v>
      </c>
      <c r="D6644" t="s">
        <v>948</v>
      </c>
      <c r="E6644">
        <v>4</v>
      </c>
      <c r="F6644">
        <v>25</v>
      </c>
      <c r="G6644">
        <v>30</v>
      </c>
      <c r="H6644">
        <v>33</v>
      </c>
      <c r="I6644">
        <v>25</v>
      </c>
      <c r="J6644">
        <v>30</v>
      </c>
      <c r="K6644">
        <v>33</v>
      </c>
      <c r="L6644">
        <v>0</v>
      </c>
      <c r="M6644" s="1">
        <v>98.113</v>
      </c>
      <c r="N6644" s="1">
        <v>118.093</v>
      </c>
    </row>
    <row r="6645" spans="1:14" ht="13.5" customHeight="1" x14ac:dyDescent="0.2">
      <c r="A6645" t="s">
        <v>258</v>
      </c>
      <c r="B6645" t="s">
        <v>331</v>
      </c>
      <c r="C6645">
        <v>3</v>
      </c>
      <c r="D6645" t="s">
        <v>1771</v>
      </c>
      <c r="E6645">
        <v>3</v>
      </c>
      <c r="F6645">
        <v>22</v>
      </c>
      <c r="G6645">
        <v>30</v>
      </c>
      <c r="H6645">
        <v>32</v>
      </c>
      <c r="I6645">
        <v>25</v>
      </c>
      <c r="J6645">
        <v>33</v>
      </c>
      <c r="K6645">
        <v>35</v>
      </c>
      <c r="L6645">
        <v>0</v>
      </c>
      <c r="M6645" s="1">
        <v>98.114000000000004</v>
      </c>
      <c r="N6645" s="1">
        <v>119.07</v>
      </c>
    </row>
    <row r="6646" spans="1:14" ht="13.5" customHeight="1" x14ac:dyDescent="0.2">
      <c r="A6646" t="s">
        <v>258</v>
      </c>
      <c r="B6646" t="s">
        <v>492</v>
      </c>
      <c r="C6646">
        <v>3</v>
      </c>
      <c r="D6646" t="s">
        <v>2846</v>
      </c>
      <c r="E6646">
        <v>4</v>
      </c>
      <c r="F6646">
        <v>35</v>
      </c>
      <c r="G6646">
        <v>40</v>
      </c>
      <c r="H6646">
        <v>43</v>
      </c>
      <c r="I6646">
        <v>17</v>
      </c>
      <c r="J6646">
        <v>22</v>
      </c>
      <c r="K6646">
        <v>25</v>
      </c>
      <c r="L6646">
        <v>0</v>
      </c>
      <c r="M6646" s="1">
        <v>98.114999999999995</v>
      </c>
      <c r="N6646" s="1">
        <v>121.09699999999999</v>
      </c>
    </row>
    <row r="6647" spans="1:14" ht="13.5" customHeight="1" x14ac:dyDescent="0.2">
      <c r="A6647" t="s">
        <v>258</v>
      </c>
      <c r="B6647" t="s">
        <v>335</v>
      </c>
      <c r="C6647">
        <v>3</v>
      </c>
      <c r="D6647" t="s">
        <v>182</v>
      </c>
      <c r="E6647">
        <v>3</v>
      </c>
      <c r="F6647">
        <v>29</v>
      </c>
      <c r="G6647">
        <v>37</v>
      </c>
      <c r="H6647">
        <v>39</v>
      </c>
      <c r="I6647">
        <v>19</v>
      </c>
      <c r="J6647">
        <v>27</v>
      </c>
      <c r="K6647">
        <v>29</v>
      </c>
      <c r="L6647">
        <v>0</v>
      </c>
      <c r="M6647" s="1">
        <v>98.116</v>
      </c>
      <c r="N6647" s="1">
        <v>122.068</v>
      </c>
    </row>
    <row r="6648" spans="1:14" ht="13.5" customHeight="1" x14ac:dyDescent="0.2">
      <c r="A6648" t="s">
        <v>258</v>
      </c>
      <c r="B6648" t="s">
        <v>340</v>
      </c>
      <c r="C6648">
        <v>3</v>
      </c>
      <c r="D6648" t="s">
        <v>940</v>
      </c>
      <c r="E6648">
        <v>4</v>
      </c>
      <c r="F6648">
        <v>27</v>
      </c>
      <c r="G6648">
        <v>32</v>
      </c>
      <c r="H6648">
        <v>35</v>
      </c>
      <c r="I6648">
        <v>24</v>
      </c>
      <c r="J6648">
        <v>29</v>
      </c>
      <c r="K6648">
        <v>32</v>
      </c>
      <c r="L6648">
        <v>0</v>
      </c>
      <c r="M6648" s="1">
        <v>98.117000000000004</v>
      </c>
      <c r="N6648" s="1">
        <v>123.08499999999999</v>
      </c>
    </row>
    <row r="6649" spans="1:14" ht="13.5" customHeight="1" x14ac:dyDescent="0.2">
      <c r="A6649" t="s">
        <v>258</v>
      </c>
      <c r="B6649" t="s">
        <v>346</v>
      </c>
      <c r="C6649">
        <v>3</v>
      </c>
      <c r="D6649" t="s">
        <v>581</v>
      </c>
      <c r="E6649">
        <v>4</v>
      </c>
      <c r="F6649">
        <v>29</v>
      </c>
      <c r="G6649">
        <v>34</v>
      </c>
      <c r="H6649">
        <v>37</v>
      </c>
      <c r="I6649">
        <v>21</v>
      </c>
      <c r="J6649">
        <v>26</v>
      </c>
      <c r="K6649">
        <v>29</v>
      </c>
      <c r="L6649">
        <v>0</v>
      </c>
      <c r="M6649" s="1">
        <v>98.117999999999995</v>
      </c>
      <c r="N6649" s="1">
        <v>124.09</v>
      </c>
    </row>
    <row r="6650" spans="1:14" ht="13.5" customHeight="1" x14ac:dyDescent="0.2">
      <c r="A6650" t="s">
        <v>258</v>
      </c>
      <c r="B6650" t="s">
        <v>498</v>
      </c>
      <c r="C6650">
        <v>3</v>
      </c>
      <c r="D6650" t="s">
        <v>960</v>
      </c>
      <c r="E6650">
        <v>4</v>
      </c>
      <c r="F6650">
        <v>32</v>
      </c>
      <c r="G6650">
        <v>37</v>
      </c>
      <c r="H6650">
        <v>40</v>
      </c>
      <c r="I6650">
        <v>22</v>
      </c>
      <c r="J6650">
        <v>27</v>
      </c>
      <c r="K6650">
        <v>30</v>
      </c>
      <c r="L6650">
        <v>0</v>
      </c>
      <c r="M6650" s="1">
        <v>98.119</v>
      </c>
      <c r="N6650" s="1">
        <v>125.09399999999999</v>
      </c>
    </row>
    <row r="6651" spans="1:14" ht="13.5" customHeight="1" x14ac:dyDescent="0.2">
      <c r="A6651" t="s">
        <v>258</v>
      </c>
      <c r="B6651" t="s">
        <v>351</v>
      </c>
      <c r="C6651">
        <v>3</v>
      </c>
      <c r="D6651" t="s">
        <v>490</v>
      </c>
      <c r="E6651">
        <v>2</v>
      </c>
      <c r="F6651">
        <v>20</v>
      </c>
      <c r="G6651">
        <v>33</v>
      </c>
      <c r="H6651">
        <v>35</v>
      </c>
      <c r="I6651">
        <v>19</v>
      </c>
      <c r="J6651">
        <v>32</v>
      </c>
      <c r="K6651">
        <v>34</v>
      </c>
      <c r="L6651">
        <v>0</v>
      </c>
      <c r="M6651" s="1">
        <v>98.12</v>
      </c>
      <c r="N6651" s="1">
        <v>126.09099999999999</v>
      </c>
    </row>
    <row r="6652" spans="1:14" ht="13.5" customHeight="1" x14ac:dyDescent="0.2">
      <c r="A6652" t="s">
        <v>258</v>
      </c>
      <c r="B6652" t="s">
        <v>504</v>
      </c>
      <c r="C6652">
        <v>3</v>
      </c>
      <c r="D6652" t="s">
        <v>2275</v>
      </c>
      <c r="E6652">
        <v>4</v>
      </c>
      <c r="F6652">
        <v>26</v>
      </c>
      <c r="G6652">
        <v>31</v>
      </c>
      <c r="H6652">
        <v>34</v>
      </c>
      <c r="I6652">
        <v>27</v>
      </c>
      <c r="J6652">
        <v>32</v>
      </c>
      <c r="K6652">
        <v>35</v>
      </c>
      <c r="L6652">
        <v>0</v>
      </c>
      <c r="M6652" s="1">
        <v>98.120999999999995</v>
      </c>
      <c r="N6652" s="1">
        <v>127.08</v>
      </c>
    </row>
    <row r="6653" spans="1:14" ht="13.5" customHeight="1" x14ac:dyDescent="0.2">
      <c r="A6653" t="s">
        <v>258</v>
      </c>
      <c r="B6653" t="s">
        <v>355</v>
      </c>
      <c r="C6653">
        <v>3</v>
      </c>
      <c r="D6653" t="s">
        <v>1032</v>
      </c>
      <c r="E6653">
        <v>2</v>
      </c>
      <c r="F6653">
        <v>20</v>
      </c>
      <c r="G6653">
        <v>33</v>
      </c>
      <c r="H6653">
        <v>35</v>
      </c>
      <c r="I6653">
        <v>15</v>
      </c>
      <c r="J6653">
        <v>28</v>
      </c>
      <c r="K6653">
        <v>30</v>
      </c>
      <c r="L6653">
        <v>0</v>
      </c>
      <c r="M6653" s="1">
        <v>98.122</v>
      </c>
      <c r="N6653" s="1">
        <v>128.07499999999999</v>
      </c>
    </row>
    <row r="6654" spans="1:14" ht="13.5" customHeight="1" x14ac:dyDescent="0.2">
      <c r="A6654" t="s">
        <v>263</v>
      </c>
      <c r="B6654" t="s">
        <v>263</v>
      </c>
      <c r="C6654">
        <v>1</v>
      </c>
      <c r="D6654" t="s">
        <v>2659</v>
      </c>
      <c r="E6654">
        <v>3</v>
      </c>
      <c r="F6654">
        <v>19</v>
      </c>
      <c r="G6654">
        <v>37</v>
      </c>
      <c r="H6654">
        <v>39</v>
      </c>
      <c r="I6654">
        <v>5</v>
      </c>
      <c r="J6654">
        <v>23</v>
      </c>
      <c r="K6654">
        <v>25</v>
      </c>
      <c r="L6654">
        <v>0</v>
      </c>
      <c r="M6654" s="1">
        <v>99.084999999999994</v>
      </c>
      <c r="N6654" s="1">
        <v>99.084999999999994</v>
      </c>
    </row>
    <row r="6655" spans="1:14" ht="13.5" customHeight="1" x14ac:dyDescent="0.2">
      <c r="A6655" t="s">
        <v>263</v>
      </c>
      <c r="B6655" t="s">
        <v>269</v>
      </c>
      <c r="C6655">
        <v>2</v>
      </c>
      <c r="D6655" t="s">
        <v>2833</v>
      </c>
      <c r="E6655">
        <v>2</v>
      </c>
      <c r="F6655">
        <v>16</v>
      </c>
      <c r="G6655">
        <v>33</v>
      </c>
      <c r="H6655">
        <v>35</v>
      </c>
      <c r="I6655">
        <v>15</v>
      </c>
      <c r="J6655">
        <v>32</v>
      </c>
      <c r="K6655">
        <v>34</v>
      </c>
      <c r="L6655">
        <v>0</v>
      </c>
      <c r="M6655" s="1">
        <v>99.085999999999999</v>
      </c>
      <c r="N6655" s="1">
        <v>100.09399999999999</v>
      </c>
    </row>
    <row r="6656" spans="1:14" ht="13.5" customHeight="1" x14ac:dyDescent="0.2">
      <c r="A6656" t="s">
        <v>263</v>
      </c>
      <c r="B6656" t="s">
        <v>279</v>
      </c>
      <c r="C6656">
        <v>3</v>
      </c>
      <c r="D6656" t="s">
        <v>1125</v>
      </c>
      <c r="E6656">
        <v>4</v>
      </c>
      <c r="F6656">
        <v>29</v>
      </c>
      <c r="G6656">
        <v>34</v>
      </c>
      <c r="H6656">
        <v>37</v>
      </c>
      <c r="I6656">
        <v>26</v>
      </c>
      <c r="J6656">
        <v>31</v>
      </c>
      <c r="K6656">
        <v>34</v>
      </c>
      <c r="L6656">
        <v>0</v>
      </c>
      <c r="M6656" s="1">
        <v>99.087000000000003</v>
      </c>
      <c r="N6656" s="1">
        <v>101.08199999999999</v>
      </c>
    </row>
    <row r="6657" spans="1:14" ht="13.5" customHeight="1" x14ac:dyDescent="0.2">
      <c r="A6657" t="s">
        <v>263</v>
      </c>
      <c r="B6657" t="s">
        <v>274</v>
      </c>
      <c r="C6657">
        <v>2</v>
      </c>
      <c r="D6657" t="s">
        <v>1816</v>
      </c>
      <c r="E6657">
        <v>3</v>
      </c>
      <c r="F6657">
        <v>23</v>
      </c>
      <c r="G6657">
        <v>36</v>
      </c>
      <c r="H6657">
        <v>38</v>
      </c>
      <c r="I6657">
        <v>13</v>
      </c>
      <c r="J6657">
        <v>26</v>
      </c>
      <c r="K6657">
        <v>28</v>
      </c>
      <c r="L6657">
        <v>0</v>
      </c>
      <c r="M6657" s="1">
        <v>99.087999999999994</v>
      </c>
      <c r="N6657" s="1">
        <v>102.092</v>
      </c>
    </row>
    <row r="6658" spans="1:14" ht="13.5" customHeight="1" x14ac:dyDescent="0.2">
      <c r="A6658" t="s">
        <v>263</v>
      </c>
      <c r="B6658" t="s">
        <v>285</v>
      </c>
      <c r="C6658">
        <v>3</v>
      </c>
      <c r="D6658" t="s">
        <v>1087</v>
      </c>
      <c r="E6658">
        <v>4</v>
      </c>
      <c r="F6658">
        <v>28</v>
      </c>
      <c r="G6658">
        <v>33</v>
      </c>
      <c r="H6658">
        <v>36</v>
      </c>
      <c r="I6658">
        <v>25</v>
      </c>
      <c r="J6658">
        <v>30</v>
      </c>
      <c r="K6658">
        <v>33</v>
      </c>
      <c r="L6658">
        <v>0</v>
      </c>
      <c r="M6658" s="1">
        <v>99.088999999999999</v>
      </c>
      <c r="N6658" s="1">
        <v>103.089</v>
      </c>
    </row>
    <row r="6659" spans="1:14" ht="13.5" customHeight="1" x14ac:dyDescent="0.2">
      <c r="A6659" t="s">
        <v>263</v>
      </c>
      <c r="B6659" t="s">
        <v>290</v>
      </c>
      <c r="C6659">
        <v>3</v>
      </c>
      <c r="D6659" t="s">
        <v>540</v>
      </c>
      <c r="E6659">
        <v>3</v>
      </c>
      <c r="F6659">
        <v>28</v>
      </c>
      <c r="G6659">
        <v>36</v>
      </c>
      <c r="H6659">
        <v>38</v>
      </c>
      <c r="I6659">
        <v>16</v>
      </c>
      <c r="J6659">
        <v>24</v>
      </c>
      <c r="K6659">
        <v>26</v>
      </c>
      <c r="L6659">
        <v>0</v>
      </c>
      <c r="M6659" s="1">
        <v>99.09</v>
      </c>
      <c r="N6659" s="1">
        <v>104.081</v>
      </c>
    </row>
    <row r="6660" spans="1:14" ht="13.5" customHeight="1" x14ac:dyDescent="0.2">
      <c r="A6660" t="s">
        <v>263</v>
      </c>
      <c r="B6660" t="s">
        <v>294</v>
      </c>
      <c r="C6660">
        <v>3</v>
      </c>
      <c r="D6660" t="s">
        <v>1125</v>
      </c>
      <c r="E6660">
        <v>4</v>
      </c>
      <c r="F6660">
        <v>29</v>
      </c>
      <c r="G6660">
        <v>34</v>
      </c>
      <c r="H6660">
        <v>37</v>
      </c>
      <c r="I6660">
        <v>26</v>
      </c>
      <c r="J6660">
        <v>31</v>
      </c>
      <c r="K6660">
        <v>34</v>
      </c>
      <c r="L6660">
        <v>0</v>
      </c>
      <c r="M6660" s="1">
        <v>99.090999999999994</v>
      </c>
      <c r="N6660" s="1">
        <v>105.08</v>
      </c>
    </row>
    <row r="6661" spans="1:14" ht="13.5" customHeight="1" x14ac:dyDescent="0.2">
      <c r="A6661" t="s">
        <v>263</v>
      </c>
      <c r="B6661" t="s">
        <v>298</v>
      </c>
      <c r="C6661">
        <v>1</v>
      </c>
      <c r="D6661" t="s">
        <v>2749</v>
      </c>
      <c r="E6661">
        <v>2</v>
      </c>
      <c r="F6661">
        <v>11</v>
      </c>
      <c r="G6661">
        <v>32</v>
      </c>
      <c r="H6661">
        <v>34</v>
      </c>
      <c r="I6661">
        <v>8</v>
      </c>
      <c r="J6661">
        <v>29</v>
      </c>
      <c r="K6661">
        <v>31</v>
      </c>
      <c r="L6661">
        <v>0</v>
      </c>
      <c r="M6661" s="1">
        <v>99.091999999999999</v>
      </c>
      <c r="N6661" s="1">
        <v>106.07899999999999</v>
      </c>
    </row>
    <row r="6662" spans="1:14" ht="13.5" customHeight="1" x14ac:dyDescent="0.2">
      <c r="A6662" t="s">
        <v>263</v>
      </c>
      <c r="B6662" t="s">
        <v>464</v>
      </c>
      <c r="C6662">
        <v>3</v>
      </c>
      <c r="D6662" t="s">
        <v>1535</v>
      </c>
      <c r="E6662">
        <v>4</v>
      </c>
      <c r="F6662">
        <v>28</v>
      </c>
      <c r="G6662">
        <v>33</v>
      </c>
      <c r="H6662">
        <v>36</v>
      </c>
      <c r="I6662">
        <v>25</v>
      </c>
      <c r="J6662">
        <v>30</v>
      </c>
      <c r="K6662">
        <v>33</v>
      </c>
      <c r="L6662">
        <v>0</v>
      </c>
      <c r="M6662" s="1">
        <v>99.093000000000004</v>
      </c>
      <c r="N6662" s="1">
        <v>108.083</v>
      </c>
    </row>
    <row r="6663" spans="1:14" ht="13.5" customHeight="1" x14ac:dyDescent="0.2">
      <c r="A6663" t="s">
        <v>263</v>
      </c>
      <c r="B6663" t="s">
        <v>699</v>
      </c>
      <c r="C6663">
        <v>3</v>
      </c>
      <c r="D6663" t="s">
        <v>1198</v>
      </c>
      <c r="E6663">
        <v>3</v>
      </c>
      <c r="F6663">
        <v>28</v>
      </c>
      <c r="G6663">
        <v>36</v>
      </c>
      <c r="H6663">
        <v>38</v>
      </c>
      <c r="I6663">
        <v>20</v>
      </c>
      <c r="J6663">
        <v>28</v>
      </c>
      <c r="K6663">
        <v>30</v>
      </c>
      <c r="L6663">
        <v>0</v>
      </c>
      <c r="M6663" s="1">
        <v>99.093999999999994</v>
      </c>
      <c r="N6663" s="1">
        <v>109.07299999999999</v>
      </c>
    </row>
    <row r="6664" spans="1:14" ht="13.5" customHeight="1" x14ac:dyDescent="0.2">
      <c r="A6664" t="s">
        <v>263</v>
      </c>
      <c r="B6664" t="s">
        <v>124</v>
      </c>
      <c r="C6664">
        <v>1</v>
      </c>
      <c r="D6664" t="s">
        <v>1198</v>
      </c>
      <c r="E6664">
        <v>3</v>
      </c>
      <c r="F6664">
        <v>18</v>
      </c>
      <c r="G6664">
        <v>36</v>
      </c>
      <c r="H6664">
        <v>38</v>
      </c>
      <c r="I6664">
        <v>10</v>
      </c>
      <c r="J6664">
        <v>28</v>
      </c>
      <c r="K6664">
        <v>30</v>
      </c>
      <c r="L6664">
        <v>0</v>
      </c>
      <c r="M6664" s="1">
        <v>99.094999999999999</v>
      </c>
      <c r="N6664" s="1">
        <v>110.08199999999999</v>
      </c>
    </row>
    <row r="6665" spans="1:14" ht="13.5" customHeight="1" x14ac:dyDescent="0.2">
      <c r="A6665" t="s">
        <v>263</v>
      </c>
      <c r="B6665" t="s">
        <v>703</v>
      </c>
      <c r="C6665">
        <v>3</v>
      </c>
      <c r="D6665" t="s">
        <v>1574</v>
      </c>
      <c r="E6665">
        <v>3</v>
      </c>
      <c r="F6665">
        <v>20</v>
      </c>
      <c r="G6665">
        <v>28</v>
      </c>
      <c r="H6665">
        <v>30</v>
      </c>
      <c r="I6665">
        <v>30</v>
      </c>
      <c r="J6665">
        <v>38</v>
      </c>
      <c r="K6665">
        <v>40</v>
      </c>
      <c r="L6665">
        <v>0</v>
      </c>
      <c r="M6665" s="1">
        <v>99.096000000000004</v>
      </c>
      <c r="N6665" s="1">
        <v>111.087</v>
      </c>
    </row>
    <row r="6666" spans="1:14" ht="13.5" customHeight="1" x14ac:dyDescent="0.2">
      <c r="A6666" t="s">
        <v>263</v>
      </c>
      <c r="B6666" t="s">
        <v>470</v>
      </c>
      <c r="C6666">
        <v>3</v>
      </c>
      <c r="D6666" t="s">
        <v>308</v>
      </c>
      <c r="E6666">
        <v>4</v>
      </c>
      <c r="F6666">
        <v>30</v>
      </c>
      <c r="G6666">
        <v>35</v>
      </c>
      <c r="H6666">
        <v>38</v>
      </c>
      <c r="I6666">
        <v>23</v>
      </c>
      <c r="J6666">
        <v>28</v>
      </c>
      <c r="K6666">
        <v>31</v>
      </c>
      <c r="L6666">
        <v>0</v>
      </c>
      <c r="M6666" s="1">
        <v>99.096999999999994</v>
      </c>
      <c r="N6666" s="1">
        <v>112.09</v>
      </c>
    </row>
    <row r="6667" spans="1:14" ht="13.5" customHeight="1" x14ac:dyDescent="0.2">
      <c r="A6667" t="s">
        <v>263</v>
      </c>
      <c r="B6667" t="s">
        <v>53</v>
      </c>
      <c r="C6667">
        <v>1</v>
      </c>
      <c r="D6667" t="s">
        <v>111</v>
      </c>
      <c r="E6667">
        <v>1</v>
      </c>
      <c r="F6667">
        <v>6</v>
      </c>
      <c r="G6667">
        <v>29</v>
      </c>
      <c r="H6667">
        <v>31</v>
      </c>
      <c r="I6667">
        <v>4</v>
      </c>
      <c r="J6667">
        <v>27</v>
      </c>
      <c r="K6667">
        <v>29</v>
      </c>
      <c r="L6667">
        <v>0</v>
      </c>
      <c r="M6667" s="1">
        <v>99.097999999999999</v>
      </c>
      <c r="N6667" s="1">
        <v>113.07</v>
      </c>
    </row>
    <row r="6668" spans="1:14" ht="13.5" customHeight="1" x14ac:dyDescent="0.2">
      <c r="A6668" t="s">
        <v>263</v>
      </c>
      <c r="B6668" t="s">
        <v>476</v>
      </c>
      <c r="C6668">
        <v>3</v>
      </c>
      <c r="D6668" t="s">
        <v>981</v>
      </c>
      <c r="E6668">
        <v>4</v>
      </c>
      <c r="F6668">
        <v>34</v>
      </c>
      <c r="G6668">
        <v>39</v>
      </c>
      <c r="H6668">
        <v>42</v>
      </c>
      <c r="I6668">
        <v>17</v>
      </c>
      <c r="J6668">
        <v>22</v>
      </c>
      <c r="K6668">
        <v>25</v>
      </c>
      <c r="L6668">
        <v>0</v>
      </c>
      <c r="M6668" s="1">
        <v>99.099000000000004</v>
      </c>
      <c r="N6668" s="1">
        <v>114.081</v>
      </c>
    </row>
    <row r="6669" spans="1:14" ht="13.5" customHeight="1" x14ac:dyDescent="0.2">
      <c r="A6669" t="s">
        <v>263</v>
      </c>
      <c r="B6669" t="s">
        <v>315</v>
      </c>
      <c r="C6669">
        <v>3</v>
      </c>
      <c r="D6669" t="s">
        <v>981</v>
      </c>
      <c r="E6669">
        <v>4</v>
      </c>
      <c r="F6669">
        <v>34</v>
      </c>
      <c r="G6669">
        <v>39</v>
      </c>
      <c r="H6669">
        <v>42</v>
      </c>
      <c r="I6669">
        <v>17</v>
      </c>
      <c r="J6669">
        <v>22</v>
      </c>
      <c r="K6669">
        <v>25</v>
      </c>
      <c r="L6669">
        <v>0</v>
      </c>
      <c r="M6669" s="1">
        <v>99.1</v>
      </c>
      <c r="N6669" s="1">
        <v>115.09099999999999</v>
      </c>
    </row>
    <row r="6670" spans="1:14" ht="13.5" customHeight="1" x14ac:dyDescent="0.2">
      <c r="A6670" t="s">
        <v>263</v>
      </c>
      <c r="B6670" t="s">
        <v>321</v>
      </c>
      <c r="C6670">
        <v>2</v>
      </c>
      <c r="D6670" t="s">
        <v>540</v>
      </c>
      <c r="E6670">
        <v>3</v>
      </c>
      <c r="F6670">
        <v>23</v>
      </c>
      <c r="G6670">
        <v>36</v>
      </c>
      <c r="H6670">
        <v>38</v>
      </c>
      <c r="I6670">
        <v>11</v>
      </c>
      <c r="J6670">
        <v>24</v>
      </c>
      <c r="K6670">
        <v>26</v>
      </c>
      <c r="L6670">
        <v>0</v>
      </c>
      <c r="M6670" s="1">
        <v>99.100999999999999</v>
      </c>
      <c r="N6670" s="1">
        <v>116.086</v>
      </c>
    </row>
    <row r="6671" spans="1:14" ht="13.5" customHeight="1" x14ac:dyDescent="0.2">
      <c r="A6671" t="s">
        <v>263</v>
      </c>
      <c r="B6671" t="s">
        <v>483</v>
      </c>
      <c r="C6671">
        <v>3</v>
      </c>
      <c r="D6671" t="s">
        <v>981</v>
      </c>
      <c r="E6671">
        <v>4</v>
      </c>
      <c r="F6671">
        <v>34</v>
      </c>
      <c r="G6671">
        <v>39</v>
      </c>
      <c r="H6671">
        <v>42</v>
      </c>
      <c r="I6671">
        <v>17</v>
      </c>
      <c r="J6671">
        <v>22</v>
      </c>
      <c r="K6671">
        <v>25</v>
      </c>
      <c r="L6671">
        <v>0</v>
      </c>
      <c r="M6671" s="1">
        <v>99.102000000000004</v>
      </c>
      <c r="N6671" s="1">
        <v>117.09099999999999</v>
      </c>
    </row>
    <row r="6672" spans="1:14" ht="13.5" customHeight="1" x14ac:dyDescent="0.2">
      <c r="A6672" t="s">
        <v>263</v>
      </c>
      <c r="B6672" t="s">
        <v>326</v>
      </c>
      <c r="C6672">
        <v>1</v>
      </c>
      <c r="D6672" t="s">
        <v>225</v>
      </c>
      <c r="E6672">
        <v>1</v>
      </c>
      <c r="F6672">
        <v>8</v>
      </c>
      <c r="G6672">
        <v>31</v>
      </c>
      <c r="H6672">
        <v>33</v>
      </c>
      <c r="I6672">
        <v>5</v>
      </c>
      <c r="J6672">
        <v>28</v>
      </c>
      <c r="K6672">
        <v>30</v>
      </c>
      <c r="L6672">
        <v>0</v>
      </c>
      <c r="M6672" s="1">
        <v>99.102999999999994</v>
      </c>
      <c r="N6672" s="1">
        <v>118.09399999999999</v>
      </c>
    </row>
    <row r="6673" spans="1:14" ht="13.5" customHeight="1" x14ac:dyDescent="0.2">
      <c r="A6673" t="s">
        <v>263</v>
      </c>
      <c r="B6673" t="s">
        <v>488</v>
      </c>
      <c r="C6673">
        <v>3</v>
      </c>
      <c r="D6673" t="s">
        <v>1362</v>
      </c>
      <c r="E6673">
        <v>4</v>
      </c>
      <c r="F6673">
        <v>28</v>
      </c>
      <c r="G6673">
        <v>33</v>
      </c>
      <c r="H6673">
        <v>36</v>
      </c>
      <c r="I6673">
        <v>23</v>
      </c>
      <c r="J6673">
        <v>28</v>
      </c>
      <c r="K6673">
        <v>31</v>
      </c>
      <c r="L6673">
        <v>0</v>
      </c>
      <c r="M6673" s="1">
        <v>99.103999999999999</v>
      </c>
      <c r="N6673" s="1">
        <v>120.08199999999999</v>
      </c>
    </row>
    <row r="6674" spans="1:14" ht="13.5" customHeight="1" x14ac:dyDescent="0.2">
      <c r="A6674" t="s">
        <v>263</v>
      </c>
      <c r="B6674" t="s">
        <v>492</v>
      </c>
      <c r="C6674">
        <v>3</v>
      </c>
      <c r="D6674" t="s">
        <v>981</v>
      </c>
      <c r="E6674">
        <v>4</v>
      </c>
      <c r="F6674">
        <v>34</v>
      </c>
      <c r="G6674">
        <v>39</v>
      </c>
      <c r="H6674">
        <v>42</v>
      </c>
      <c r="I6674">
        <v>17</v>
      </c>
      <c r="J6674">
        <v>22</v>
      </c>
      <c r="K6674">
        <v>25</v>
      </c>
      <c r="L6674">
        <v>0</v>
      </c>
      <c r="M6674" s="1">
        <v>99.105000000000004</v>
      </c>
      <c r="N6674" s="1">
        <v>121.098</v>
      </c>
    </row>
    <row r="6675" spans="1:14" ht="13.5" customHeight="1" x14ac:dyDescent="0.2">
      <c r="A6675" t="s">
        <v>263</v>
      </c>
      <c r="B6675" t="s">
        <v>335</v>
      </c>
      <c r="C6675">
        <v>1</v>
      </c>
      <c r="D6675" t="s">
        <v>148</v>
      </c>
      <c r="E6675">
        <v>2</v>
      </c>
      <c r="F6675">
        <v>7</v>
      </c>
      <c r="G6675">
        <v>28</v>
      </c>
      <c r="H6675">
        <v>30</v>
      </c>
      <c r="I6675">
        <v>6</v>
      </c>
      <c r="J6675">
        <v>27</v>
      </c>
      <c r="K6675">
        <v>29</v>
      </c>
      <c r="L6675">
        <v>0</v>
      </c>
      <c r="M6675" s="1">
        <v>99.105999999999995</v>
      </c>
      <c r="N6675" s="1">
        <v>122.069</v>
      </c>
    </row>
    <row r="6676" spans="1:14" ht="13.5" customHeight="1" x14ac:dyDescent="0.2">
      <c r="A6676" t="s">
        <v>263</v>
      </c>
      <c r="B6676" t="s">
        <v>340</v>
      </c>
      <c r="C6676">
        <v>3</v>
      </c>
      <c r="D6676" t="s">
        <v>218</v>
      </c>
      <c r="E6676">
        <v>1</v>
      </c>
      <c r="F6676">
        <v>15</v>
      </c>
      <c r="G6676">
        <v>30</v>
      </c>
      <c r="H6676">
        <v>32</v>
      </c>
      <c r="I6676">
        <v>12</v>
      </c>
      <c r="J6676">
        <v>27</v>
      </c>
      <c r="K6676">
        <v>29</v>
      </c>
      <c r="L6676">
        <v>0</v>
      </c>
      <c r="M6676" s="1">
        <v>99.106999999999999</v>
      </c>
      <c r="N6676" s="1">
        <v>123.086</v>
      </c>
    </row>
    <row r="6677" spans="1:14" ht="13.5" customHeight="1" x14ac:dyDescent="0.2">
      <c r="A6677" t="s">
        <v>263</v>
      </c>
      <c r="B6677" t="s">
        <v>346</v>
      </c>
      <c r="C6677">
        <v>1</v>
      </c>
      <c r="D6677" t="s">
        <v>1266</v>
      </c>
      <c r="E6677">
        <v>3</v>
      </c>
      <c r="F6677">
        <v>14</v>
      </c>
      <c r="G6677">
        <v>32</v>
      </c>
      <c r="H6677">
        <v>34</v>
      </c>
      <c r="I6677">
        <v>14</v>
      </c>
      <c r="J6677">
        <v>32</v>
      </c>
      <c r="K6677">
        <v>34</v>
      </c>
      <c r="L6677">
        <v>0</v>
      </c>
      <c r="M6677" s="1">
        <v>99.108000000000004</v>
      </c>
      <c r="N6677" s="1">
        <v>124.09099999999999</v>
      </c>
    </row>
    <row r="6678" spans="1:14" ht="13.5" customHeight="1" x14ac:dyDescent="0.2">
      <c r="A6678" t="s">
        <v>263</v>
      </c>
      <c r="B6678" t="s">
        <v>498</v>
      </c>
      <c r="C6678">
        <v>3</v>
      </c>
      <c r="D6678" t="s">
        <v>439</v>
      </c>
      <c r="E6678">
        <v>3</v>
      </c>
      <c r="F6678">
        <v>27</v>
      </c>
      <c r="G6678">
        <v>35</v>
      </c>
      <c r="H6678">
        <v>37</v>
      </c>
      <c r="I6678">
        <v>20</v>
      </c>
      <c r="J6678">
        <v>28</v>
      </c>
      <c r="K6678">
        <v>30</v>
      </c>
      <c r="L6678">
        <v>0</v>
      </c>
      <c r="M6678" s="1">
        <v>99.108999999999995</v>
      </c>
      <c r="N6678" s="1">
        <v>125.095</v>
      </c>
    </row>
    <row r="6679" spans="1:14" ht="13.5" customHeight="1" x14ac:dyDescent="0.2">
      <c r="A6679" t="s">
        <v>263</v>
      </c>
      <c r="B6679" t="s">
        <v>351</v>
      </c>
      <c r="C6679">
        <v>2</v>
      </c>
      <c r="D6679" t="s">
        <v>396</v>
      </c>
      <c r="E6679">
        <v>3</v>
      </c>
      <c r="F6679">
        <v>24</v>
      </c>
      <c r="G6679">
        <v>37</v>
      </c>
      <c r="H6679">
        <v>39</v>
      </c>
      <c r="I6679">
        <v>15</v>
      </c>
      <c r="J6679">
        <v>28</v>
      </c>
      <c r="K6679">
        <v>30</v>
      </c>
      <c r="L6679">
        <v>0</v>
      </c>
      <c r="M6679" s="1">
        <v>99.11</v>
      </c>
      <c r="N6679" s="1">
        <v>126.092</v>
      </c>
    </row>
    <row r="6680" spans="1:14" ht="13.5" customHeight="1" x14ac:dyDescent="0.2">
      <c r="A6680" t="s">
        <v>263</v>
      </c>
      <c r="B6680" t="s">
        <v>504</v>
      </c>
      <c r="C6680">
        <v>3</v>
      </c>
      <c r="D6680" t="s">
        <v>443</v>
      </c>
      <c r="E6680">
        <v>4</v>
      </c>
      <c r="F6680">
        <v>29</v>
      </c>
      <c r="G6680">
        <v>34</v>
      </c>
      <c r="H6680">
        <v>37</v>
      </c>
      <c r="I6680">
        <v>23</v>
      </c>
      <c r="J6680">
        <v>28</v>
      </c>
      <c r="K6680">
        <v>31</v>
      </c>
      <c r="L6680">
        <v>0</v>
      </c>
      <c r="M6680" s="1">
        <v>99.111000000000004</v>
      </c>
      <c r="N6680" s="1">
        <v>127.081</v>
      </c>
    </row>
    <row r="6681" spans="1:14" ht="13.5" customHeight="1" x14ac:dyDescent="0.2">
      <c r="A6681" t="s">
        <v>269</v>
      </c>
      <c r="B6681" t="s">
        <v>279</v>
      </c>
      <c r="C6681">
        <v>3</v>
      </c>
      <c r="D6681" t="s">
        <v>1416</v>
      </c>
      <c r="E6681">
        <v>3</v>
      </c>
      <c r="F6681">
        <v>19</v>
      </c>
      <c r="G6681">
        <v>27</v>
      </c>
      <c r="H6681">
        <v>29</v>
      </c>
      <c r="I6681">
        <v>31</v>
      </c>
      <c r="J6681">
        <v>39</v>
      </c>
      <c r="K6681">
        <v>41</v>
      </c>
      <c r="L6681">
        <v>0</v>
      </c>
      <c r="M6681" s="1">
        <v>100.095</v>
      </c>
      <c r="N6681" s="1">
        <v>101.083</v>
      </c>
    </row>
    <row r="6682" spans="1:14" ht="13.5" customHeight="1" x14ac:dyDescent="0.2">
      <c r="A6682" t="s">
        <v>269</v>
      </c>
      <c r="B6682" t="s">
        <v>274</v>
      </c>
      <c r="C6682">
        <v>2</v>
      </c>
      <c r="D6682" t="s">
        <v>2983</v>
      </c>
      <c r="E6682">
        <v>3</v>
      </c>
      <c r="F6682">
        <v>18</v>
      </c>
      <c r="G6682">
        <v>31</v>
      </c>
      <c r="H6682">
        <v>33</v>
      </c>
      <c r="I6682">
        <v>18</v>
      </c>
      <c r="J6682">
        <v>31</v>
      </c>
      <c r="K6682">
        <v>33</v>
      </c>
      <c r="L6682">
        <v>0</v>
      </c>
      <c r="M6682" s="1">
        <v>100.096</v>
      </c>
      <c r="N6682" s="1">
        <v>102.093</v>
      </c>
    </row>
    <row r="6683" spans="1:14" ht="13.5" customHeight="1" x14ac:dyDescent="0.2">
      <c r="A6683" t="s">
        <v>269</v>
      </c>
      <c r="B6683" t="s">
        <v>285</v>
      </c>
      <c r="C6683">
        <v>3</v>
      </c>
      <c r="D6683" t="s">
        <v>1706</v>
      </c>
      <c r="E6683">
        <v>4</v>
      </c>
      <c r="F6683">
        <v>32</v>
      </c>
      <c r="G6683">
        <v>37</v>
      </c>
      <c r="H6683">
        <v>40</v>
      </c>
      <c r="I6683">
        <v>23</v>
      </c>
      <c r="J6683">
        <v>28</v>
      </c>
      <c r="K6683">
        <v>31</v>
      </c>
      <c r="L6683">
        <v>0</v>
      </c>
      <c r="M6683" s="1">
        <v>100.09699999999999</v>
      </c>
      <c r="N6683" s="1">
        <v>103.09</v>
      </c>
    </row>
    <row r="6684" spans="1:14" ht="13.5" customHeight="1" x14ac:dyDescent="0.2">
      <c r="A6684" t="s">
        <v>269</v>
      </c>
      <c r="B6684" t="s">
        <v>290</v>
      </c>
      <c r="C6684">
        <v>3</v>
      </c>
      <c r="D6684" t="s">
        <v>1362</v>
      </c>
      <c r="E6684">
        <v>4</v>
      </c>
      <c r="F6684">
        <v>28</v>
      </c>
      <c r="G6684">
        <v>33</v>
      </c>
      <c r="H6684">
        <v>36</v>
      </c>
      <c r="I6684">
        <v>23</v>
      </c>
      <c r="J6684">
        <v>28</v>
      </c>
      <c r="K6684">
        <v>31</v>
      </c>
      <c r="L6684">
        <v>0</v>
      </c>
      <c r="M6684" s="1">
        <v>100.098</v>
      </c>
      <c r="N6684" s="1">
        <v>104.08199999999999</v>
      </c>
    </row>
    <row r="6685" spans="1:14" ht="13.5" customHeight="1" x14ac:dyDescent="0.2">
      <c r="A6685" t="s">
        <v>269</v>
      </c>
      <c r="B6685" t="s">
        <v>294</v>
      </c>
      <c r="C6685">
        <v>3</v>
      </c>
      <c r="D6685" t="s">
        <v>54</v>
      </c>
      <c r="E6685">
        <v>4</v>
      </c>
      <c r="F6685">
        <v>29</v>
      </c>
      <c r="G6685">
        <v>34</v>
      </c>
      <c r="H6685">
        <v>37</v>
      </c>
      <c r="I6685">
        <v>22</v>
      </c>
      <c r="J6685">
        <v>27</v>
      </c>
      <c r="K6685">
        <v>30</v>
      </c>
      <c r="L6685">
        <v>0</v>
      </c>
      <c r="M6685" s="1">
        <v>100.099</v>
      </c>
      <c r="N6685" s="1">
        <v>105.081</v>
      </c>
    </row>
    <row r="6686" spans="1:14" ht="13.5" customHeight="1" x14ac:dyDescent="0.2">
      <c r="A6686" t="s">
        <v>269</v>
      </c>
      <c r="B6686" t="s">
        <v>298</v>
      </c>
      <c r="C6686">
        <v>2</v>
      </c>
      <c r="D6686" t="s">
        <v>2860</v>
      </c>
      <c r="E6686">
        <v>2</v>
      </c>
      <c r="F6686">
        <v>15</v>
      </c>
      <c r="G6686">
        <v>32</v>
      </c>
      <c r="H6686">
        <v>34</v>
      </c>
      <c r="I6686">
        <v>11</v>
      </c>
      <c r="J6686">
        <v>28</v>
      </c>
      <c r="K6686">
        <v>30</v>
      </c>
      <c r="L6686">
        <v>0</v>
      </c>
      <c r="M6686" s="1">
        <v>100.1</v>
      </c>
      <c r="N6686" s="1">
        <v>106.08</v>
      </c>
    </row>
    <row r="6687" spans="1:14" ht="13.5" customHeight="1" x14ac:dyDescent="0.2">
      <c r="A6687" t="s">
        <v>269</v>
      </c>
      <c r="B6687" t="s">
        <v>302</v>
      </c>
      <c r="C6687">
        <v>2</v>
      </c>
      <c r="D6687" t="s">
        <v>693</v>
      </c>
      <c r="E6687">
        <v>2</v>
      </c>
      <c r="F6687">
        <v>16</v>
      </c>
      <c r="G6687">
        <v>33</v>
      </c>
      <c r="H6687">
        <v>35</v>
      </c>
      <c r="I6687">
        <v>14</v>
      </c>
      <c r="J6687">
        <v>31</v>
      </c>
      <c r="K6687">
        <v>33</v>
      </c>
      <c r="L6687">
        <v>0</v>
      </c>
      <c r="M6687" s="1">
        <v>100.101</v>
      </c>
      <c r="N6687" s="1">
        <v>107.069</v>
      </c>
    </row>
    <row r="6688" spans="1:14" ht="13.5" customHeight="1" x14ac:dyDescent="0.2">
      <c r="A6688" t="s">
        <v>269</v>
      </c>
      <c r="B6688" t="s">
        <v>699</v>
      </c>
      <c r="C6688">
        <v>3</v>
      </c>
      <c r="D6688" t="s">
        <v>2773</v>
      </c>
      <c r="E6688">
        <v>4</v>
      </c>
      <c r="F6688">
        <v>28</v>
      </c>
      <c r="G6688">
        <v>33</v>
      </c>
      <c r="H6688">
        <v>36</v>
      </c>
      <c r="I6688">
        <v>26</v>
      </c>
      <c r="J6688">
        <v>31</v>
      </c>
      <c r="K6688">
        <v>34</v>
      </c>
      <c r="L6688">
        <v>0</v>
      </c>
      <c r="M6688" s="1">
        <v>100.102</v>
      </c>
      <c r="N6688" s="1">
        <v>109.074</v>
      </c>
    </row>
    <row r="6689" spans="1:14" ht="13.5" customHeight="1" x14ac:dyDescent="0.2">
      <c r="A6689" t="s">
        <v>269</v>
      </c>
      <c r="B6689" t="s">
        <v>124</v>
      </c>
      <c r="C6689">
        <v>2</v>
      </c>
      <c r="D6689" t="s">
        <v>2605</v>
      </c>
      <c r="E6689">
        <v>2</v>
      </c>
      <c r="F6689">
        <v>16</v>
      </c>
      <c r="G6689">
        <v>33</v>
      </c>
      <c r="H6689">
        <v>35</v>
      </c>
      <c r="I6689">
        <v>14</v>
      </c>
      <c r="J6689">
        <v>31</v>
      </c>
      <c r="K6689">
        <v>33</v>
      </c>
      <c r="L6689">
        <v>0</v>
      </c>
      <c r="M6689" s="1">
        <v>100.10299999999999</v>
      </c>
      <c r="N6689" s="1">
        <v>110.083</v>
      </c>
    </row>
    <row r="6690" spans="1:14" ht="13.5" customHeight="1" x14ac:dyDescent="0.2">
      <c r="A6690" t="s">
        <v>269</v>
      </c>
      <c r="B6690" t="s">
        <v>703</v>
      </c>
      <c r="C6690">
        <v>3</v>
      </c>
      <c r="D6690" t="s">
        <v>486</v>
      </c>
      <c r="E6690">
        <v>3</v>
      </c>
      <c r="F6690">
        <v>23</v>
      </c>
      <c r="G6690">
        <v>31</v>
      </c>
      <c r="H6690">
        <v>33</v>
      </c>
      <c r="I6690">
        <v>21</v>
      </c>
      <c r="J6690">
        <v>29</v>
      </c>
      <c r="K6690">
        <v>31</v>
      </c>
      <c r="L6690">
        <v>0</v>
      </c>
      <c r="M6690" s="1">
        <v>100.104</v>
      </c>
      <c r="N6690" s="1">
        <v>111.08799999999999</v>
      </c>
    </row>
    <row r="6691" spans="1:14" ht="13.5" customHeight="1" x14ac:dyDescent="0.2">
      <c r="A6691" t="s">
        <v>269</v>
      </c>
      <c r="B6691" t="s">
        <v>470</v>
      </c>
      <c r="C6691">
        <v>3</v>
      </c>
      <c r="D6691" t="s">
        <v>375</v>
      </c>
      <c r="E6691">
        <v>2</v>
      </c>
      <c r="F6691">
        <v>19</v>
      </c>
      <c r="G6691">
        <v>32</v>
      </c>
      <c r="H6691">
        <v>34</v>
      </c>
      <c r="I6691">
        <v>15</v>
      </c>
      <c r="J6691">
        <v>28</v>
      </c>
      <c r="K6691">
        <v>30</v>
      </c>
      <c r="L6691">
        <v>0</v>
      </c>
      <c r="M6691" s="1">
        <v>100.105</v>
      </c>
      <c r="N6691" s="1">
        <v>112.09099999999999</v>
      </c>
    </row>
    <row r="6692" spans="1:14" ht="13.5" customHeight="1" x14ac:dyDescent="0.2">
      <c r="A6692" t="s">
        <v>269</v>
      </c>
      <c r="B6692" t="s">
        <v>53</v>
      </c>
      <c r="C6692">
        <v>2</v>
      </c>
      <c r="D6692" t="s">
        <v>2860</v>
      </c>
      <c r="E6692">
        <v>2</v>
      </c>
      <c r="F6692">
        <v>15</v>
      </c>
      <c r="G6692">
        <v>32</v>
      </c>
      <c r="H6692">
        <v>34</v>
      </c>
      <c r="I6692">
        <v>11</v>
      </c>
      <c r="J6692">
        <v>28</v>
      </c>
      <c r="K6692">
        <v>30</v>
      </c>
      <c r="L6692">
        <v>0</v>
      </c>
      <c r="M6692" s="1">
        <v>100.10599999999999</v>
      </c>
      <c r="N6692" s="1">
        <v>113.071</v>
      </c>
    </row>
    <row r="6693" spans="1:14" ht="13.5" customHeight="1" x14ac:dyDescent="0.2">
      <c r="A6693" t="s">
        <v>269</v>
      </c>
      <c r="B6693" t="s">
        <v>476</v>
      </c>
      <c r="C6693">
        <v>3</v>
      </c>
      <c r="D6693" t="s">
        <v>2793</v>
      </c>
      <c r="E6693">
        <v>4</v>
      </c>
      <c r="F6693">
        <v>27</v>
      </c>
      <c r="G6693">
        <v>32</v>
      </c>
      <c r="H6693">
        <v>35</v>
      </c>
      <c r="I6693">
        <v>27</v>
      </c>
      <c r="J6693">
        <v>32</v>
      </c>
      <c r="K6693">
        <v>35</v>
      </c>
      <c r="L6693">
        <v>0</v>
      </c>
      <c r="M6693" s="1">
        <v>100.107</v>
      </c>
      <c r="N6693" s="1">
        <v>114.08199999999999</v>
      </c>
    </row>
    <row r="6694" spans="1:14" ht="13.5" customHeight="1" x14ac:dyDescent="0.2">
      <c r="A6694" t="s">
        <v>269</v>
      </c>
      <c r="B6694" t="s">
        <v>315</v>
      </c>
      <c r="C6694">
        <v>3</v>
      </c>
      <c r="D6694" t="s">
        <v>1034</v>
      </c>
      <c r="E6694">
        <v>3</v>
      </c>
      <c r="F6694">
        <v>26</v>
      </c>
      <c r="G6694">
        <v>34</v>
      </c>
      <c r="H6694">
        <v>36</v>
      </c>
      <c r="I6694">
        <v>20</v>
      </c>
      <c r="J6694">
        <v>28</v>
      </c>
      <c r="K6694">
        <v>30</v>
      </c>
      <c r="L6694">
        <v>0</v>
      </c>
      <c r="M6694" s="1">
        <v>100.108</v>
      </c>
      <c r="N6694" s="1">
        <v>115.092</v>
      </c>
    </row>
    <row r="6695" spans="1:14" ht="13.5" customHeight="1" x14ac:dyDescent="0.2">
      <c r="A6695" t="s">
        <v>269</v>
      </c>
      <c r="B6695" t="s">
        <v>321</v>
      </c>
      <c r="C6695">
        <v>2</v>
      </c>
      <c r="D6695" t="s">
        <v>2469</v>
      </c>
      <c r="E6695">
        <v>3</v>
      </c>
      <c r="F6695">
        <v>26</v>
      </c>
      <c r="G6695">
        <v>39</v>
      </c>
      <c r="H6695">
        <v>41</v>
      </c>
      <c r="I6695">
        <v>14</v>
      </c>
      <c r="J6695">
        <v>27</v>
      </c>
      <c r="K6695">
        <v>29</v>
      </c>
      <c r="L6695">
        <v>0</v>
      </c>
      <c r="M6695" s="1">
        <v>100.10899999999999</v>
      </c>
      <c r="N6695" s="1">
        <v>116.087</v>
      </c>
    </row>
    <row r="6696" spans="1:14" ht="13.5" customHeight="1" x14ac:dyDescent="0.2">
      <c r="A6696" t="s">
        <v>269</v>
      </c>
      <c r="B6696" t="s">
        <v>483</v>
      </c>
      <c r="C6696">
        <v>3</v>
      </c>
      <c r="D6696" t="s">
        <v>705</v>
      </c>
      <c r="E6696">
        <v>4</v>
      </c>
      <c r="F6696">
        <v>25</v>
      </c>
      <c r="G6696">
        <v>30</v>
      </c>
      <c r="H6696">
        <v>33</v>
      </c>
      <c r="I6696">
        <v>29</v>
      </c>
      <c r="J6696">
        <v>34</v>
      </c>
      <c r="K6696">
        <v>37</v>
      </c>
      <c r="L6696">
        <v>0</v>
      </c>
      <c r="M6696" s="1">
        <v>100.11</v>
      </c>
      <c r="N6696" s="1">
        <v>117.092</v>
      </c>
    </row>
    <row r="6697" spans="1:14" ht="13.5" customHeight="1" x14ac:dyDescent="0.2">
      <c r="A6697" t="s">
        <v>269</v>
      </c>
      <c r="B6697" t="s">
        <v>326</v>
      </c>
      <c r="C6697">
        <v>2</v>
      </c>
      <c r="D6697" t="s">
        <v>375</v>
      </c>
      <c r="E6697">
        <v>2</v>
      </c>
      <c r="F6697">
        <v>15</v>
      </c>
      <c r="G6697">
        <v>32</v>
      </c>
      <c r="H6697">
        <v>34</v>
      </c>
      <c r="I6697">
        <v>11</v>
      </c>
      <c r="J6697">
        <v>28</v>
      </c>
      <c r="K6697">
        <v>30</v>
      </c>
      <c r="L6697">
        <v>0</v>
      </c>
      <c r="M6697" s="1">
        <v>100.111</v>
      </c>
      <c r="N6697" s="1">
        <v>118.095</v>
      </c>
    </row>
    <row r="6698" spans="1:14" ht="13.5" customHeight="1" x14ac:dyDescent="0.2">
      <c r="A6698" t="s">
        <v>269</v>
      </c>
      <c r="B6698" t="s">
        <v>331</v>
      </c>
      <c r="C6698">
        <v>2</v>
      </c>
      <c r="D6698" t="s">
        <v>375</v>
      </c>
      <c r="E6698">
        <v>2</v>
      </c>
      <c r="F6698">
        <v>15</v>
      </c>
      <c r="G6698">
        <v>32</v>
      </c>
      <c r="H6698">
        <v>34</v>
      </c>
      <c r="I6698">
        <v>11</v>
      </c>
      <c r="J6698">
        <v>28</v>
      </c>
      <c r="K6698">
        <v>30</v>
      </c>
      <c r="L6698">
        <v>0</v>
      </c>
      <c r="M6698" s="1">
        <v>100.11199999999999</v>
      </c>
      <c r="N6698" s="1">
        <v>119.071</v>
      </c>
    </row>
    <row r="6699" spans="1:14" ht="13.5" customHeight="1" x14ac:dyDescent="0.2">
      <c r="A6699" t="s">
        <v>269</v>
      </c>
      <c r="B6699" t="s">
        <v>488</v>
      </c>
      <c r="C6699">
        <v>3</v>
      </c>
      <c r="D6699" t="s">
        <v>486</v>
      </c>
      <c r="E6699">
        <v>3</v>
      </c>
      <c r="F6699">
        <v>23</v>
      </c>
      <c r="G6699">
        <v>31</v>
      </c>
      <c r="H6699">
        <v>33</v>
      </c>
      <c r="I6699">
        <v>21</v>
      </c>
      <c r="J6699">
        <v>29</v>
      </c>
      <c r="K6699">
        <v>31</v>
      </c>
      <c r="L6699">
        <v>0</v>
      </c>
      <c r="M6699" s="1">
        <v>100.113</v>
      </c>
      <c r="N6699" s="1">
        <v>120.083</v>
      </c>
    </row>
    <row r="6700" spans="1:14" ht="13.5" customHeight="1" x14ac:dyDescent="0.2">
      <c r="A6700" t="s">
        <v>269</v>
      </c>
      <c r="B6700" t="s">
        <v>492</v>
      </c>
      <c r="C6700">
        <v>3</v>
      </c>
      <c r="D6700" t="s">
        <v>2860</v>
      </c>
      <c r="E6700">
        <v>2</v>
      </c>
      <c r="F6700">
        <v>19</v>
      </c>
      <c r="G6700">
        <v>32</v>
      </c>
      <c r="H6700">
        <v>34</v>
      </c>
      <c r="I6700">
        <v>15</v>
      </c>
      <c r="J6700">
        <v>28</v>
      </c>
      <c r="K6700">
        <v>30</v>
      </c>
      <c r="L6700">
        <v>0</v>
      </c>
      <c r="M6700" s="1">
        <v>100.114</v>
      </c>
      <c r="N6700" s="1">
        <v>121.099</v>
      </c>
    </row>
    <row r="6701" spans="1:14" ht="13.5" customHeight="1" x14ac:dyDescent="0.2">
      <c r="A6701" t="s">
        <v>269</v>
      </c>
      <c r="B6701" t="s">
        <v>340</v>
      </c>
      <c r="C6701">
        <v>3</v>
      </c>
      <c r="D6701" t="s">
        <v>2948</v>
      </c>
      <c r="E6701">
        <v>4</v>
      </c>
      <c r="F6701">
        <v>23</v>
      </c>
      <c r="G6701">
        <v>28</v>
      </c>
      <c r="H6701">
        <v>31</v>
      </c>
      <c r="I6701">
        <v>31</v>
      </c>
      <c r="J6701">
        <v>36</v>
      </c>
      <c r="K6701">
        <v>39</v>
      </c>
      <c r="L6701">
        <v>0</v>
      </c>
      <c r="M6701" s="1">
        <v>100.11499999999999</v>
      </c>
      <c r="N6701" s="1">
        <v>123.087</v>
      </c>
    </row>
    <row r="6702" spans="1:14" ht="13.5" customHeight="1" x14ac:dyDescent="0.2">
      <c r="A6702" t="s">
        <v>269</v>
      </c>
      <c r="B6702" t="s">
        <v>346</v>
      </c>
      <c r="C6702">
        <v>2</v>
      </c>
      <c r="D6702" t="s">
        <v>742</v>
      </c>
      <c r="E6702">
        <v>3</v>
      </c>
      <c r="F6702">
        <v>22</v>
      </c>
      <c r="G6702">
        <v>35</v>
      </c>
      <c r="H6702">
        <v>37</v>
      </c>
      <c r="I6702">
        <v>12</v>
      </c>
      <c r="J6702">
        <v>25</v>
      </c>
      <c r="K6702">
        <v>27</v>
      </c>
      <c r="L6702">
        <v>0</v>
      </c>
      <c r="M6702" s="1">
        <v>100.116</v>
      </c>
      <c r="N6702" s="1">
        <v>124.092</v>
      </c>
    </row>
    <row r="6703" spans="1:14" ht="13.5" customHeight="1" x14ac:dyDescent="0.2">
      <c r="A6703" t="s">
        <v>269</v>
      </c>
      <c r="B6703" t="s">
        <v>498</v>
      </c>
      <c r="C6703">
        <v>3</v>
      </c>
      <c r="D6703" t="s">
        <v>1658</v>
      </c>
      <c r="E6703">
        <v>4</v>
      </c>
      <c r="F6703">
        <v>32</v>
      </c>
      <c r="G6703">
        <v>37</v>
      </c>
      <c r="H6703">
        <v>40</v>
      </c>
      <c r="I6703">
        <v>22</v>
      </c>
      <c r="J6703">
        <v>27</v>
      </c>
      <c r="K6703">
        <v>30</v>
      </c>
      <c r="L6703">
        <v>0</v>
      </c>
      <c r="M6703" s="1">
        <v>100.117</v>
      </c>
      <c r="N6703" s="1">
        <v>125.096</v>
      </c>
    </row>
    <row r="6704" spans="1:14" ht="13.5" customHeight="1" x14ac:dyDescent="0.2">
      <c r="A6704" t="s">
        <v>269</v>
      </c>
      <c r="B6704" t="s">
        <v>351</v>
      </c>
      <c r="C6704">
        <v>2</v>
      </c>
      <c r="D6704" t="s">
        <v>396</v>
      </c>
      <c r="E6704">
        <v>3</v>
      </c>
      <c r="F6704">
        <v>24</v>
      </c>
      <c r="G6704">
        <v>37</v>
      </c>
      <c r="H6704">
        <v>39</v>
      </c>
      <c r="I6704">
        <v>15</v>
      </c>
      <c r="J6704">
        <v>28</v>
      </c>
      <c r="K6704">
        <v>30</v>
      </c>
      <c r="L6704">
        <v>0</v>
      </c>
      <c r="M6704" s="1">
        <v>100.11799999999999</v>
      </c>
      <c r="N6704" s="1">
        <v>126.093</v>
      </c>
    </row>
    <row r="6705" spans="1:14" ht="13.5" customHeight="1" x14ac:dyDescent="0.2">
      <c r="A6705" t="s">
        <v>269</v>
      </c>
      <c r="B6705" t="s">
        <v>504</v>
      </c>
      <c r="C6705">
        <v>3</v>
      </c>
      <c r="D6705" t="s">
        <v>2707</v>
      </c>
      <c r="E6705">
        <v>4</v>
      </c>
      <c r="F6705">
        <v>26</v>
      </c>
      <c r="G6705">
        <v>31</v>
      </c>
      <c r="H6705">
        <v>34</v>
      </c>
      <c r="I6705">
        <v>25</v>
      </c>
      <c r="J6705">
        <v>30</v>
      </c>
      <c r="K6705">
        <v>33</v>
      </c>
      <c r="L6705">
        <v>0</v>
      </c>
      <c r="M6705" s="1">
        <v>100.119</v>
      </c>
      <c r="N6705" s="1">
        <v>127.08199999999999</v>
      </c>
    </row>
    <row r="6706" spans="1:14" ht="13.5" customHeight="1" x14ac:dyDescent="0.2">
      <c r="A6706" t="s">
        <v>269</v>
      </c>
      <c r="B6706" t="s">
        <v>355</v>
      </c>
      <c r="C6706">
        <v>2</v>
      </c>
      <c r="D6706" t="s">
        <v>2983</v>
      </c>
      <c r="E6706">
        <v>3</v>
      </c>
      <c r="F6706">
        <v>18</v>
      </c>
      <c r="G6706">
        <v>31</v>
      </c>
      <c r="H6706">
        <v>33</v>
      </c>
      <c r="I6706">
        <v>18</v>
      </c>
      <c r="J6706">
        <v>31</v>
      </c>
      <c r="K6706">
        <v>33</v>
      </c>
      <c r="L6706">
        <v>0</v>
      </c>
      <c r="M6706" s="1">
        <v>100.12</v>
      </c>
      <c r="N6706" s="1">
        <v>128.07599999999999</v>
      </c>
    </row>
    <row r="6707" spans="1:14" ht="13.5" customHeight="1" x14ac:dyDescent="0.2">
      <c r="A6707" t="s">
        <v>279</v>
      </c>
      <c r="B6707" t="s">
        <v>279</v>
      </c>
      <c r="C6707">
        <v>3</v>
      </c>
      <c r="D6707" t="s">
        <v>691</v>
      </c>
      <c r="E6707">
        <v>4</v>
      </c>
      <c r="F6707">
        <v>17</v>
      </c>
      <c r="G6707">
        <v>22</v>
      </c>
      <c r="H6707">
        <v>25</v>
      </c>
      <c r="I6707">
        <v>34</v>
      </c>
      <c r="J6707">
        <v>39</v>
      </c>
      <c r="K6707">
        <v>42</v>
      </c>
      <c r="L6707">
        <v>0</v>
      </c>
      <c r="M6707" s="1">
        <v>101.084</v>
      </c>
      <c r="N6707" s="1">
        <v>101.084</v>
      </c>
    </row>
    <row r="6708" spans="1:14" ht="13.5" customHeight="1" x14ac:dyDescent="0.2">
      <c r="A6708" t="s">
        <v>279</v>
      </c>
      <c r="B6708" t="s">
        <v>274</v>
      </c>
      <c r="C6708">
        <v>3</v>
      </c>
      <c r="D6708" t="s">
        <v>1416</v>
      </c>
      <c r="E6708">
        <v>3</v>
      </c>
      <c r="F6708">
        <v>19</v>
      </c>
      <c r="G6708">
        <v>27</v>
      </c>
      <c r="H6708">
        <v>29</v>
      </c>
      <c r="I6708">
        <v>31</v>
      </c>
      <c r="J6708">
        <v>39</v>
      </c>
      <c r="K6708">
        <v>41</v>
      </c>
      <c r="L6708">
        <v>0</v>
      </c>
      <c r="M6708" s="1">
        <v>101.08499999999999</v>
      </c>
      <c r="N6708" s="1">
        <v>102.09399999999999</v>
      </c>
    </row>
    <row r="6709" spans="1:14" ht="13.5" customHeight="1" x14ac:dyDescent="0.2">
      <c r="A6709" t="s">
        <v>279</v>
      </c>
      <c r="B6709" t="s">
        <v>290</v>
      </c>
      <c r="C6709">
        <v>3</v>
      </c>
      <c r="D6709" t="s">
        <v>2149</v>
      </c>
      <c r="E6709">
        <v>4</v>
      </c>
      <c r="F6709">
        <v>29</v>
      </c>
      <c r="G6709">
        <v>34</v>
      </c>
      <c r="H6709">
        <v>37</v>
      </c>
      <c r="I6709">
        <v>23</v>
      </c>
      <c r="J6709">
        <v>28</v>
      </c>
      <c r="K6709">
        <v>31</v>
      </c>
      <c r="L6709">
        <v>0</v>
      </c>
      <c r="M6709" s="1">
        <v>101.086</v>
      </c>
      <c r="N6709" s="1">
        <v>104.083</v>
      </c>
    </row>
    <row r="6710" spans="1:14" x14ac:dyDescent="0.2">
      <c r="A6710" t="s">
        <v>279</v>
      </c>
      <c r="B6710" t="s">
        <v>294</v>
      </c>
      <c r="C6710">
        <v>3</v>
      </c>
      <c r="D6710" t="s">
        <v>1125</v>
      </c>
      <c r="E6710">
        <v>4</v>
      </c>
      <c r="F6710">
        <v>29</v>
      </c>
      <c r="G6710">
        <v>34</v>
      </c>
      <c r="H6710">
        <v>37</v>
      </c>
      <c r="I6710">
        <v>26</v>
      </c>
      <c r="J6710">
        <v>31</v>
      </c>
      <c r="K6710">
        <v>34</v>
      </c>
      <c r="L6710">
        <v>0</v>
      </c>
      <c r="M6710" s="1">
        <v>101.087</v>
      </c>
      <c r="N6710" s="1">
        <v>105.08199999999999</v>
      </c>
    </row>
    <row r="6711" spans="1:14" x14ac:dyDescent="0.2">
      <c r="A6711" t="s">
        <v>279</v>
      </c>
      <c r="B6711" t="s">
        <v>298</v>
      </c>
      <c r="C6711">
        <v>3</v>
      </c>
      <c r="D6711" t="s">
        <v>691</v>
      </c>
      <c r="E6711">
        <v>4</v>
      </c>
      <c r="F6711">
        <v>17</v>
      </c>
      <c r="G6711">
        <v>22</v>
      </c>
      <c r="H6711">
        <v>25</v>
      </c>
      <c r="I6711">
        <v>34</v>
      </c>
      <c r="J6711">
        <v>39</v>
      </c>
      <c r="K6711">
        <v>42</v>
      </c>
      <c r="L6711">
        <v>0</v>
      </c>
      <c r="M6711" s="1">
        <v>101.08799999999999</v>
      </c>
      <c r="N6711" s="1">
        <v>106.081</v>
      </c>
    </row>
    <row r="6712" spans="1:14" x14ac:dyDescent="0.2">
      <c r="A6712" t="s">
        <v>279</v>
      </c>
      <c r="B6712" t="s">
        <v>302</v>
      </c>
      <c r="C6712">
        <v>3</v>
      </c>
      <c r="D6712" t="s">
        <v>208</v>
      </c>
      <c r="E6712">
        <v>4</v>
      </c>
      <c r="F6712">
        <v>31</v>
      </c>
      <c r="G6712">
        <v>36</v>
      </c>
      <c r="H6712">
        <v>39</v>
      </c>
      <c r="I6712">
        <v>22</v>
      </c>
      <c r="J6712">
        <v>27</v>
      </c>
      <c r="K6712">
        <v>30</v>
      </c>
      <c r="L6712">
        <v>0</v>
      </c>
      <c r="M6712" s="1">
        <v>101.089</v>
      </c>
      <c r="N6712" s="1">
        <v>107.07</v>
      </c>
    </row>
    <row r="6713" spans="1:14" x14ac:dyDescent="0.2">
      <c r="A6713" t="s">
        <v>279</v>
      </c>
      <c r="B6713" t="s">
        <v>464</v>
      </c>
      <c r="C6713">
        <v>3</v>
      </c>
      <c r="D6713" t="s">
        <v>1356</v>
      </c>
      <c r="E6713">
        <v>3</v>
      </c>
      <c r="F6713">
        <v>29</v>
      </c>
      <c r="G6713">
        <v>37</v>
      </c>
      <c r="H6713">
        <v>39</v>
      </c>
      <c r="I6713">
        <v>17</v>
      </c>
      <c r="J6713">
        <v>25</v>
      </c>
      <c r="K6713">
        <v>27</v>
      </c>
      <c r="L6713">
        <v>0</v>
      </c>
      <c r="M6713" s="1">
        <v>101.09</v>
      </c>
      <c r="N6713" s="1">
        <v>108.084</v>
      </c>
    </row>
    <row r="6714" spans="1:14" x14ac:dyDescent="0.2">
      <c r="A6714" t="s">
        <v>279</v>
      </c>
      <c r="B6714" t="s">
        <v>699</v>
      </c>
      <c r="C6714">
        <v>3</v>
      </c>
      <c r="D6714" t="s">
        <v>842</v>
      </c>
      <c r="E6714">
        <v>4</v>
      </c>
      <c r="F6714">
        <v>28</v>
      </c>
      <c r="G6714">
        <v>33</v>
      </c>
      <c r="H6714">
        <v>36</v>
      </c>
      <c r="I6714">
        <v>23</v>
      </c>
      <c r="J6714">
        <v>28</v>
      </c>
      <c r="K6714">
        <v>31</v>
      </c>
      <c r="L6714">
        <v>0</v>
      </c>
      <c r="M6714" s="1">
        <v>101.09099999999999</v>
      </c>
      <c r="N6714" s="1">
        <v>109.075</v>
      </c>
    </row>
    <row r="6715" spans="1:14" x14ac:dyDescent="0.2">
      <c r="A6715" t="s">
        <v>279</v>
      </c>
      <c r="B6715" t="s">
        <v>124</v>
      </c>
      <c r="C6715">
        <v>3</v>
      </c>
      <c r="D6715" t="s">
        <v>1915</v>
      </c>
      <c r="E6715">
        <v>3</v>
      </c>
      <c r="F6715">
        <v>26</v>
      </c>
      <c r="G6715">
        <v>34</v>
      </c>
      <c r="H6715">
        <v>36</v>
      </c>
      <c r="I6715">
        <v>19</v>
      </c>
      <c r="J6715">
        <v>27</v>
      </c>
      <c r="K6715">
        <v>29</v>
      </c>
      <c r="L6715">
        <v>0</v>
      </c>
      <c r="M6715" s="1">
        <v>101.092</v>
      </c>
      <c r="N6715" s="1">
        <v>110.084</v>
      </c>
    </row>
    <row r="6716" spans="1:14" x14ac:dyDescent="0.2">
      <c r="A6716" t="s">
        <v>279</v>
      </c>
      <c r="B6716" t="s">
        <v>703</v>
      </c>
      <c r="C6716">
        <v>3</v>
      </c>
      <c r="D6716" t="s">
        <v>1490</v>
      </c>
      <c r="E6716">
        <v>3</v>
      </c>
      <c r="F6716">
        <v>28</v>
      </c>
      <c r="G6716">
        <v>36</v>
      </c>
      <c r="H6716">
        <v>38</v>
      </c>
      <c r="I6716">
        <v>18</v>
      </c>
      <c r="J6716">
        <v>26</v>
      </c>
      <c r="K6716">
        <v>28</v>
      </c>
      <c r="L6716">
        <v>0</v>
      </c>
      <c r="M6716" s="1">
        <v>101.093</v>
      </c>
      <c r="N6716" s="1">
        <v>111.089</v>
      </c>
    </row>
    <row r="6717" spans="1:14" x14ac:dyDescent="0.2">
      <c r="A6717" t="s">
        <v>279</v>
      </c>
      <c r="B6717" t="s">
        <v>53</v>
      </c>
      <c r="C6717">
        <v>3</v>
      </c>
      <c r="D6717" t="s">
        <v>1612</v>
      </c>
      <c r="E6717">
        <v>4</v>
      </c>
      <c r="F6717">
        <v>28</v>
      </c>
      <c r="G6717">
        <v>33</v>
      </c>
      <c r="H6717">
        <v>36</v>
      </c>
      <c r="I6717">
        <v>24</v>
      </c>
      <c r="J6717">
        <v>29</v>
      </c>
      <c r="K6717">
        <v>32</v>
      </c>
      <c r="L6717">
        <v>0</v>
      </c>
      <c r="M6717" s="1">
        <v>101.09399999999999</v>
      </c>
      <c r="N6717" s="1">
        <v>113.072</v>
      </c>
    </row>
    <row r="6718" spans="1:14" x14ac:dyDescent="0.2">
      <c r="A6718" t="s">
        <v>279</v>
      </c>
      <c r="B6718" t="s">
        <v>315</v>
      </c>
      <c r="C6718">
        <v>3</v>
      </c>
      <c r="D6718" t="s">
        <v>697</v>
      </c>
      <c r="E6718">
        <v>3</v>
      </c>
      <c r="F6718">
        <v>29</v>
      </c>
      <c r="G6718">
        <v>37</v>
      </c>
      <c r="H6718">
        <v>39</v>
      </c>
      <c r="I6718">
        <v>19</v>
      </c>
      <c r="J6718">
        <v>27</v>
      </c>
      <c r="K6718">
        <v>29</v>
      </c>
      <c r="L6718">
        <v>0</v>
      </c>
      <c r="M6718" s="1">
        <v>101.095</v>
      </c>
      <c r="N6718" s="1">
        <v>115.093</v>
      </c>
    </row>
    <row r="6719" spans="1:14" x14ac:dyDescent="0.2">
      <c r="A6719" t="s">
        <v>279</v>
      </c>
      <c r="B6719" t="s">
        <v>321</v>
      </c>
      <c r="C6719">
        <v>3</v>
      </c>
      <c r="D6719" t="s">
        <v>203</v>
      </c>
      <c r="E6719">
        <v>4</v>
      </c>
      <c r="F6719">
        <v>33</v>
      </c>
      <c r="G6719">
        <v>38</v>
      </c>
      <c r="H6719">
        <v>41</v>
      </c>
      <c r="I6719">
        <v>22</v>
      </c>
      <c r="J6719">
        <v>27</v>
      </c>
      <c r="K6719">
        <v>30</v>
      </c>
      <c r="L6719">
        <v>0</v>
      </c>
      <c r="M6719" s="1">
        <v>101.096</v>
      </c>
      <c r="N6719" s="1">
        <v>116.08799999999999</v>
      </c>
    </row>
    <row r="6720" spans="1:14" x14ac:dyDescent="0.2">
      <c r="A6720" t="s">
        <v>279</v>
      </c>
      <c r="B6720" t="s">
        <v>483</v>
      </c>
      <c r="C6720">
        <v>3</v>
      </c>
      <c r="D6720" t="s">
        <v>1416</v>
      </c>
      <c r="E6720">
        <v>3</v>
      </c>
      <c r="F6720">
        <v>19</v>
      </c>
      <c r="G6720">
        <v>27</v>
      </c>
      <c r="H6720">
        <v>29</v>
      </c>
      <c r="I6720">
        <v>31</v>
      </c>
      <c r="J6720">
        <v>39</v>
      </c>
      <c r="K6720">
        <v>41</v>
      </c>
      <c r="L6720">
        <v>0</v>
      </c>
      <c r="M6720" s="1">
        <v>101.09699999999999</v>
      </c>
      <c r="N6720" s="1">
        <v>117.093</v>
      </c>
    </row>
    <row r="6721" spans="1:14" x14ac:dyDescent="0.2">
      <c r="A6721" t="s">
        <v>279</v>
      </c>
      <c r="B6721" t="s">
        <v>326</v>
      </c>
      <c r="C6721">
        <v>3</v>
      </c>
      <c r="D6721" t="s">
        <v>2551</v>
      </c>
      <c r="E6721">
        <v>3</v>
      </c>
      <c r="F6721">
        <v>28</v>
      </c>
      <c r="G6721">
        <v>36</v>
      </c>
      <c r="H6721">
        <v>38</v>
      </c>
      <c r="I6721">
        <v>21</v>
      </c>
      <c r="J6721">
        <v>29</v>
      </c>
      <c r="K6721">
        <v>31</v>
      </c>
      <c r="L6721">
        <v>0</v>
      </c>
      <c r="M6721" s="1">
        <v>101.098</v>
      </c>
      <c r="N6721" s="1">
        <v>118.096</v>
      </c>
    </row>
    <row r="6722" spans="1:14" x14ac:dyDescent="0.2">
      <c r="A6722" t="s">
        <v>279</v>
      </c>
      <c r="B6722" t="s">
        <v>331</v>
      </c>
      <c r="C6722">
        <v>3</v>
      </c>
      <c r="D6722" t="s">
        <v>1490</v>
      </c>
      <c r="E6722">
        <v>3</v>
      </c>
      <c r="F6722">
        <v>28</v>
      </c>
      <c r="G6722">
        <v>36</v>
      </c>
      <c r="H6722">
        <v>38</v>
      </c>
      <c r="I6722">
        <v>18</v>
      </c>
      <c r="J6722">
        <v>26</v>
      </c>
      <c r="K6722">
        <v>28</v>
      </c>
      <c r="L6722">
        <v>0</v>
      </c>
      <c r="M6722" s="1">
        <v>101.099</v>
      </c>
      <c r="N6722" s="1">
        <v>119.072</v>
      </c>
    </row>
    <row r="6723" spans="1:14" x14ac:dyDescent="0.2">
      <c r="A6723" t="s">
        <v>279</v>
      </c>
      <c r="B6723" t="s">
        <v>488</v>
      </c>
      <c r="C6723">
        <v>3</v>
      </c>
      <c r="D6723" t="s">
        <v>872</v>
      </c>
      <c r="E6723">
        <v>3</v>
      </c>
      <c r="F6723">
        <v>21</v>
      </c>
      <c r="G6723">
        <v>29</v>
      </c>
      <c r="H6723">
        <v>31</v>
      </c>
      <c r="I6723">
        <v>25</v>
      </c>
      <c r="J6723">
        <v>33</v>
      </c>
      <c r="K6723">
        <v>35</v>
      </c>
      <c r="L6723">
        <v>0</v>
      </c>
      <c r="M6723" s="1">
        <v>101.1</v>
      </c>
      <c r="N6723" s="1">
        <v>120.084</v>
      </c>
    </row>
    <row r="6724" spans="1:14" x14ac:dyDescent="0.2">
      <c r="A6724" t="s">
        <v>279</v>
      </c>
      <c r="B6724" t="s">
        <v>492</v>
      </c>
      <c r="C6724">
        <v>3</v>
      </c>
      <c r="D6724" t="s">
        <v>2202</v>
      </c>
      <c r="E6724">
        <v>4</v>
      </c>
      <c r="F6724">
        <v>18</v>
      </c>
      <c r="G6724">
        <v>23</v>
      </c>
      <c r="H6724">
        <v>26</v>
      </c>
      <c r="I6724">
        <v>34</v>
      </c>
      <c r="J6724">
        <v>39</v>
      </c>
      <c r="K6724">
        <v>42</v>
      </c>
      <c r="L6724">
        <v>0</v>
      </c>
      <c r="M6724" s="1">
        <v>101.101</v>
      </c>
      <c r="N6724" s="1">
        <v>121.1</v>
      </c>
    </row>
    <row r="6725" spans="1:14" x14ac:dyDescent="0.2">
      <c r="A6725" t="s">
        <v>279</v>
      </c>
      <c r="B6725" t="s">
        <v>335</v>
      </c>
      <c r="C6725">
        <v>3</v>
      </c>
      <c r="D6725" t="s">
        <v>1847</v>
      </c>
      <c r="E6725">
        <v>3</v>
      </c>
      <c r="F6725">
        <v>21</v>
      </c>
      <c r="G6725">
        <v>29</v>
      </c>
      <c r="H6725">
        <v>31</v>
      </c>
      <c r="I6725">
        <v>26</v>
      </c>
      <c r="J6725">
        <v>34</v>
      </c>
      <c r="K6725">
        <v>36</v>
      </c>
      <c r="L6725">
        <v>0</v>
      </c>
      <c r="M6725" s="1">
        <v>101.102</v>
      </c>
      <c r="N6725" s="1">
        <v>122.07</v>
      </c>
    </row>
    <row r="6726" spans="1:14" x14ac:dyDescent="0.2">
      <c r="A6726" t="s">
        <v>279</v>
      </c>
      <c r="B6726" t="s">
        <v>346</v>
      </c>
      <c r="C6726">
        <v>3</v>
      </c>
      <c r="D6726" t="s">
        <v>1449</v>
      </c>
      <c r="E6726">
        <v>3</v>
      </c>
      <c r="F6726">
        <v>26</v>
      </c>
      <c r="G6726">
        <v>34</v>
      </c>
      <c r="H6726">
        <v>36</v>
      </c>
      <c r="I6726">
        <v>21</v>
      </c>
      <c r="J6726">
        <v>29</v>
      </c>
      <c r="K6726">
        <v>31</v>
      </c>
      <c r="L6726">
        <v>0</v>
      </c>
      <c r="M6726" s="1">
        <v>101.10299999999999</v>
      </c>
      <c r="N6726" s="1">
        <v>124.093</v>
      </c>
    </row>
    <row r="6727" spans="1:14" x14ac:dyDescent="0.2">
      <c r="A6727" t="s">
        <v>279</v>
      </c>
      <c r="B6727" t="s">
        <v>498</v>
      </c>
      <c r="C6727">
        <v>3</v>
      </c>
      <c r="D6727" t="s">
        <v>1380</v>
      </c>
      <c r="E6727">
        <v>3</v>
      </c>
      <c r="F6727">
        <v>24</v>
      </c>
      <c r="G6727">
        <v>32</v>
      </c>
      <c r="H6727">
        <v>34</v>
      </c>
      <c r="I6727">
        <v>21</v>
      </c>
      <c r="J6727">
        <v>29</v>
      </c>
      <c r="K6727">
        <v>31</v>
      </c>
      <c r="L6727">
        <v>0</v>
      </c>
      <c r="M6727" s="1">
        <v>101.104</v>
      </c>
      <c r="N6727" s="1">
        <v>125.09699999999999</v>
      </c>
    </row>
    <row r="6728" spans="1:14" x14ac:dyDescent="0.2">
      <c r="A6728" t="s">
        <v>279</v>
      </c>
      <c r="B6728" t="s">
        <v>351</v>
      </c>
      <c r="C6728">
        <v>3</v>
      </c>
      <c r="D6728" t="s">
        <v>697</v>
      </c>
      <c r="E6728">
        <v>3</v>
      </c>
      <c r="F6728">
        <v>29</v>
      </c>
      <c r="G6728">
        <v>37</v>
      </c>
      <c r="H6728">
        <v>39</v>
      </c>
      <c r="I6728">
        <v>19</v>
      </c>
      <c r="J6728">
        <v>27</v>
      </c>
      <c r="K6728">
        <v>29</v>
      </c>
      <c r="L6728">
        <v>0</v>
      </c>
      <c r="M6728" s="1">
        <v>101.105</v>
      </c>
      <c r="N6728" s="1">
        <v>126.09399999999999</v>
      </c>
    </row>
    <row r="6729" spans="1:14" x14ac:dyDescent="0.2">
      <c r="A6729" t="s">
        <v>279</v>
      </c>
      <c r="B6729" t="s">
        <v>504</v>
      </c>
      <c r="C6729">
        <v>3</v>
      </c>
      <c r="D6729" t="s">
        <v>820</v>
      </c>
      <c r="E6729">
        <v>4</v>
      </c>
      <c r="F6729">
        <v>29</v>
      </c>
      <c r="G6729">
        <v>34</v>
      </c>
      <c r="H6729">
        <v>37</v>
      </c>
      <c r="I6729">
        <v>22</v>
      </c>
      <c r="J6729">
        <v>27</v>
      </c>
      <c r="K6729">
        <v>30</v>
      </c>
      <c r="L6729">
        <v>0</v>
      </c>
      <c r="M6729" s="1">
        <v>101.10599999999999</v>
      </c>
      <c r="N6729" s="1">
        <v>127.083</v>
      </c>
    </row>
    <row r="6730" spans="1:14" x14ac:dyDescent="0.2">
      <c r="A6730" t="s">
        <v>274</v>
      </c>
      <c r="B6730" t="s">
        <v>274</v>
      </c>
      <c r="C6730">
        <v>2</v>
      </c>
      <c r="D6730" t="s">
        <v>1409</v>
      </c>
      <c r="E6730">
        <v>1</v>
      </c>
      <c r="F6730">
        <v>16</v>
      </c>
      <c r="G6730">
        <v>35</v>
      </c>
      <c r="H6730">
        <v>37</v>
      </c>
      <c r="I6730">
        <v>11</v>
      </c>
      <c r="J6730">
        <v>30</v>
      </c>
      <c r="K6730">
        <v>32</v>
      </c>
      <c r="L6730">
        <v>0</v>
      </c>
      <c r="M6730" s="1">
        <v>102.095</v>
      </c>
      <c r="N6730" s="1">
        <v>102.095</v>
      </c>
    </row>
    <row r="6731" spans="1:14" x14ac:dyDescent="0.2">
      <c r="A6731" t="s">
        <v>274</v>
      </c>
      <c r="B6731" t="s">
        <v>285</v>
      </c>
      <c r="C6731">
        <v>3</v>
      </c>
      <c r="D6731" t="s">
        <v>1201</v>
      </c>
      <c r="E6731">
        <v>3</v>
      </c>
      <c r="F6731">
        <v>28</v>
      </c>
      <c r="G6731">
        <v>36</v>
      </c>
      <c r="H6731">
        <v>38</v>
      </c>
      <c r="I6731">
        <v>19</v>
      </c>
      <c r="J6731">
        <v>27</v>
      </c>
      <c r="K6731">
        <v>29</v>
      </c>
      <c r="L6731">
        <v>0</v>
      </c>
      <c r="M6731" s="1">
        <v>102.096</v>
      </c>
      <c r="N6731" s="1">
        <v>103.09099999999999</v>
      </c>
    </row>
    <row r="6732" spans="1:14" x14ac:dyDescent="0.2">
      <c r="A6732" t="s">
        <v>274</v>
      </c>
      <c r="B6732" t="s">
        <v>290</v>
      </c>
      <c r="C6732">
        <v>3</v>
      </c>
      <c r="D6732" t="s">
        <v>2413</v>
      </c>
      <c r="E6732">
        <v>3</v>
      </c>
      <c r="F6732">
        <v>25</v>
      </c>
      <c r="G6732">
        <v>33</v>
      </c>
      <c r="H6732">
        <v>35</v>
      </c>
      <c r="I6732">
        <v>20</v>
      </c>
      <c r="J6732">
        <v>28</v>
      </c>
      <c r="K6732">
        <v>30</v>
      </c>
      <c r="L6732">
        <v>0</v>
      </c>
      <c r="M6732" s="1">
        <v>102.09699999999999</v>
      </c>
      <c r="N6732" s="1">
        <v>104.084</v>
      </c>
    </row>
    <row r="6733" spans="1:14" x14ac:dyDescent="0.2">
      <c r="A6733" t="s">
        <v>274</v>
      </c>
      <c r="B6733" t="s">
        <v>294</v>
      </c>
      <c r="C6733">
        <v>3</v>
      </c>
      <c r="D6733" t="s">
        <v>2827</v>
      </c>
      <c r="E6733">
        <v>3</v>
      </c>
      <c r="F6733">
        <v>28</v>
      </c>
      <c r="G6733">
        <v>36</v>
      </c>
      <c r="H6733">
        <v>38</v>
      </c>
      <c r="I6733">
        <v>18</v>
      </c>
      <c r="J6733">
        <v>26</v>
      </c>
      <c r="K6733">
        <v>28</v>
      </c>
      <c r="L6733">
        <v>0</v>
      </c>
      <c r="M6733" s="1">
        <v>102.098</v>
      </c>
      <c r="N6733" s="1">
        <v>105.083</v>
      </c>
    </row>
    <row r="6734" spans="1:14" x14ac:dyDescent="0.2">
      <c r="A6734" t="s">
        <v>274</v>
      </c>
      <c r="B6734" t="s">
        <v>302</v>
      </c>
      <c r="C6734">
        <v>2</v>
      </c>
      <c r="D6734" t="s">
        <v>2410</v>
      </c>
      <c r="E6734">
        <v>3</v>
      </c>
      <c r="F6734">
        <v>22</v>
      </c>
      <c r="G6734">
        <v>35</v>
      </c>
      <c r="H6734">
        <v>37</v>
      </c>
      <c r="I6734">
        <v>17</v>
      </c>
      <c r="J6734">
        <v>30</v>
      </c>
      <c r="K6734">
        <v>32</v>
      </c>
      <c r="L6734">
        <v>0</v>
      </c>
      <c r="M6734" s="1">
        <v>102.099</v>
      </c>
      <c r="N6734" s="1">
        <v>107.071</v>
      </c>
    </row>
    <row r="6735" spans="1:14" x14ac:dyDescent="0.2">
      <c r="A6735" t="s">
        <v>274</v>
      </c>
      <c r="B6735" t="s">
        <v>464</v>
      </c>
      <c r="C6735">
        <v>3</v>
      </c>
      <c r="D6735" t="s">
        <v>715</v>
      </c>
      <c r="E6735">
        <v>4</v>
      </c>
      <c r="F6735">
        <v>32</v>
      </c>
      <c r="G6735">
        <v>37</v>
      </c>
      <c r="H6735">
        <v>40</v>
      </c>
      <c r="I6735">
        <v>21</v>
      </c>
      <c r="J6735">
        <v>26</v>
      </c>
      <c r="K6735">
        <v>29</v>
      </c>
      <c r="L6735">
        <v>0</v>
      </c>
      <c r="M6735" s="1">
        <v>102.1</v>
      </c>
      <c r="N6735" s="1">
        <v>108.08499999999999</v>
      </c>
    </row>
    <row r="6736" spans="1:14" x14ac:dyDescent="0.2">
      <c r="A6736" t="s">
        <v>274</v>
      </c>
      <c r="B6736" t="s">
        <v>699</v>
      </c>
      <c r="C6736">
        <v>3</v>
      </c>
      <c r="D6736" t="s">
        <v>2773</v>
      </c>
      <c r="E6736">
        <v>4</v>
      </c>
      <c r="F6736">
        <v>28</v>
      </c>
      <c r="G6736">
        <v>33</v>
      </c>
      <c r="H6736">
        <v>36</v>
      </c>
      <c r="I6736">
        <v>26</v>
      </c>
      <c r="J6736">
        <v>31</v>
      </c>
      <c r="K6736">
        <v>34</v>
      </c>
      <c r="L6736">
        <v>0</v>
      </c>
      <c r="M6736" s="1">
        <v>102.101</v>
      </c>
      <c r="N6736" s="1">
        <v>109.07599999999999</v>
      </c>
    </row>
    <row r="6737" spans="1:14" x14ac:dyDescent="0.2">
      <c r="A6737" t="s">
        <v>274</v>
      </c>
      <c r="B6737" t="s">
        <v>124</v>
      </c>
      <c r="C6737">
        <v>2</v>
      </c>
      <c r="D6737" t="s">
        <v>620</v>
      </c>
      <c r="E6737">
        <v>3</v>
      </c>
      <c r="F6737">
        <v>21</v>
      </c>
      <c r="G6737">
        <v>34</v>
      </c>
      <c r="H6737">
        <v>36</v>
      </c>
      <c r="I6737">
        <v>15</v>
      </c>
      <c r="J6737">
        <v>28</v>
      </c>
      <c r="K6737">
        <v>30</v>
      </c>
      <c r="L6737">
        <v>0</v>
      </c>
      <c r="M6737" s="1">
        <v>102.102</v>
      </c>
      <c r="N6737" s="1">
        <v>110.08499999999999</v>
      </c>
    </row>
    <row r="6738" spans="1:14" x14ac:dyDescent="0.2">
      <c r="A6738" t="s">
        <v>274</v>
      </c>
      <c r="B6738" t="s">
        <v>703</v>
      </c>
      <c r="C6738">
        <v>3</v>
      </c>
      <c r="D6738" t="s">
        <v>1963</v>
      </c>
      <c r="E6738">
        <v>3</v>
      </c>
      <c r="F6738">
        <v>26</v>
      </c>
      <c r="G6738">
        <v>34</v>
      </c>
      <c r="H6738">
        <v>36</v>
      </c>
      <c r="I6738">
        <v>23</v>
      </c>
      <c r="J6738">
        <v>31</v>
      </c>
      <c r="K6738">
        <v>33</v>
      </c>
      <c r="L6738">
        <v>0</v>
      </c>
      <c r="M6738" s="1">
        <v>102.10299999999999</v>
      </c>
      <c r="N6738" s="1">
        <v>111.09</v>
      </c>
    </row>
    <row r="6739" spans="1:14" x14ac:dyDescent="0.2">
      <c r="A6739" t="s">
        <v>274</v>
      </c>
      <c r="B6739" t="s">
        <v>470</v>
      </c>
      <c r="C6739">
        <v>3</v>
      </c>
      <c r="D6739" t="s">
        <v>2674</v>
      </c>
      <c r="E6739">
        <v>4</v>
      </c>
      <c r="F6739">
        <v>28</v>
      </c>
      <c r="G6739">
        <v>33</v>
      </c>
      <c r="H6739">
        <v>36</v>
      </c>
      <c r="I6739">
        <v>24</v>
      </c>
      <c r="J6739">
        <v>29</v>
      </c>
      <c r="K6739">
        <v>32</v>
      </c>
      <c r="L6739">
        <v>0</v>
      </c>
      <c r="M6739" s="1">
        <v>102.104</v>
      </c>
      <c r="N6739" s="1">
        <v>112.092</v>
      </c>
    </row>
    <row r="6740" spans="1:14" x14ac:dyDescent="0.2">
      <c r="A6740" t="s">
        <v>274</v>
      </c>
      <c r="B6740" t="s">
        <v>53</v>
      </c>
      <c r="C6740">
        <v>2</v>
      </c>
      <c r="D6740" t="s">
        <v>2518</v>
      </c>
      <c r="E6740">
        <v>3</v>
      </c>
      <c r="F6740">
        <v>21</v>
      </c>
      <c r="G6740">
        <v>34</v>
      </c>
      <c r="H6740">
        <v>36</v>
      </c>
      <c r="I6740">
        <v>15</v>
      </c>
      <c r="J6740">
        <v>28</v>
      </c>
      <c r="K6740">
        <v>30</v>
      </c>
      <c r="L6740">
        <v>0</v>
      </c>
      <c r="M6740" s="1">
        <v>102.105</v>
      </c>
      <c r="N6740" s="1">
        <v>113.07299999999999</v>
      </c>
    </row>
    <row r="6741" spans="1:14" x14ac:dyDescent="0.2">
      <c r="A6741" t="s">
        <v>274</v>
      </c>
      <c r="B6741" t="s">
        <v>315</v>
      </c>
      <c r="C6741">
        <v>3</v>
      </c>
      <c r="D6741" t="s">
        <v>2723</v>
      </c>
      <c r="E6741">
        <v>4</v>
      </c>
      <c r="F6741">
        <v>24</v>
      </c>
      <c r="G6741">
        <v>29</v>
      </c>
      <c r="H6741">
        <v>32</v>
      </c>
      <c r="I6741">
        <v>28</v>
      </c>
      <c r="J6741">
        <v>33</v>
      </c>
      <c r="K6741">
        <v>36</v>
      </c>
      <c r="L6741">
        <v>0</v>
      </c>
      <c r="M6741" s="1">
        <v>102.10599999999999</v>
      </c>
      <c r="N6741" s="1">
        <v>115.09399999999999</v>
      </c>
    </row>
    <row r="6742" spans="1:14" x14ac:dyDescent="0.2">
      <c r="A6742" t="s">
        <v>274</v>
      </c>
      <c r="B6742" t="s">
        <v>321</v>
      </c>
      <c r="C6742">
        <v>2</v>
      </c>
      <c r="D6742" t="s">
        <v>766</v>
      </c>
      <c r="E6742">
        <v>3</v>
      </c>
      <c r="F6742">
        <v>23</v>
      </c>
      <c r="G6742">
        <v>36</v>
      </c>
      <c r="H6742">
        <v>38</v>
      </c>
      <c r="I6742">
        <v>16</v>
      </c>
      <c r="J6742">
        <v>29</v>
      </c>
      <c r="K6742">
        <v>31</v>
      </c>
      <c r="L6742">
        <v>0</v>
      </c>
      <c r="M6742" s="1">
        <v>102.107</v>
      </c>
      <c r="N6742" s="1">
        <v>116.089</v>
      </c>
    </row>
    <row r="6743" spans="1:14" x14ac:dyDescent="0.2">
      <c r="A6743" t="s">
        <v>274</v>
      </c>
      <c r="B6743" t="s">
        <v>483</v>
      </c>
      <c r="C6743">
        <v>3</v>
      </c>
      <c r="D6743" t="s">
        <v>2827</v>
      </c>
      <c r="E6743">
        <v>3</v>
      </c>
      <c r="F6743">
        <v>28</v>
      </c>
      <c r="G6743">
        <v>36</v>
      </c>
      <c r="H6743">
        <v>38</v>
      </c>
      <c r="I6743">
        <v>18</v>
      </c>
      <c r="J6743">
        <v>26</v>
      </c>
      <c r="K6743">
        <v>28</v>
      </c>
      <c r="L6743">
        <v>0</v>
      </c>
      <c r="M6743" s="1">
        <v>102.108</v>
      </c>
      <c r="N6743" s="1">
        <v>117.09399999999999</v>
      </c>
    </row>
    <row r="6744" spans="1:14" x14ac:dyDescent="0.2">
      <c r="A6744" t="s">
        <v>274</v>
      </c>
      <c r="B6744" t="s">
        <v>326</v>
      </c>
      <c r="C6744">
        <v>2</v>
      </c>
      <c r="D6744" t="s">
        <v>302</v>
      </c>
      <c r="E6744">
        <v>1</v>
      </c>
      <c r="F6744">
        <v>12</v>
      </c>
      <c r="G6744">
        <v>31</v>
      </c>
      <c r="H6744">
        <v>33</v>
      </c>
      <c r="I6744">
        <v>8</v>
      </c>
      <c r="J6744">
        <v>27</v>
      </c>
      <c r="K6744">
        <v>29</v>
      </c>
      <c r="L6744">
        <v>0</v>
      </c>
      <c r="M6744" s="1">
        <v>102.10899999999999</v>
      </c>
      <c r="N6744" s="1">
        <v>118.09699999999999</v>
      </c>
    </row>
    <row r="6745" spans="1:14" x14ac:dyDescent="0.2">
      <c r="A6745" t="s">
        <v>274</v>
      </c>
      <c r="B6745" t="s">
        <v>331</v>
      </c>
      <c r="C6745">
        <v>2</v>
      </c>
      <c r="D6745" t="s">
        <v>799</v>
      </c>
      <c r="E6745">
        <v>3</v>
      </c>
      <c r="F6745">
        <v>23</v>
      </c>
      <c r="G6745">
        <v>36</v>
      </c>
      <c r="H6745">
        <v>38</v>
      </c>
      <c r="I6745">
        <v>14</v>
      </c>
      <c r="J6745">
        <v>27</v>
      </c>
      <c r="K6745">
        <v>29</v>
      </c>
      <c r="L6745">
        <v>0</v>
      </c>
      <c r="M6745" s="1">
        <v>102.11</v>
      </c>
      <c r="N6745" s="1">
        <v>119.07299999999999</v>
      </c>
    </row>
    <row r="6746" spans="1:14" x14ac:dyDescent="0.2">
      <c r="A6746" t="s">
        <v>274</v>
      </c>
      <c r="B6746" t="s">
        <v>488</v>
      </c>
      <c r="C6746">
        <v>3</v>
      </c>
      <c r="D6746" t="s">
        <v>1019</v>
      </c>
      <c r="E6746">
        <v>4</v>
      </c>
      <c r="F6746">
        <v>32</v>
      </c>
      <c r="G6746">
        <v>37</v>
      </c>
      <c r="H6746">
        <v>40</v>
      </c>
      <c r="I6746">
        <v>20</v>
      </c>
      <c r="J6746">
        <v>25</v>
      </c>
      <c r="K6746">
        <v>28</v>
      </c>
      <c r="L6746">
        <v>0</v>
      </c>
      <c r="M6746" s="1">
        <v>102.111</v>
      </c>
      <c r="N6746" s="1">
        <v>120.08499999999999</v>
      </c>
    </row>
    <row r="6747" spans="1:14" x14ac:dyDescent="0.2">
      <c r="A6747" t="s">
        <v>274</v>
      </c>
      <c r="B6747" t="s">
        <v>492</v>
      </c>
      <c r="C6747">
        <v>3</v>
      </c>
      <c r="D6747" t="s">
        <v>1201</v>
      </c>
      <c r="E6747">
        <v>3</v>
      </c>
      <c r="F6747">
        <v>28</v>
      </c>
      <c r="G6747">
        <v>36</v>
      </c>
      <c r="H6747">
        <v>38</v>
      </c>
      <c r="I6747">
        <v>19</v>
      </c>
      <c r="J6747">
        <v>27</v>
      </c>
      <c r="K6747">
        <v>29</v>
      </c>
      <c r="L6747">
        <v>0</v>
      </c>
      <c r="M6747" s="1">
        <v>102.11199999999999</v>
      </c>
      <c r="N6747" s="1">
        <v>121.101</v>
      </c>
    </row>
    <row r="6748" spans="1:14" x14ac:dyDescent="0.2">
      <c r="A6748" t="s">
        <v>274</v>
      </c>
      <c r="B6748" t="s">
        <v>335</v>
      </c>
      <c r="C6748">
        <v>2</v>
      </c>
      <c r="D6748" t="s">
        <v>834</v>
      </c>
      <c r="E6748">
        <v>3</v>
      </c>
      <c r="F6748">
        <v>29</v>
      </c>
      <c r="G6748">
        <v>42</v>
      </c>
      <c r="H6748">
        <v>44</v>
      </c>
      <c r="I6748">
        <v>11</v>
      </c>
      <c r="J6748">
        <v>24</v>
      </c>
      <c r="K6748">
        <v>26</v>
      </c>
      <c r="L6748">
        <v>0</v>
      </c>
      <c r="M6748" s="1">
        <v>102.113</v>
      </c>
      <c r="N6748" s="1">
        <v>122.071</v>
      </c>
    </row>
    <row r="6749" spans="1:14" x14ac:dyDescent="0.2">
      <c r="A6749" t="s">
        <v>274</v>
      </c>
      <c r="B6749" t="s">
        <v>498</v>
      </c>
      <c r="C6749">
        <v>3</v>
      </c>
      <c r="D6749" t="s">
        <v>1291</v>
      </c>
      <c r="E6749">
        <v>4</v>
      </c>
      <c r="F6749">
        <v>30</v>
      </c>
      <c r="G6749">
        <v>35</v>
      </c>
      <c r="H6749">
        <v>38</v>
      </c>
      <c r="I6749">
        <v>22</v>
      </c>
      <c r="J6749">
        <v>27</v>
      </c>
      <c r="K6749">
        <v>30</v>
      </c>
      <c r="L6749">
        <v>0</v>
      </c>
      <c r="M6749" s="1">
        <v>102.114</v>
      </c>
      <c r="N6749" s="1">
        <v>125.098</v>
      </c>
    </row>
    <row r="6750" spans="1:14" x14ac:dyDescent="0.2">
      <c r="A6750" t="s">
        <v>274</v>
      </c>
      <c r="B6750" t="s">
        <v>351</v>
      </c>
      <c r="C6750">
        <v>2</v>
      </c>
      <c r="D6750" t="s">
        <v>490</v>
      </c>
      <c r="E6750">
        <v>2</v>
      </c>
      <c r="F6750">
        <v>16</v>
      </c>
      <c r="G6750">
        <v>33</v>
      </c>
      <c r="H6750">
        <v>35</v>
      </c>
      <c r="I6750">
        <v>15</v>
      </c>
      <c r="J6750">
        <v>32</v>
      </c>
      <c r="K6750">
        <v>34</v>
      </c>
      <c r="L6750">
        <v>0</v>
      </c>
      <c r="M6750" s="1">
        <v>102.11499999999999</v>
      </c>
      <c r="N6750" s="1">
        <v>126.095</v>
      </c>
    </row>
    <row r="6751" spans="1:14" x14ac:dyDescent="0.2">
      <c r="A6751" t="s">
        <v>274</v>
      </c>
      <c r="B6751" t="s">
        <v>504</v>
      </c>
      <c r="C6751">
        <v>3</v>
      </c>
      <c r="D6751" t="s">
        <v>880</v>
      </c>
      <c r="E6751">
        <v>4</v>
      </c>
      <c r="F6751">
        <v>27</v>
      </c>
      <c r="G6751">
        <v>32</v>
      </c>
      <c r="H6751">
        <v>35</v>
      </c>
      <c r="I6751">
        <v>27</v>
      </c>
      <c r="J6751">
        <v>32</v>
      </c>
      <c r="K6751">
        <v>35</v>
      </c>
      <c r="L6751">
        <v>0</v>
      </c>
      <c r="M6751" s="1">
        <v>102.116</v>
      </c>
      <c r="N6751" s="1">
        <v>127.084</v>
      </c>
    </row>
    <row r="6752" spans="1:14" x14ac:dyDescent="0.2">
      <c r="A6752" t="s">
        <v>274</v>
      </c>
      <c r="B6752" t="s">
        <v>355</v>
      </c>
      <c r="C6752">
        <v>2</v>
      </c>
      <c r="D6752" t="s">
        <v>834</v>
      </c>
      <c r="E6752">
        <v>3</v>
      </c>
      <c r="F6752">
        <v>29</v>
      </c>
      <c r="G6752">
        <v>42</v>
      </c>
      <c r="H6752">
        <v>44</v>
      </c>
      <c r="I6752">
        <v>11</v>
      </c>
      <c r="J6752">
        <v>24</v>
      </c>
      <c r="K6752">
        <v>26</v>
      </c>
      <c r="L6752">
        <v>0</v>
      </c>
      <c r="M6752" s="1">
        <v>102.117</v>
      </c>
      <c r="N6752" s="1">
        <v>128.077</v>
      </c>
    </row>
    <row r="6753" spans="1:14" x14ac:dyDescent="0.2">
      <c r="A6753" t="s">
        <v>285</v>
      </c>
      <c r="B6753" t="s">
        <v>290</v>
      </c>
      <c r="C6753">
        <v>3</v>
      </c>
      <c r="D6753" t="s">
        <v>2942</v>
      </c>
      <c r="E6753">
        <v>3</v>
      </c>
      <c r="F6753">
        <v>28</v>
      </c>
      <c r="G6753">
        <v>36</v>
      </c>
      <c r="H6753">
        <v>38</v>
      </c>
      <c r="I6753">
        <v>22</v>
      </c>
      <c r="J6753">
        <v>30</v>
      </c>
      <c r="K6753">
        <v>32</v>
      </c>
      <c r="L6753">
        <v>0</v>
      </c>
      <c r="M6753" s="1">
        <v>103.092</v>
      </c>
      <c r="N6753" s="1">
        <v>104.08499999999999</v>
      </c>
    </row>
    <row r="6754" spans="1:14" x14ac:dyDescent="0.2">
      <c r="A6754" t="s">
        <v>285</v>
      </c>
      <c r="B6754" t="s">
        <v>294</v>
      </c>
      <c r="C6754">
        <v>3</v>
      </c>
      <c r="D6754" t="s">
        <v>1902</v>
      </c>
      <c r="E6754">
        <v>3</v>
      </c>
      <c r="F6754">
        <v>26</v>
      </c>
      <c r="G6754">
        <v>34</v>
      </c>
      <c r="H6754">
        <v>36</v>
      </c>
      <c r="I6754">
        <v>20</v>
      </c>
      <c r="J6754">
        <v>28</v>
      </c>
      <c r="K6754">
        <v>30</v>
      </c>
      <c r="L6754">
        <v>0</v>
      </c>
      <c r="M6754" s="1">
        <v>103.093</v>
      </c>
      <c r="N6754" s="1">
        <v>105.084</v>
      </c>
    </row>
    <row r="6755" spans="1:14" x14ac:dyDescent="0.2">
      <c r="A6755" t="s">
        <v>285</v>
      </c>
      <c r="B6755" t="s">
        <v>298</v>
      </c>
      <c r="C6755">
        <v>3</v>
      </c>
      <c r="D6755" t="s">
        <v>2749</v>
      </c>
      <c r="E6755">
        <v>2</v>
      </c>
      <c r="F6755">
        <v>19</v>
      </c>
      <c r="G6755">
        <v>32</v>
      </c>
      <c r="H6755">
        <v>34</v>
      </c>
      <c r="I6755">
        <v>16</v>
      </c>
      <c r="J6755">
        <v>29</v>
      </c>
      <c r="K6755">
        <v>31</v>
      </c>
      <c r="L6755">
        <v>0</v>
      </c>
      <c r="M6755" s="1">
        <v>103.09399999999999</v>
      </c>
      <c r="N6755" s="1">
        <v>106.08199999999999</v>
      </c>
    </row>
    <row r="6756" spans="1:14" x14ac:dyDescent="0.2">
      <c r="A6756" t="s">
        <v>285</v>
      </c>
      <c r="B6756" t="s">
        <v>464</v>
      </c>
      <c r="C6756">
        <v>3</v>
      </c>
      <c r="D6756" t="s">
        <v>696</v>
      </c>
      <c r="E6756">
        <v>3</v>
      </c>
      <c r="F6756">
        <v>24</v>
      </c>
      <c r="G6756">
        <v>32</v>
      </c>
      <c r="H6756">
        <v>34</v>
      </c>
      <c r="I6756">
        <v>23</v>
      </c>
      <c r="J6756">
        <v>31</v>
      </c>
      <c r="K6756">
        <v>33</v>
      </c>
      <c r="L6756">
        <v>0</v>
      </c>
      <c r="M6756" s="1">
        <v>103.095</v>
      </c>
      <c r="N6756" s="1">
        <v>108.086</v>
      </c>
    </row>
    <row r="6757" spans="1:14" x14ac:dyDescent="0.2">
      <c r="A6757" t="s">
        <v>285</v>
      </c>
      <c r="B6757" t="s">
        <v>699</v>
      </c>
      <c r="C6757">
        <v>3</v>
      </c>
      <c r="D6757" t="s">
        <v>657</v>
      </c>
      <c r="E6757">
        <v>4</v>
      </c>
      <c r="F6757">
        <v>23</v>
      </c>
      <c r="G6757">
        <v>28</v>
      </c>
      <c r="H6757">
        <v>31</v>
      </c>
      <c r="I6757">
        <v>29</v>
      </c>
      <c r="J6757">
        <v>34</v>
      </c>
      <c r="K6757">
        <v>37</v>
      </c>
      <c r="L6757">
        <v>0</v>
      </c>
      <c r="M6757" s="1">
        <v>103.096</v>
      </c>
      <c r="N6757" s="1">
        <v>109.077</v>
      </c>
    </row>
    <row r="6758" spans="1:14" x14ac:dyDescent="0.2">
      <c r="A6758" t="s">
        <v>285</v>
      </c>
      <c r="B6758" t="s">
        <v>124</v>
      </c>
      <c r="C6758">
        <v>3</v>
      </c>
      <c r="D6758" t="s">
        <v>1133</v>
      </c>
      <c r="E6758">
        <v>4</v>
      </c>
      <c r="F6758">
        <v>28</v>
      </c>
      <c r="G6758">
        <v>33</v>
      </c>
      <c r="H6758">
        <v>36</v>
      </c>
      <c r="I6758">
        <v>26</v>
      </c>
      <c r="J6758">
        <v>31</v>
      </c>
      <c r="K6758">
        <v>34</v>
      </c>
      <c r="L6758">
        <v>0</v>
      </c>
      <c r="M6758" s="1">
        <v>103.09699999999999</v>
      </c>
      <c r="N6758" s="1">
        <v>110.086</v>
      </c>
    </row>
    <row r="6759" spans="1:14" x14ac:dyDescent="0.2">
      <c r="A6759" t="s">
        <v>285</v>
      </c>
      <c r="B6759" t="s">
        <v>470</v>
      </c>
      <c r="C6759">
        <v>3</v>
      </c>
      <c r="D6759" t="s">
        <v>1235</v>
      </c>
      <c r="E6759">
        <v>3</v>
      </c>
      <c r="F6759">
        <v>25</v>
      </c>
      <c r="G6759">
        <v>33</v>
      </c>
      <c r="H6759">
        <v>35</v>
      </c>
      <c r="I6759">
        <v>23</v>
      </c>
      <c r="J6759">
        <v>31</v>
      </c>
      <c r="K6759">
        <v>33</v>
      </c>
      <c r="L6759">
        <v>0</v>
      </c>
      <c r="M6759" s="1">
        <v>103.098</v>
      </c>
      <c r="N6759" s="1">
        <v>112.093</v>
      </c>
    </row>
    <row r="6760" spans="1:14" x14ac:dyDescent="0.2">
      <c r="A6760" t="s">
        <v>285</v>
      </c>
      <c r="B6760" t="s">
        <v>53</v>
      </c>
      <c r="C6760">
        <v>3</v>
      </c>
      <c r="D6760" t="s">
        <v>1706</v>
      </c>
      <c r="E6760">
        <v>4</v>
      </c>
      <c r="F6760">
        <v>32</v>
      </c>
      <c r="G6760">
        <v>37</v>
      </c>
      <c r="H6760">
        <v>40</v>
      </c>
      <c r="I6760">
        <v>23</v>
      </c>
      <c r="J6760">
        <v>28</v>
      </c>
      <c r="K6760">
        <v>31</v>
      </c>
      <c r="L6760">
        <v>0</v>
      </c>
      <c r="M6760" s="1">
        <v>103.099</v>
      </c>
      <c r="N6760" s="1">
        <v>113.074</v>
      </c>
    </row>
    <row r="6761" spans="1:14" x14ac:dyDescent="0.2">
      <c r="A6761" t="s">
        <v>285</v>
      </c>
      <c r="B6761" t="s">
        <v>476</v>
      </c>
      <c r="C6761">
        <v>3</v>
      </c>
      <c r="D6761" t="s">
        <v>655</v>
      </c>
      <c r="E6761">
        <v>3</v>
      </c>
      <c r="F6761">
        <v>25</v>
      </c>
      <c r="G6761">
        <v>33</v>
      </c>
      <c r="H6761">
        <v>35</v>
      </c>
      <c r="I6761">
        <v>21</v>
      </c>
      <c r="J6761">
        <v>29</v>
      </c>
      <c r="K6761">
        <v>31</v>
      </c>
      <c r="L6761">
        <v>0</v>
      </c>
      <c r="M6761" s="1">
        <v>103.1</v>
      </c>
      <c r="N6761" s="1">
        <v>114.083</v>
      </c>
    </row>
    <row r="6762" spans="1:14" x14ac:dyDescent="0.2">
      <c r="A6762" t="s">
        <v>285</v>
      </c>
      <c r="B6762" t="s">
        <v>315</v>
      </c>
      <c r="C6762">
        <v>3</v>
      </c>
      <c r="D6762" t="s">
        <v>857</v>
      </c>
      <c r="E6762">
        <v>4</v>
      </c>
      <c r="F6762">
        <v>31</v>
      </c>
      <c r="G6762">
        <v>36</v>
      </c>
      <c r="H6762">
        <v>39</v>
      </c>
      <c r="I6762">
        <v>24</v>
      </c>
      <c r="J6762">
        <v>29</v>
      </c>
      <c r="K6762">
        <v>32</v>
      </c>
      <c r="L6762">
        <v>0</v>
      </c>
      <c r="M6762" s="1">
        <v>103.101</v>
      </c>
      <c r="N6762" s="1">
        <v>115.095</v>
      </c>
    </row>
    <row r="6763" spans="1:14" x14ac:dyDescent="0.2">
      <c r="A6763" t="s">
        <v>285</v>
      </c>
      <c r="B6763" t="s">
        <v>321</v>
      </c>
      <c r="C6763">
        <v>3</v>
      </c>
      <c r="D6763" t="s">
        <v>1312</v>
      </c>
      <c r="E6763">
        <v>4</v>
      </c>
      <c r="F6763">
        <v>29</v>
      </c>
      <c r="G6763">
        <v>34</v>
      </c>
      <c r="H6763">
        <v>37</v>
      </c>
      <c r="I6763">
        <v>24</v>
      </c>
      <c r="J6763">
        <v>29</v>
      </c>
      <c r="K6763">
        <v>32</v>
      </c>
      <c r="L6763">
        <v>0</v>
      </c>
      <c r="M6763" s="1">
        <v>103.102</v>
      </c>
      <c r="N6763" s="1">
        <v>116.09</v>
      </c>
    </row>
    <row r="6764" spans="1:14" x14ac:dyDescent="0.2">
      <c r="A6764" t="s">
        <v>285</v>
      </c>
      <c r="B6764" t="s">
        <v>483</v>
      </c>
      <c r="C6764">
        <v>3</v>
      </c>
      <c r="D6764" t="s">
        <v>493</v>
      </c>
      <c r="E6764">
        <v>4</v>
      </c>
      <c r="F6764">
        <v>29</v>
      </c>
      <c r="G6764">
        <v>34</v>
      </c>
      <c r="H6764">
        <v>37</v>
      </c>
      <c r="I6764">
        <v>23</v>
      </c>
      <c r="J6764">
        <v>28</v>
      </c>
      <c r="K6764">
        <v>31</v>
      </c>
      <c r="L6764">
        <v>0</v>
      </c>
      <c r="M6764" s="1">
        <v>103.10299999999999</v>
      </c>
      <c r="N6764" s="1">
        <v>117.095</v>
      </c>
    </row>
    <row r="6765" spans="1:14" x14ac:dyDescent="0.2">
      <c r="A6765" t="s">
        <v>285</v>
      </c>
      <c r="B6765" t="s">
        <v>326</v>
      </c>
      <c r="C6765">
        <v>3</v>
      </c>
      <c r="D6765" t="s">
        <v>2923</v>
      </c>
      <c r="E6765">
        <v>4</v>
      </c>
      <c r="F6765">
        <v>27</v>
      </c>
      <c r="G6765">
        <v>32</v>
      </c>
      <c r="H6765">
        <v>35</v>
      </c>
      <c r="I6765">
        <v>26</v>
      </c>
      <c r="J6765">
        <v>31</v>
      </c>
      <c r="K6765">
        <v>34</v>
      </c>
      <c r="L6765">
        <v>0</v>
      </c>
      <c r="M6765" s="1">
        <v>103.104</v>
      </c>
      <c r="N6765" s="1">
        <v>118.098</v>
      </c>
    </row>
    <row r="6766" spans="1:14" x14ac:dyDescent="0.2">
      <c r="A6766" t="s">
        <v>285</v>
      </c>
      <c r="B6766" t="s">
        <v>492</v>
      </c>
      <c r="C6766">
        <v>3</v>
      </c>
      <c r="D6766" t="s">
        <v>2743</v>
      </c>
      <c r="E6766">
        <v>3</v>
      </c>
      <c r="F6766">
        <v>23</v>
      </c>
      <c r="G6766">
        <v>31</v>
      </c>
      <c r="H6766">
        <v>33</v>
      </c>
      <c r="I6766">
        <v>26</v>
      </c>
      <c r="J6766">
        <v>34</v>
      </c>
      <c r="K6766">
        <v>36</v>
      </c>
      <c r="L6766">
        <v>0</v>
      </c>
      <c r="M6766" s="1">
        <v>103.105</v>
      </c>
      <c r="N6766" s="1">
        <v>121.102</v>
      </c>
    </row>
    <row r="6767" spans="1:14" x14ac:dyDescent="0.2">
      <c r="A6767" t="s">
        <v>285</v>
      </c>
      <c r="B6767" t="s">
        <v>335</v>
      </c>
      <c r="C6767">
        <v>3</v>
      </c>
      <c r="D6767" t="s">
        <v>182</v>
      </c>
      <c r="E6767">
        <v>3</v>
      </c>
      <c r="F6767">
        <v>29</v>
      </c>
      <c r="G6767">
        <v>37</v>
      </c>
      <c r="H6767">
        <v>39</v>
      </c>
      <c r="I6767">
        <v>19</v>
      </c>
      <c r="J6767">
        <v>27</v>
      </c>
      <c r="K6767">
        <v>29</v>
      </c>
      <c r="L6767">
        <v>0</v>
      </c>
      <c r="M6767" s="1">
        <v>103.10599999999999</v>
      </c>
      <c r="N6767" s="1">
        <v>122.072</v>
      </c>
    </row>
    <row r="6768" spans="1:14" x14ac:dyDescent="0.2">
      <c r="A6768" t="s">
        <v>285</v>
      </c>
      <c r="B6768" t="s">
        <v>340</v>
      </c>
      <c r="C6768">
        <v>3</v>
      </c>
      <c r="D6768" t="s">
        <v>2948</v>
      </c>
      <c r="E6768">
        <v>4</v>
      </c>
      <c r="F6768">
        <v>23</v>
      </c>
      <c r="G6768">
        <v>28</v>
      </c>
      <c r="H6768">
        <v>31</v>
      </c>
      <c r="I6768">
        <v>31</v>
      </c>
      <c r="J6768">
        <v>36</v>
      </c>
      <c r="K6768">
        <v>39</v>
      </c>
      <c r="L6768">
        <v>0</v>
      </c>
      <c r="M6768" s="1">
        <v>103.107</v>
      </c>
      <c r="N6768" s="1">
        <v>123.08799999999999</v>
      </c>
    </row>
    <row r="6769" spans="1:14" x14ac:dyDescent="0.2">
      <c r="A6769" t="s">
        <v>285</v>
      </c>
      <c r="B6769" t="s">
        <v>346</v>
      </c>
      <c r="C6769">
        <v>3</v>
      </c>
      <c r="D6769" t="s">
        <v>922</v>
      </c>
      <c r="E6769">
        <v>3</v>
      </c>
      <c r="F6769">
        <v>27</v>
      </c>
      <c r="G6769">
        <v>35</v>
      </c>
      <c r="H6769">
        <v>37</v>
      </c>
      <c r="I6769">
        <v>21</v>
      </c>
      <c r="J6769">
        <v>29</v>
      </c>
      <c r="K6769">
        <v>31</v>
      </c>
      <c r="L6769">
        <v>0</v>
      </c>
      <c r="M6769" s="1">
        <v>103.108</v>
      </c>
      <c r="N6769" s="1">
        <v>124.09399999999999</v>
      </c>
    </row>
    <row r="6770" spans="1:14" x14ac:dyDescent="0.2">
      <c r="A6770" t="s">
        <v>285</v>
      </c>
      <c r="B6770" t="s">
        <v>498</v>
      </c>
      <c r="C6770">
        <v>3</v>
      </c>
      <c r="D6770" t="s">
        <v>830</v>
      </c>
      <c r="E6770">
        <v>4</v>
      </c>
      <c r="F6770">
        <v>30</v>
      </c>
      <c r="G6770">
        <v>35</v>
      </c>
      <c r="H6770">
        <v>38</v>
      </c>
      <c r="I6770">
        <v>25</v>
      </c>
      <c r="J6770">
        <v>30</v>
      </c>
      <c r="K6770">
        <v>33</v>
      </c>
      <c r="L6770">
        <v>0</v>
      </c>
      <c r="M6770" s="1">
        <v>103.10899999999999</v>
      </c>
      <c r="N6770" s="1">
        <v>125.099</v>
      </c>
    </row>
    <row r="6771" spans="1:14" x14ac:dyDescent="0.2">
      <c r="A6771" t="s">
        <v>285</v>
      </c>
      <c r="B6771" t="s">
        <v>351</v>
      </c>
      <c r="C6771">
        <v>3</v>
      </c>
      <c r="D6771" t="s">
        <v>2707</v>
      </c>
      <c r="E6771">
        <v>4</v>
      </c>
      <c r="F6771">
        <v>26</v>
      </c>
      <c r="G6771">
        <v>31</v>
      </c>
      <c r="H6771">
        <v>34</v>
      </c>
      <c r="I6771">
        <v>25</v>
      </c>
      <c r="J6771">
        <v>30</v>
      </c>
      <c r="K6771">
        <v>33</v>
      </c>
      <c r="L6771">
        <v>0</v>
      </c>
      <c r="M6771" s="1">
        <v>103.11</v>
      </c>
      <c r="N6771" s="1">
        <v>126.096</v>
      </c>
    </row>
    <row r="6772" spans="1:14" x14ac:dyDescent="0.2">
      <c r="A6772" t="s">
        <v>285</v>
      </c>
      <c r="B6772" t="s">
        <v>504</v>
      </c>
      <c r="C6772">
        <v>3</v>
      </c>
      <c r="D6772" t="s">
        <v>2707</v>
      </c>
      <c r="E6772">
        <v>4</v>
      </c>
      <c r="F6772">
        <v>26</v>
      </c>
      <c r="G6772">
        <v>31</v>
      </c>
      <c r="H6772">
        <v>34</v>
      </c>
      <c r="I6772">
        <v>25</v>
      </c>
      <c r="J6772">
        <v>30</v>
      </c>
      <c r="K6772">
        <v>33</v>
      </c>
      <c r="L6772">
        <v>0</v>
      </c>
      <c r="M6772" s="1">
        <v>103.111</v>
      </c>
      <c r="N6772" s="1">
        <v>127.08499999999999</v>
      </c>
    </row>
    <row r="6773" spans="1:14" x14ac:dyDescent="0.2">
      <c r="A6773" t="s">
        <v>285</v>
      </c>
      <c r="B6773" t="s">
        <v>355</v>
      </c>
      <c r="C6773">
        <v>3</v>
      </c>
      <c r="D6773" t="s">
        <v>2104</v>
      </c>
      <c r="E6773">
        <v>3</v>
      </c>
      <c r="F6773">
        <v>21</v>
      </c>
      <c r="G6773">
        <v>29</v>
      </c>
      <c r="H6773">
        <v>31</v>
      </c>
      <c r="I6773">
        <v>27</v>
      </c>
      <c r="J6773">
        <v>35</v>
      </c>
      <c r="K6773">
        <v>37</v>
      </c>
      <c r="L6773">
        <v>0</v>
      </c>
      <c r="M6773" s="1">
        <v>103.11199999999999</v>
      </c>
      <c r="N6773" s="1">
        <v>128.078</v>
      </c>
    </row>
    <row r="6774" spans="1:14" x14ac:dyDescent="0.2">
      <c r="A6774" t="s">
        <v>290</v>
      </c>
      <c r="B6774" t="s">
        <v>290</v>
      </c>
      <c r="C6774">
        <v>3</v>
      </c>
      <c r="D6774" t="s">
        <v>454</v>
      </c>
      <c r="E6774">
        <v>4</v>
      </c>
      <c r="F6774">
        <v>31</v>
      </c>
      <c r="G6774">
        <v>36</v>
      </c>
      <c r="H6774">
        <v>39</v>
      </c>
      <c r="I6774">
        <v>23</v>
      </c>
      <c r="J6774">
        <v>28</v>
      </c>
      <c r="K6774">
        <v>31</v>
      </c>
      <c r="L6774">
        <v>0</v>
      </c>
      <c r="M6774" s="1">
        <v>104.086</v>
      </c>
      <c r="N6774" s="1">
        <v>104.086</v>
      </c>
    </row>
    <row r="6775" spans="1:14" x14ac:dyDescent="0.2">
      <c r="A6775" t="s">
        <v>290</v>
      </c>
      <c r="B6775" t="s">
        <v>298</v>
      </c>
      <c r="C6775">
        <v>3</v>
      </c>
      <c r="D6775" t="s">
        <v>2749</v>
      </c>
      <c r="E6775">
        <v>2</v>
      </c>
      <c r="F6775">
        <v>19</v>
      </c>
      <c r="G6775">
        <v>32</v>
      </c>
      <c r="H6775">
        <v>34</v>
      </c>
      <c r="I6775">
        <v>16</v>
      </c>
      <c r="J6775">
        <v>29</v>
      </c>
      <c r="K6775">
        <v>31</v>
      </c>
      <c r="L6775">
        <v>0</v>
      </c>
      <c r="M6775" s="1">
        <v>104.087</v>
      </c>
      <c r="N6775" s="1">
        <v>106.083</v>
      </c>
    </row>
    <row r="6776" spans="1:14" x14ac:dyDescent="0.2">
      <c r="A6776" t="s">
        <v>290</v>
      </c>
      <c r="B6776" t="s">
        <v>464</v>
      </c>
      <c r="C6776">
        <v>3</v>
      </c>
      <c r="D6776" t="s">
        <v>802</v>
      </c>
      <c r="E6776">
        <v>4</v>
      </c>
      <c r="F6776">
        <v>30</v>
      </c>
      <c r="G6776">
        <v>35</v>
      </c>
      <c r="H6776">
        <v>38</v>
      </c>
      <c r="I6776">
        <v>23</v>
      </c>
      <c r="J6776">
        <v>28</v>
      </c>
      <c r="K6776">
        <v>31</v>
      </c>
      <c r="L6776">
        <v>0</v>
      </c>
      <c r="M6776" s="1">
        <v>104.08799999999999</v>
      </c>
      <c r="N6776" s="1">
        <v>108.087</v>
      </c>
    </row>
    <row r="6777" spans="1:14" x14ac:dyDescent="0.2">
      <c r="A6777" t="s">
        <v>290</v>
      </c>
      <c r="B6777" t="s">
        <v>699</v>
      </c>
      <c r="C6777">
        <v>3</v>
      </c>
      <c r="D6777" t="s">
        <v>1774</v>
      </c>
      <c r="E6777">
        <v>3</v>
      </c>
      <c r="F6777">
        <v>22</v>
      </c>
      <c r="G6777">
        <v>30</v>
      </c>
      <c r="H6777">
        <v>32</v>
      </c>
      <c r="I6777">
        <v>24</v>
      </c>
      <c r="J6777">
        <v>32</v>
      </c>
      <c r="K6777">
        <v>34</v>
      </c>
      <c r="L6777">
        <v>0</v>
      </c>
      <c r="M6777" s="1">
        <v>104.089</v>
      </c>
      <c r="N6777" s="1">
        <v>109.078</v>
      </c>
    </row>
    <row r="6778" spans="1:14" x14ac:dyDescent="0.2">
      <c r="A6778" t="s">
        <v>290</v>
      </c>
      <c r="B6778" t="s">
        <v>124</v>
      </c>
      <c r="C6778">
        <v>3</v>
      </c>
      <c r="D6778" t="s">
        <v>2046</v>
      </c>
      <c r="E6778">
        <v>3</v>
      </c>
      <c r="F6778">
        <v>23</v>
      </c>
      <c r="G6778">
        <v>31</v>
      </c>
      <c r="H6778">
        <v>33</v>
      </c>
      <c r="I6778">
        <v>25</v>
      </c>
      <c r="J6778">
        <v>33</v>
      </c>
      <c r="K6778">
        <v>35</v>
      </c>
      <c r="L6778">
        <v>0</v>
      </c>
      <c r="M6778" s="1">
        <v>104.09</v>
      </c>
      <c r="N6778" s="1">
        <v>110.087</v>
      </c>
    </row>
    <row r="6779" spans="1:14" x14ac:dyDescent="0.2">
      <c r="A6779" t="s">
        <v>290</v>
      </c>
      <c r="B6779" t="s">
        <v>703</v>
      </c>
      <c r="C6779">
        <v>3</v>
      </c>
      <c r="D6779" t="s">
        <v>2262</v>
      </c>
      <c r="E6779">
        <v>3</v>
      </c>
      <c r="F6779">
        <v>28</v>
      </c>
      <c r="G6779">
        <v>36</v>
      </c>
      <c r="H6779">
        <v>38</v>
      </c>
      <c r="I6779">
        <v>22</v>
      </c>
      <c r="J6779">
        <v>30</v>
      </c>
      <c r="K6779">
        <v>32</v>
      </c>
      <c r="L6779">
        <v>0</v>
      </c>
      <c r="M6779" s="1">
        <v>104.09099999999999</v>
      </c>
      <c r="N6779" s="1">
        <v>111.09099999999999</v>
      </c>
    </row>
    <row r="6780" spans="1:14" x14ac:dyDescent="0.2">
      <c r="A6780" t="s">
        <v>290</v>
      </c>
      <c r="B6780" t="s">
        <v>476</v>
      </c>
      <c r="C6780">
        <v>3</v>
      </c>
      <c r="D6780" t="s">
        <v>2771</v>
      </c>
      <c r="E6780">
        <v>4</v>
      </c>
      <c r="F6780">
        <v>28</v>
      </c>
      <c r="G6780">
        <v>33</v>
      </c>
      <c r="H6780">
        <v>36</v>
      </c>
      <c r="I6780">
        <v>24</v>
      </c>
      <c r="J6780">
        <v>29</v>
      </c>
      <c r="K6780">
        <v>32</v>
      </c>
      <c r="L6780">
        <v>0</v>
      </c>
      <c r="M6780" s="1">
        <v>104.092</v>
      </c>
      <c r="N6780" s="1">
        <v>114.084</v>
      </c>
    </row>
    <row r="6781" spans="1:14" x14ac:dyDescent="0.2">
      <c r="A6781" t="s">
        <v>290</v>
      </c>
      <c r="B6781" t="s">
        <v>315</v>
      </c>
      <c r="C6781">
        <v>3</v>
      </c>
      <c r="D6781" t="s">
        <v>1142</v>
      </c>
      <c r="E6781">
        <v>4</v>
      </c>
      <c r="F6781">
        <v>27</v>
      </c>
      <c r="G6781">
        <v>32</v>
      </c>
      <c r="H6781">
        <v>35</v>
      </c>
      <c r="I6781">
        <v>26</v>
      </c>
      <c r="J6781">
        <v>31</v>
      </c>
      <c r="K6781">
        <v>34</v>
      </c>
      <c r="L6781">
        <v>0</v>
      </c>
      <c r="M6781" s="1">
        <v>104.093</v>
      </c>
      <c r="N6781" s="1">
        <v>115.096</v>
      </c>
    </row>
    <row r="6782" spans="1:14" x14ac:dyDescent="0.2">
      <c r="A6782" t="s">
        <v>290</v>
      </c>
      <c r="B6782" t="s">
        <v>321</v>
      </c>
      <c r="C6782">
        <v>3</v>
      </c>
      <c r="D6782" t="s">
        <v>454</v>
      </c>
      <c r="E6782">
        <v>4</v>
      </c>
      <c r="F6782">
        <v>31</v>
      </c>
      <c r="G6782">
        <v>36</v>
      </c>
      <c r="H6782">
        <v>39</v>
      </c>
      <c r="I6782">
        <v>23</v>
      </c>
      <c r="J6782">
        <v>28</v>
      </c>
      <c r="K6782">
        <v>31</v>
      </c>
      <c r="L6782">
        <v>0</v>
      </c>
      <c r="M6782" s="1">
        <v>104.09399999999999</v>
      </c>
      <c r="N6782" s="1">
        <v>116.09099999999999</v>
      </c>
    </row>
    <row r="6783" spans="1:14" x14ac:dyDescent="0.2">
      <c r="A6783" t="s">
        <v>290</v>
      </c>
      <c r="B6783" t="s">
        <v>483</v>
      </c>
      <c r="C6783">
        <v>3</v>
      </c>
      <c r="D6783" t="s">
        <v>1142</v>
      </c>
      <c r="E6783">
        <v>4</v>
      </c>
      <c r="F6783">
        <v>27</v>
      </c>
      <c r="G6783">
        <v>32</v>
      </c>
      <c r="H6783">
        <v>35</v>
      </c>
      <c r="I6783">
        <v>26</v>
      </c>
      <c r="J6783">
        <v>31</v>
      </c>
      <c r="K6783">
        <v>34</v>
      </c>
      <c r="L6783">
        <v>0</v>
      </c>
      <c r="M6783" s="1">
        <v>104.095</v>
      </c>
      <c r="N6783" s="1">
        <v>117.096</v>
      </c>
    </row>
    <row r="6784" spans="1:14" x14ac:dyDescent="0.2">
      <c r="A6784" t="s">
        <v>290</v>
      </c>
      <c r="B6784" t="s">
        <v>326</v>
      </c>
      <c r="C6784">
        <v>3</v>
      </c>
      <c r="D6784" t="s">
        <v>1331</v>
      </c>
      <c r="E6784">
        <v>4</v>
      </c>
      <c r="F6784">
        <v>15</v>
      </c>
      <c r="G6784">
        <v>20</v>
      </c>
      <c r="H6784">
        <v>23</v>
      </c>
      <c r="I6784">
        <v>35</v>
      </c>
      <c r="J6784">
        <v>40</v>
      </c>
      <c r="K6784">
        <v>43</v>
      </c>
      <c r="L6784">
        <v>0</v>
      </c>
      <c r="M6784" s="1">
        <v>104.096</v>
      </c>
      <c r="N6784" s="1">
        <v>118.099</v>
      </c>
    </row>
    <row r="6785" spans="1:14" x14ac:dyDescent="0.2">
      <c r="A6785" t="s">
        <v>290</v>
      </c>
      <c r="B6785" t="s">
        <v>331</v>
      </c>
      <c r="C6785">
        <v>3</v>
      </c>
      <c r="D6785" t="s">
        <v>909</v>
      </c>
      <c r="E6785">
        <v>3</v>
      </c>
      <c r="F6785">
        <v>22</v>
      </c>
      <c r="G6785">
        <v>30</v>
      </c>
      <c r="H6785">
        <v>32</v>
      </c>
      <c r="I6785">
        <v>25</v>
      </c>
      <c r="J6785">
        <v>33</v>
      </c>
      <c r="K6785">
        <v>35</v>
      </c>
      <c r="L6785">
        <v>0</v>
      </c>
      <c r="M6785" s="1">
        <v>104.09699999999999</v>
      </c>
      <c r="N6785" s="1">
        <v>119.074</v>
      </c>
    </row>
    <row r="6786" spans="1:14" x14ac:dyDescent="0.2">
      <c r="A6786" t="s">
        <v>290</v>
      </c>
      <c r="B6786" t="s">
        <v>488</v>
      </c>
      <c r="C6786">
        <v>3</v>
      </c>
      <c r="D6786" t="s">
        <v>1362</v>
      </c>
      <c r="E6786">
        <v>4</v>
      </c>
      <c r="F6786">
        <v>28</v>
      </c>
      <c r="G6786">
        <v>33</v>
      </c>
      <c r="H6786">
        <v>36</v>
      </c>
      <c r="I6786">
        <v>23</v>
      </c>
      <c r="J6786">
        <v>28</v>
      </c>
      <c r="K6786">
        <v>31</v>
      </c>
      <c r="L6786">
        <v>0</v>
      </c>
      <c r="M6786" s="1">
        <v>104.098</v>
      </c>
      <c r="N6786" s="1">
        <v>120.086</v>
      </c>
    </row>
    <row r="6787" spans="1:14" x14ac:dyDescent="0.2">
      <c r="A6787" t="s">
        <v>290</v>
      </c>
      <c r="B6787" t="s">
        <v>335</v>
      </c>
      <c r="C6787">
        <v>3</v>
      </c>
      <c r="D6787" t="s">
        <v>2690</v>
      </c>
      <c r="E6787">
        <v>4</v>
      </c>
      <c r="F6787">
        <v>25</v>
      </c>
      <c r="G6787">
        <v>30</v>
      </c>
      <c r="H6787">
        <v>33</v>
      </c>
      <c r="I6787">
        <v>27</v>
      </c>
      <c r="J6787">
        <v>32</v>
      </c>
      <c r="K6787">
        <v>35</v>
      </c>
      <c r="L6787">
        <v>0</v>
      </c>
      <c r="M6787" s="1">
        <v>104.099</v>
      </c>
      <c r="N6787" s="1">
        <v>122.07299999999999</v>
      </c>
    </row>
    <row r="6788" spans="1:14" x14ac:dyDescent="0.2">
      <c r="A6788" t="s">
        <v>290</v>
      </c>
      <c r="B6788" t="s">
        <v>346</v>
      </c>
      <c r="C6788">
        <v>3</v>
      </c>
      <c r="D6788" t="s">
        <v>2034</v>
      </c>
      <c r="E6788">
        <v>4</v>
      </c>
      <c r="F6788">
        <v>28</v>
      </c>
      <c r="G6788">
        <v>33</v>
      </c>
      <c r="H6788">
        <v>36</v>
      </c>
      <c r="I6788">
        <v>26</v>
      </c>
      <c r="J6788">
        <v>31</v>
      </c>
      <c r="K6788">
        <v>34</v>
      </c>
      <c r="L6788">
        <v>0</v>
      </c>
      <c r="M6788" s="1">
        <v>104.1</v>
      </c>
      <c r="N6788" s="1">
        <v>124.095</v>
      </c>
    </row>
    <row r="6789" spans="1:14" x14ac:dyDescent="0.2">
      <c r="A6789" t="s">
        <v>290</v>
      </c>
      <c r="B6789" t="s">
        <v>498</v>
      </c>
      <c r="C6789">
        <v>3</v>
      </c>
      <c r="D6789" t="s">
        <v>826</v>
      </c>
      <c r="E6789">
        <v>4</v>
      </c>
      <c r="F6789">
        <v>31</v>
      </c>
      <c r="G6789">
        <v>36</v>
      </c>
      <c r="H6789">
        <v>39</v>
      </c>
      <c r="I6789">
        <v>23</v>
      </c>
      <c r="J6789">
        <v>28</v>
      </c>
      <c r="K6789">
        <v>31</v>
      </c>
      <c r="L6789">
        <v>0</v>
      </c>
      <c r="M6789" s="1">
        <v>104.101</v>
      </c>
      <c r="N6789" s="1">
        <v>125.1</v>
      </c>
    </row>
    <row r="6790" spans="1:14" x14ac:dyDescent="0.2">
      <c r="A6790" t="s">
        <v>290</v>
      </c>
      <c r="B6790" t="s">
        <v>351</v>
      </c>
      <c r="C6790">
        <v>3</v>
      </c>
      <c r="D6790" t="s">
        <v>1075</v>
      </c>
      <c r="E6790">
        <v>4</v>
      </c>
      <c r="F6790">
        <v>25</v>
      </c>
      <c r="G6790">
        <v>30</v>
      </c>
      <c r="H6790">
        <v>33</v>
      </c>
      <c r="I6790">
        <v>25</v>
      </c>
      <c r="J6790">
        <v>30</v>
      </c>
      <c r="K6790">
        <v>33</v>
      </c>
      <c r="L6790">
        <v>0</v>
      </c>
      <c r="M6790" s="1">
        <v>104.102</v>
      </c>
      <c r="N6790" s="1">
        <v>126.09699999999999</v>
      </c>
    </row>
    <row r="6791" spans="1:14" x14ac:dyDescent="0.2">
      <c r="A6791" t="s">
        <v>290</v>
      </c>
      <c r="B6791" t="s">
        <v>504</v>
      </c>
      <c r="C6791">
        <v>3</v>
      </c>
      <c r="D6791" t="s">
        <v>2085</v>
      </c>
      <c r="E6791">
        <v>4</v>
      </c>
      <c r="F6791">
        <v>28</v>
      </c>
      <c r="G6791">
        <v>33</v>
      </c>
      <c r="H6791">
        <v>36</v>
      </c>
      <c r="I6791">
        <v>27</v>
      </c>
      <c r="J6791">
        <v>32</v>
      </c>
      <c r="K6791">
        <v>35</v>
      </c>
      <c r="L6791">
        <v>0</v>
      </c>
      <c r="M6791" s="1">
        <v>104.10299999999999</v>
      </c>
      <c r="N6791" s="1">
        <v>127.086</v>
      </c>
    </row>
    <row r="6792" spans="1:14" x14ac:dyDescent="0.2">
      <c r="A6792" t="s">
        <v>290</v>
      </c>
      <c r="B6792" t="s">
        <v>355</v>
      </c>
      <c r="C6792">
        <v>3</v>
      </c>
      <c r="D6792" t="s">
        <v>2275</v>
      </c>
      <c r="E6792">
        <v>4</v>
      </c>
      <c r="F6792">
        <v>26</v>
      </c>
      <c r="G6792">
        <v>31</v>
      </c>
      <c r="H6792">
        <v>34</v>
      </c>
      <c r="I6792">
        <v>27</v>
      </c>
      <c r="J6792">
        <v>32</v>
      </c>
      <c r="K6792">
        <v>35</v>
      </c>
      <c r="L6792">
        <v>0</v>
      </c>
      <c r="M6792" s="1">
        <v>104.104</v>
      </c>
      <c r="N6792" s="1">
        <v>128.07900000000001</v>
      </c>
    </row>
    <row r="6793" spans="1:14" x14ac:dyDescent="0.2">
      <c r="A6793" t="s">
        <v>294</v>
      </c>
      <c r="B6793" t="s">
        <v>298</v>
      </c>
      <c r="C6793">
        <v>3</v>
      </c>
      <c r="D6793" t="s">
        <v>660</v>
      </c>
      <c r="E6793">
        <v>3</v>
      </c>
      <c r="F6793">
        <v>24</v>
      </c>
      <c r="G6793">
        <v>32</v>
      </c>
      <c r="H6793">
        <v>34</v>
      </c>
      <c r="I6793">
        <v>23</v>
      </c>
      <c r="J6793">
        <v>31</v>
      </c>
      <c r="K6793">
        <v>33</v>
      </c>
      <c r="L6793">
        <v>0</v>
      </c>
      <c r="M6793" s="1">
        <v>105.08499999999999</v>
      </c>
      <c r="N6793" s="1">
        <v>106.084</v>
      </c>
    </row>
    <row r="6794" spans="1:14" x14ac:dyDescent="0.2">
      <c r="A6794" t="s">
        <v>294</v>
      </c>
      <c r="B6794" t="s">
        <v>464</v>
      </c>
      <c r="C6794">
        <v>3</v>
      </c>
      <c r="D6794" t="s">
        <v>1125</v>
      </c>
      <c r="E6794">
        <v>4</v>
      </c>
      <c r="F6794">
        <v>29</v>
      </c>
      <c r="G6794">
        <v>34</v>
      </c>
      <c r="H6794">
        <v>37</v>
      </c>
      <c r="I6794">
        <v>26</v>
      </c>
      <c r="J6794">
        <v>31</v>
      </c>
      <c r="K6794">
        <v>34</v>
      </c>
      <c r="L6794">
        <v>0</v>
      </c>
      <c r="M6794" s="1">
        <v>105.086</v>
      </c>
      <c r="N6794" s="1">
        <v>108.08799999999999</v>
      </c>
    </row>
    <row r="6795" spans="1:14" x14ac:dyDescent="0.2">
      <c r="A6795" t="s">
        <v>294</v>
      </c>
      <c r="B6795" t="s">
        <v>124</v>
      </c>
      <c r="C6795">
        <v>3</v>
      </c>
      <c r="D6795" t="s">
        <v>690</v>
      </c>
      <c r="E6795">
        <v>4</v>
      </c>
      <c r="F6795">
        <v>31</v>
      </c>
      <c r="G6795">
        <v>36</v>
      </c>
      <c r="H6795">
        <v>39</v>
      </c>
      <c r="I6795">
        <v>21</v>
      </c>
      <c r="J6795">
        <v>26</v>
      </c>
      <c r="K6795">
        <v>29</v>
      </c>
      <c r="L6795">
        <v>0</v>
      </c>
      <c r="M6795" s="1">
        <v>105.087</v>
      </c>
      <c r="N6795" s="1">
        <v>110.08799999999999</v>
      </c>
    </row>
    <row r="6796" spans="1:14" x14ac:dyDescent="0.2">
      <c r="A6796" t="s">
        <v>294</v>
      </c>
      <c r="B6796" t="s">
        <v>703</v>
      </c>
      <c r="C6796">
        <v>3</v>
      </c>
      <c r="D6796" t="s">
        <v>738</v>
      </c>
      <c r="E6796">
        <v>3</v>
      </c>
      <c r="F6796">
        <v>24</v>
      </c>
      <c r="G6796">
        <v>32</v>
      </c>
      <c r="H6796">
        <v>34</v>
      </c>
      <c r="I6796">
        <v>22</v>
      </c>
      <c r="J6796">
        <v>30</v>
      </c>
      <c r="K6796">
        <v>32</v>
      </c>
      <c r="L6796">
        <v>0</v>
      </c>
      <c r="M6796" s="1">
        <v>105.08799999999999</v>
      </c>
      <c r="N6796" s="1">
        <v>111.092</v>
      </c>
    </row>
    <row r="6797" spans="1:14" x14ac:dyDescent="0.2">
      <c r="A6797" t="s">
        <v>294</v>
      </c>
      <c r="B6797" t="s">
        <v>53</v>
      </c>
      <c r="C6797">
        <v>3</v>
      </c>
      <c r="D6797" t="s">
        <v>812</v>
      </c>
      <c r="E6797">
        <v>4</v>
      </c>
      <c r="F6797">
        <v>33</v>
      </c>
      <c r="G6797">
        <v>38</v>
      </c>
      <c r="H6797">
        <v>41</v>
      </c>
      <c r="I6797">
        <v>19</v>
      </c>
      <c r="J6797">
        <v>24</v>
      </c>
      <c r="K6797">
        <v>27</v>
      </c>
      <c r="L6797">
        <v>0</v>
      </c>
      <c r="M6797" s="1">
        <v>105.089</v>
      </c>
      <c r="N6797" s="1">
        <v>113.075</v>
      </c>
    </row>
    <row r="6798" spans="1:14" x14ac:dyDescent="0.2">
      <c r="A6798" t="s">
        <v>294</v>
      </c>
      <c r="B6798" t="s">
        <v>476</v>
      </c>
      <c r="C6798">
        <v>3</v>
      </c>
      <c r="D6798" t="s">
        <v>2525</v>
      </c>
      <c r="E6798">
        <v>3</v>
      </c>
      <c r="F6798">
        <v>20</v>
      </c>
      <c r="G6798">
        <v>28</v>
      </c>
      <c r="H6798">
        <v>30</v>
      </c>
      <c r="I6798">
        <v>30</v>
      </c>
      <c r="J6798">
        <v>38</v>
      </c>
      <c r="K6798">
        <v>40</v>
      </c>
      <c r="L6798">
        <v>0</v>
      </c>
      <c r="M6798" s="1">
        <v>105.09</v>
      </c>
      <c r="N6798" s="1">
        <v>114.08499999999999</v>
      </c>
    </row>
    <row r="6799" spans="1:14" x14ac:dyDescent="0.2">
      <c r="A6799" t="s">
        <v>294</v>
      </c>
      <c r="B6799" t="s">
        <v>315</v>
      </c>
      <c r="C6799">
        <v>3</v>
      </c>
      <c r="D6799" t="s">
        <v>814</v>
      </c>
      <c r="E6799">
        <v>4</v>
      </c>
      <c r="F6799">
        <v>29</v>
      </c>
      <c r="G6799">
        <v>34</v>
      </c>
      <c r="H6799">
        <v>37</v>
      </c>
      <c r="I6799">
        <v>24</v>
      </c>
      <c r="J6799">
        <v>29</v>
      </c>
      <c r="K6799">
        <v>32</v>
      </c>
      <c r="L6799">
        <v>0</v>
      </c>
      <c r="M6799" s="1">
        <v>105.09099999999999</v>
      </c>
      <c r="N6799" s="1">
        <v>115.09699999999999</v>
      </c>
    </row>
    <row r="6800" spans="1:14" x14ac:dyDescent="0.2">
      <c r="A6800" t="s">
        <v>294</v>
      </c>
      <c r="B6800" t="s">
        <v>321</v>
      </c>
      <c r="C6800">
        <v>3</v>
      </c>
      <c r="D6800" t="s">
        <v>2580</v>
      </c>
      <c r="E6800">
        <v>3</v>
      </c>
      <c r="F6800">
        <v>26</v>
      </c>
      <c r="G6800">
        <v>34</v>
      </c>
      <c r="H6800">
        <v>36</v>
      </c>
      <c r="I6800">
        <v>23</v>
      </c>
      <c r="J6800">
        <v>31</v>
      </c>
      <c r="K6800">
        <v>33</v>
      </c>
      <c r="L6800">
        <v>0</v>
      </c>
      <c r="M6800" s="1">
        <v>105.092</v>
      </c>
      <c r="N6800" s="1">
        <v>116.092</v>
      </c>
    </row>
    <row r="6801" spans="1:14" x14ac:dyDescent="0.2">
      <c r="A6801" t="s">
        <v>294</v>
      </c>
      <c r="B6801" t="s">
        <v>483</v>
      </c>
      <c r="C6801">
        <v>3</v>
      </c>
      <c r="D6801" t="s">
        <v>54</v>
      </c>
      <c r="E6801">
        <v>4</v>
      </c>
      <c r="F6801">
        <v>29</v>
      </c>
      <c r="G6801">
        <v>34</v>
      </c>
      <c r="H6801">
        <v>37</v>
      </c>
      <c r="I6801">
        <v>22</v>
      </c>
      <c r="J6801">
        <v>27</v>
      </c>
      <c r="K6801">
        <v>30</v>
      </c>
      <c r="L6801">
        <v>0</v>
      </c>
      <c r="M6801" s="1">
        <v>105.093</v>
      </c>
      <c r="N6801" s="1">
        <v>117.09699999999999</v>
      </c>
    </row>
    <row r="6802" spans="1:14" x14ac:dyDescent="0.2">
      <c r="A6802" t="s">
        <v>294</v>
      </c>
      <c r="B6802" t="s">
        <v>326</v>
      </c>
      <c r="C6802">
        <v>3</v>
      </c>
      <c r="D6802" t="s">
        <v>2615</v>
      </c>
      <c r="E6802">
        <v>4</v>
      </c>
      <c r="F6802">
        <v>33</v>
      </c>
      <c r="G6802">
        <v>38</v>
      </c>
      <c r="H6802">
        <v>41</v>
      </c>
      <c r="I6802">
        <v>18</v>
      </c>
      <c r="J6802">
        <v>23</v>
      </c>
      <c r="K6802">
        <v>26</v>
      </c>
      <c r="L6802">
        <v>0</v>
      </c>
      <c r="M6802" s="1">
        <v>105.09399999999999</v>
      </c>
      <c r="N6802" s="1">
        <v>118.1</v>
      </c>
    </row>
    <row r="6803" spans="1:14" x14ac:dyDescent="0.2">
      <c r="A6803" t="s">
        <v>294</v>
      </c>
      <c r="B6803" t="s">
        <v>331</v>
      </c>
      <c r="C6803">
        <v>3</v>
      </c>
      <c r="D6803" t="s">
        <v>2444</v>
      </c>
      <c r="E6803">
        <v>3</v>
      </c>
      <c r="F6803">
        <v>26</v>
      </c>
      <c r="G6803">
        <v>34</v>
      </c>
      <c r="H6803">
        <v>36</v>
      </c>
      <c r="I6803">
        <v>22</v>
      </c>
      <c r="J6803">
        <v>30</v>
      </c>
      <c r="K6803">
        <v>32</v>
      </c>
      <c r="L6803">
        <v>0</v>
      </c>
      <c r="M6803" s="1">
        <v>105.095</v>
      </c>
      <c r="N6803" s="1">
        <v>119.075</v>
      </c>
    </row>
    <row r="6804" spans="1:14" x14ac:dyDescent="0.2">
      <c r="A6804" t="s">
        <v>294</v>
      </c>
      <c r="B6804" t="s">
        <v>488</v>
      </c>
      <c r="C6804">
        <v>3</v>
      </c>
      <c r="D6804" t="s">
        <v>2030</v>
      </c>
      <c r="E6804">
        <v>3</v>
      </c>
      <c r="F6804">
        <v>27</v>
      </c>
      <c r="G6804">
        <v>35</v>
      </c>
      <c r="H6804">
        <v>37</v>
      </c>
      <c r="I6804">
        <v>23</v>
      </c>
      <c r="J6804">
        <v>31</v>
      </c>
      <c r="K6804">
        <v>33</v>
      </c>
      <c r="L6804">
        <v>0</v>
      </c>
      <c r="M6804" s="1">
        <v>105.096</v>
      </c>
      <c r="N6804" s="1">
        <v>120.087</v>
      </c>
    </row>
    <row r="6805" spans="1:14" x14ac:dyDescent="0.2">
      <c r="A6805" t="s">
        <v>294</v>
      </c>
      <c r="B6805" t="s">
        <v>492</v>
      </c>
      <c r="C6805">
        <v>3</v>
      </c>
      <c r="D6805" t="s">
        <v>2615</v>
      </c>
      <c r="E6805">
        <v>4</v>
      </c>
      <c r="F6805">
        <v>33</v>
      </c>
      <c r="G6805">
        <v>38</v>
      </c>
      <c r="H6805">
        <v>41</v>
      </c>
      <c r="I6805">
        <v>18</v>
      </c>
      <c r="J6805">
        <v>23</v>
      </c>
      <c r="K6805">
        <v>26</v>
      </c>
      <c r="L6805">
        <v>0</v>
      </c>
      <c r="M6805" s="1">
        <v>105.09699999999999</v>
      </c>
      <c r="N6805" s="1">
        <v>121.10299999999999</v>
      </c>
    </row>
    <row r="6806" spans="1:14" x14ac:dyDescent="0.2">
      <c r="A6806" t="s">
        <v>294</v>
      </c>
      <c r="B6806" t="s">
        <v>335</v>
      </c>
      <c r="C6806">
        <v>3</v>
      </c>
      <c r="D6806" t="s">
        <v>1814</v>
      </c>
      <c r="E6806">
        <v>3</v>
      </c>
      <c r="F6806">
        <v>23</v>
      </c>
      <c r="G6806">
        <v>31</v>
      </c>
      <c r="H6806">
        <v>33</v>
      </c>
      <c r="I6806">
        <v>25</v>
      </c>
      <c r="J6806">
        <v>33</v>
      </c>
      <c r="K6806">
        <v>35</v>
      </c>
      <c r="L6806">
        <v>0</v>
      </c>
      <c r="M6806" s="1">
        <v>105.098</v>
      </c>
      <c r="N6806" s="1">
        <v>122.074</v>
      </c>
    </row>
    <row r="6807" spans="1:14" x14ac:dyDescent="0.2">
      <c r="A6807" t="s">
        <v>294</v>
      </c>
      <c r="B6807" t="s">
        <v>340</v>
      </c>
      <c r="C6807">
        <v>3</v>
      </c>
      <c r="D6807" t="s">
        <v>1762</v>
      </c>
      <c r="E6807">
        <v>3</v>
      </c>
      <c r="F6807">
        <v>23</v>
      </c>
      <c r="G6807">
        <v>31</v>
      </c>
      <c r="H6807">
        <v>33</v>
      </c>
      <c r="I6807">
        <v>23</v>
      </c>
      <c r="J6807">
        <v>31</v>
      </c>
      <c r="K6807">
        <v>33</v>
      </c>
      <c r="L6807">
        <v>0</v>
      </c>
      <c r="M6807" s="1">
        <v>105.099</v>
      </c>
      <c r="N6807" s="1">
        <v>123.089</v>
      </c>
    </row>
    <row r="6808" spans="1:14" x14ac:dyDescent="0.2">
      <c r="A6808" t="s">
        <v>294</v>
      </c>
      <c r="B6808" t="s">
        <v>346</v>
      </c>
      <c r="C6808">
        <v>3</v>
      </c>
      <c r="D6808" t="s">
        <v>1762</v>
      </c>
      <c r="E6808">
        <v>3</v>
      </c>
      <c r="F6808">
        <v>23</v>
      </c>
      <c r="G6808">
        <v>31</v>
      </c>
      <c r="H6808">
        <v>33</v>
      </c>
      <c r="I6808">
        <v>23</v>
      </c>
      <c r="J6808">
        <v>31</v>
      </c>
      <c r="K6808">
        <v>33</v>
      </c>
      <c r="L6808">
        <v>0</v>
      </c>
      <c r="M6808" s="1">
        <v>105.1</v>
      </c>
      <c r="N6808" s="1">
        <v>124.096</v>
      </c>
    </row>
    <row r="6809" spans="1:14" x14ac:dyDescent="0.2">
      <c r="A6809" t="s">
        <v>294</v>
      </c>
      <c r="B6809" t="s">
        <v>498</v>
      </c>
      <c r="C6809">
        <v>3</v>
      </c>
      <c r="D6809" t="s">
        <v>960</v>
      </c>
      <c r="E6809">
        <v>4</v>
      </c>
      <c r="F6809">
        <v>32</v>
      </c>
      <c r="G6809">
        <v>37</v>
      </c>
      <c r="H6809">
        <v>40</v>
      </c>
      <c r="I6809">
        <v>22</v>
      </c>
      <c r="J6809">
        <v>27</v>
      </c>
      <c r="K6809">
        <v>30</v>
      </c>
      <c r="L6809">
        <v>0</v>
      </c>
      <c r="M6809" s="1">
        <v>105.101</v>
      </c>
      <c r="N6809" s="1">
        <v>125.101</v>
      </c>
    </row>
    <row r="6810" spans="1:14" x14ac:dyDescent="0.2">
      <c r="A6810" t="s">
        <v>294</v>
      </c>
      <c r="B6810" t="s">
        <v>351</v>
      </c>
      <c r="C6810">
        <v>3</v>
      </c>
      <c r="D6810" t="s">
        <v>2422</v>
      </c>
      <c r="E6810">
        <v>4</v>
      </c>
      <c r="F6810">
        <v>28</v>
      </c>
      <c r="G6810">
        <v>33</v>
      </c>
      <c r="H6810">
        <v>36</v>
      </c>
      <c r="I6810">
        <v>27</v>
      </c>
      <c r="J6810">
        <v>32</v>
      </c>
      <c r="K6810">
        <v>35</v>
      </c>
      <c r="L6810">
        <v>0</v>
      </c>
      <c r="M6810" s="1">
        <v>105.102</v>
      </c>
      <c r="N6810" s="1">
        <v>126.098</v>
      </c>
    </row>
    <row r="6811" spans="1:14" x14ac:dyDescent="0.2">
      <c r="A6811" t="s">
        <v>294</v>
      </c>
      <c r="B6811" t="s">
        <v>504</v>
      </c>
      <c r="C6811">
        <v>3</v>
      </c>
      <c r="D6811" t="s">
        <v>820</v>
      </c>
      <c r="E6811">
        <v>4</v>
      </c>
      <c r="F6811">
        <v>29</v>
      </c>
      <c r="G6811">
        <v>34</v>
      </c>
      <c r="H6811">
        <v>37</v>
      </c>
      <c r="I6811">
        <v>22</v>
      </c>
      <c r="J6811">
        <v>27</v>
      </c>
      <c r="K6811">
        <v>30</v>
      </c>
      <c r="L6811">
        <v>0</v>
      </c>
      <c r="M6811" s="1">
        <v>105.10299999999999</v>
      </c>
      <c r="N6811" s="1">
        <v>127.087</v>
      </c>
    </row>
    <row r="6812" spans="1:14" x14ac:dyDescent="0.2">
      <c r="A6812" t="s">
        <v>294</v>
      </c>
      <c r="B6812" t="s">
        <v>355</v>
      </c>
      <c r="C6812">
        <v>3</v>
      </c>
      <c r="D6812" t="s">
        <v>1814</v>
      </c>
      <c r="E6812">
        <v>3</v>
      </c>
      <c r="F6812">
        <v>23</v>
      </c>
      <c r="G6812">
        <v>31</v>
      </c>
      <c r="H6812">
        <v>33</v>
      </c>
      <c r="I6812">
        <v>25</v>
      </c>
      <c r="J6812">
        <v>33</v>
      </c>
      <c r="K6812">
        <v>35</v>
      </c>
      <c r="L6812">
        <v>0</v>
      </c>
      <c r="M6812" s="1">
        <v>105.104</v>
      </c>
      <c r="N6812" s="1">
        <v>128.08000000000001</v>
      </c>
    </row>
    <row r="6813" spans="1:14" x14ac:dyDescent="0.2">
      <c r="A6813" t="s">
        <v>298</v>
      </c>
      <c r="B6813" t="s">
        <v>464</v>
      </c>
      <c r="C6813">
        <v>3</v>
      </c>
      <c r="D6813" t="s">
        <v>1909</v>
      </c>
      <c r="E6813">
        <v>4</v>
      </c>
      <c r="F6813">
        <v>25</v>
      </c>
      <c r="G6813">
        <v>30</v>
      </c>
      <c r="H6813">
        <v>33</v>
      </c>
      <c r="I6813">
        <v>27</v>
      </c>
      <c r="J6813">
        <v>32</v>
      </c>
      <c r="K6813">
        <v>35</v>
      </c>
      <c r="L6813">
        <v>0</v>
      </c>
      <c r="M6813" s="1">
        <v>106.08499999999999</v>
      </c>
      <c r="N6813" s="1">
        <v>108.089</v>
      </c>
    </row>
    <row r="6814" spans="1:14" x14ac:dyDescent="0.2">
      <c r="A6814" t="s">
        <v>298</v>
      </c>
      <c r="B6814" t="s">
        <v>699</v>
      </c>
      <c r="C6814">
        <v>3</v>
      </c>
      <c r="D6814" t="s">
        <v>2993</v>
      </c>
      <c r="E6814">
        <v>4</v>
      </c>
      <c r="F6814">
        <v>32</v>
      </c>
      <c r="G6814">
        <v>37</v>
      </c>
      <c r="H6814">
        <v>40</v>
      </c>
      <c r="I6814">
        <v>23</v>
      </c>
      <c r="J6814">
        <v>28</v>
      </c>
      <c r="K6814">
        <v>31</v>
      </c>
      <c r="L6814">
        <v>0</v>
      </c>
      <c r="M6814" s="1">
        <v>106.086</v>
      </c>
      <c r="N6814" s="1">
        <v>109.07899999999999</v>
      </c>
    </row>
    <row r="6815" spans="1:14" x14ac:dyDescent="0.2">
      <c r="A6815" t="s">
        <v>298</v>
      </c>
      <c r="B6815" t="s">
        <v>53</v>
      </c>
      <c r="C6815">
        <v>1</v>
      </c>
      <c r="D6815" t="s">
        <v>62</v>
      </c>
      <c r="E6815">
        <v>1</v>
      </c>
      <c r="F6815">
        <v>7</v>
      </c>
      <c r="G6815">
        <v>30</v>
      </c>
      <c r="H6815">
        <v>32</v>
      </c>
      <c r="I6815">
        <v>4</v>
      </c>
      <c r="J6815">
        <v>27</v>
      </c>
      <c r="K6815">
        <v>29</v>
      </c>
      <c r="L6815">
        <v>0</v>
      </c>
      <c r="M6815" s="1">
        <v>106.087</v>
      </c>
      <c r="N6815" s="1">
        <v>113.07599999999999</v>
      </c>
    </row>
    <row r="6816" spans="1:14" x14ac:dyDescent="0.2">
      <c r="A6816" t="s">
        <v>298</v>
      </c>
      <c r="B6816" t="s">
        <v>476</v>
      </c>
      <c r="C6816">
        <v>3</v>
      </c>
      <c r="D6816" t="s">
        <v>655</v>
      </c>
      <c r="E6816">
        <v>3</v>
      </c>
      <c r="F6816">
        <v>25</v>
      </c>
      <c r="G6816">
        <v>33</v>
      </c>
      <c r="H6816">
        <v>35</v>
      </c>
      <c r="I6816">
        <v>21</v>
      </c>
      <c r="J6816">
        <v>29</v>
      </c>
      <c r="K6816">
        <v>31</v>
      </c>
      <c r="L6816">
        <v>0</v>
      </c>
      <c r="M6816" s="1">
        <v>106.08799999999999</v>
      </c>
      <c r="N6816" s="1">
        <v>114.086</v>
      </c>
    </row>
    <row r="6817" spans="1:14" x14ac:dyDescent="0.2">
      <c r="A6817" t="s">
        <v>298</v>
      </c>
      <c r="B6817" t="s">
        <v>315</v>
      </c>
      <c r="C6817">
        <v>3</v>
      </c>
      <c r="D6817" t="s">
        <v>2025</v>
      </c>
      <c r="E6817">
        <v>4</v>
      </c>
      <c r="F6817">
        <v>30</v>
      </c>
      <c r="G6817">
        <v>35</v>
      </c>
      <c r="H6817">
        <v>38</v>
      </c>
      <c r="I6817">
        <v>22</v>
      </c>
      <c r="J6817">
        <v>27</v>
      </c>
      <c r="K6817">
        <v>30</v>
      </c>
      <c r="L6817">
        <v>0</v>
      </c>
      <c r="M6817" s="1">
        <v>106.089</v>
      </c>
      <c r="N6817" s="1">
        <v>115.098</v>
      </c>
    </row>
    <row r="6818" spans="1:14" x14ac:dyDescent="0.2">
      <c r="A6818" t="s">
        <v>298</v>
      </c>
      <c r="B6818" t="s">
        <v>321</v>
      </c>
      <c r="C6818">
        <v>2</v>
      </c>
      <c r="D6818" t="s">
        <v>2098</v>
      </c>
      <c r="E6818">
        <v>2</v>
      </c>
      <c r="F6818">
        <v>15</v>
      </c>
      <c r="G6818">
        <v>32</v>
      </c>
      <c r="H6818">
        <v>34</v>
      </c>
      <c r="I6818">
        <v>14</v>
      </c>
      <c r="J6818">
        <v>31</v>
      </c>
      <c r="K6818">
        <v>33</v>
      </c>
      <c r="L6818">
        <v>0</v>
      </c>
      <c r="M6818" s="1">
        <v>106.09</v>
      </c>
      <c r="N6818" s="1">
        <v>116.093</v>
      </c>
    </row>
    <row r="6819" spans="1:14" x14ac:dyDescent="0.2">
      <c r="A6819" t="s">
        <v>298</v>
      </c>
      <c r="B6819" t="s">
        <v>483</v>
      </c>
      <c r="C6819">
        <v>3</v>
      </c>
      <c r="D6819" t="s">
        <v>726</v>
      </c>
      <c r="E6819">
        <v>1</v>
      </c>
      <c r="F6819">
        <v>20</v>
      </c>
      <c r="G6819">
        <v>35</v>
      </c>
      <c r="H6819">
        <v>37</v>
      </c>
      <c r="I6819">
        <v>12</v>
      </c>
      <c r="J6819">
        <v>27</v>
      </c>
      <c r="K6819">
        <v>29</v>
      </c>
      <c r="L6819">
        <v>0</v>
      </c>
      <c r="M6819" s="1">
        <v>106.09099999999999</v>
      </c>
      <c r="N6819" s="1">
        <v>117.098</v>
      </c>
    </row>
    <row r="6820" spans="1:14" x14ac:dyDescent="0.2">
      <c r="A6820" t="s">
        <v>298</v>
      </c>
      <c r="B6820" t="s">
        <v>326</v>
      </c>
      <c r="C6820">
        <v>1</v>
      </c>
      <c r="D6820" t="s">
        <v>2749</v>
      </c>
      <c r="E6820">
        <v>2</v>
      </c>
      <c r="F6820">
        <v>11</v>
      </c>
      <c r="G6820">
        <v>32</v>
      </c>
      <c r="H6820">
        <v>34</v>
      </c>
      <c r="I6820">
        <v>8</v>
      </c>
      <c r="J6820">
        <v>29</v>
      </c>
      <c r="K6820">
        <v>31</v>
      </c>
      <c r="L6820">
        <v>0</v>
      </c>
      <c r="M6820" s="1">
        <v>106.092</v>
      </c>
      <c r="N6820" s="1">
        <v>118.101</v>
      </c>
    </row>
    <row r="6821" spans="1:14" x14ac:dyDescent="0.2">
      <c r="A6821" t="s">
        <v>298</v>
      </c>
      <c r="B6821" t="s">
        <v>488</v>
      </c>
      <c r="C6821">
        <v>3</v>
      </c>
      <c r="D6821" t="s">
        <v>1569</v>
      </c>
      <c r="E6821">
        <v>3</v>
      </c>
      <c r="F6821">
        <v>23</v>
      </c>
      <c r="G6821">
        <v>31</v>
      </c>
      <c r="H6821">
        <v>33</v>
      </c>
      <c r="I6821">
        <v>26</v>
      </c>
      <c r="J6821">
        <v>34</v>
      </c>
      <c r="K6821">
        <v>36</v>
      </c>
      <c r="L6821">
        <v>0</v>
      </c>
      <c r="M6821" s="1">
        <v>106.093</v>
      </c>
      <c r="N6821" s="1">
        <v>120.08799999999999</v>
      </c>
    </row>
    <row r="6822" spans="1:14" x14ac:dyDescent="0.2">
      <c r="A6822" t="s">
        <v>298</v>
      </c>
      <c r="B6822" t="s">
        <v>492</v>
      </c>
      <c r="C6822">
        <v>3</v>
      </c>
      <c r="D6822" t="s">
        <v>849</v>
      </c>
      <c r="E6822">
        <v>2</v>
      </c>
      <c r="F6822">
        <v>25</v>
      </c>
      <c r="G6822">
        <v>38</v>
      </c>
      <c r="H6822">
        <v>40</v>
      </c>
      <c r="I6822">
        <v>12</v>
      </c>
      <c r="J6822">
        <v>25</v>
      </c>
      <c r="K6822">
        <v>27</v>
      </c>
      <c r="L6822">
        <v>0</v>
      </c>
      <c r="M6822" s="1">
        <v>106.09399999999999</v>
      </c>
      <c r="N6822" s="1">
        <v>121.104</v>
      </c>
    </row>
    <row r="6823" spans="1:14" x14ac:dyDescent="0.2">
      <c r="A6823" t="s">
        <v>298</v>
      </c>
      <c r="B6823" t="s">
        <v>340</v>
      </c>
      <c r="C6823">
        <v>3</v>
      </c>
      <c r="D6823" t="s">
        <v>920</v>
      </c>
      <c r="E6823">
        <v>4</v>
      </c>
      <c r="F6823">
        <v>29</v>
      </c>
      <c r="G6823">
        <v>34</v>
      </c>
      <c r="H6823">
        <v>37</v>
      </c>
      <c r="I6823">
        <v>23</v>
      </c>
      <c r="J6823">
        <v>28</v>
      </c>
      <c r="K6823">
        <v>31</v>
      </c>
      <c r="L6823">
        <v>0</v>
      </c>
      <c r="M6823" s="1">
        <v>106.095</v>
      </c>
      <c r="N6823" s="1">
        <v>123.09</v>
      </c>
    </row>
    <row r="6824" spans="1:14" x14ac:dyDescent="0.2">
      <c r="A6824" t="s">
        <v>298</v>
      </c>
      <c r="B6824" t="s">
        <v>498</v>
      </c>
      <c r="C6824">
        <v>3</v>
      </c>
      <c r="D6824" t="s">
        <v>1411</v>
      </c>
      <c r="E6824">
        <v>3</v>
      </c>
      <c r="F6824">
        <v>26</v>
      </c>
      <c r="G6824">
        <v>34</v>
      </c>
      <c r="H6824">
        <v>36</v>
      </c>
      <c r="I6824">
        <v>23</v>
      </c>
      <c r="J6824">
        <v>31</v>
      </c>
      <c r="K6824">
        <v>33</v>
      </c>
      <c r="L6824">
        <v>0</v>
      </c>
      <c r="M6824" s="1">
        <v>106.096</v>
      </c>
      <c r="N6824" s="1">
        <v>125.102</v>
      </c>
    </row>
    <row r="6825" spans="1:14" x14ac:dyDescent="0.2">
      <c r="A6825" t="s">
        <v>298</v>
      </c>
      <c r="B6825" t="s">
        <v>351</v>
      </c>
      <c r="C6825">
        <v>2</v>
      </c>
      <c r="D6825" t="s">
        <v>1114</v>
      </c>
      <c r="E6825">
        <v>3</v>
      </c>
      <c r="F6825">
        <v>16</v>
      </c>
      <c r="G6825">
        <v>29</v>
      </c>
      <c r="H6825">
        <v>31</v>
      </c>
      <c r="I6825">
        <v>20</v>
      </c>
      <c r="J6825">
        <v>33</v>
      </c>
      <c r="K6825">
        <v>35</v>
      </c>
      <c r="L6825">
        <v>0</v>
      </c>
      <c r="M6825" s="1">
        <v>106.09699999999999</v>
      </c>
      <c r="N6825" s="1">
        <v>126.099</v>
      </c>
    </row>
    <row r="6826" spans="1:14" x14ac:dyDescent="0.2">
      <c r="A6826" t="s">
        <v>298</v>
      </c>
      <c r="B6826" t="s">
        <v>504</v>
      </c>
      <c r="C6826">
        <v>3</v>
      </c>
      <c r="D6826" t="s">
        <v>655</v>
      </c>
      <c r="E6826">
        <v>3</v>
      </c>
      <c r="F6826">
        <v>25</v>
      </c>
      <c r="G6826">
        <v>33</v>
      </c>
      <c r="H6826">
        <v>35</v>
      </c>
      <c r="I6826">
        <v>21</v>
      </c>
      <c r="J6826">
        <v>29</v>
      </c>
      <c r="K6826">
        <v>31</v>
      </c>
      <c r="L6826">
        <v>0</v>
      </c>
      <c r="M6826" s="1">
        <v>106.098</v>
      </c>
      <c r="N6826" s="1">
        <v>127.08799999999999</v>
      </c>
    </row>
    <row r="6827" spans="1:14" x14ac:dyDescent="0.2">
      <c r="A6827" t="s">
        <v>302</v>
      </c>
      <c r="B6827" t="s">
        <v>464</v>
      </c>
      <c r="C6827">
        <v>3</v>
      </c>
      <c r="D6827" t="s">
        <v>715</v>
      </c>
      <c r="E6827">
        <v>4</v>
      </c>
      <c r="F6827">
        <v>32</v>
      </c>
      <c r="G6827">
        <v>37</v>
      </c>
      <c r="H6827">
        <v>40</v>
      </c>
      <c r="I6827">
        <v>21</v>
      </c>
      <c r="J6827">
        <v>26</v>
      </c>
      <c r="K6827">
        <v>29</v>
      </c>
      <c r="L6827">
        <v>0</v>
      </c>
      <c r="M6827" s="1">
        <v>107.072</v>
      </c>
      <c r="N6827" s="1">
        <v>108.09</v>
      </c>
    </row>
    <row r="6828" spans="1:14" x14ac:dyDescent="0.2">
      <c r="A6828" t="s">
        <v>302</v>
      </c>
      <c r="B6828" t="s">
        <v>699</v>
      </c>
      <c r="C6828">
        <v>3</v>
      </c>
      <c r="D6828" t="s">
        <v>2773</v>
      </c>
      <c r="E6828">
        <v>4</v>
      </c>
      <c r="F6828">
        <v>28</v>
      </c>
      <c r="G6828">
        <v>33</v>
      </c>
      <c r="H6828">
        <v>36</v>
      </c>
      <c r="I6828">
        <v>26</v>
      </c>
      <c r="J6828">
        <v>31</v>
      </c>
      <c r="K6828">
        <v>34</v>
      </c>
      <c r="L6828">
        <v>0</v>
      </c>
      <c r="M6828" s="1">
        <v>107.07299999999999</v>
      </c>
      <c r="N6828" s="1">
        <v>109.08</v>
      </c>
    </row>
    <row r="6829" spans="1:14" x14ac:dyDescent="0.2">
      <c r="A6829" t="s">
        <v>302</v>
      </c>
      <c r="B6829" t="s">
        <v>703</v>
      </c>
      <c r="C6829">
        <v>3</v>
      </c>
      <c r="D6829" t="s">
        <v>554</v>
      </c>
      <c r="E6829">
        <v>3</v>
      </c>
      <c r="F6829">
        <v>25</v>
      </c>
      <c r="G6829">
        <v>33</v>
      </c>
      <c r="H6829">
        <v>35</v>
      </c>
      <c r="I6829">
        <v>22</v>
      </c>
      <c r="J6829">
        <v>30</v>
      </c>
      <c r="K6829">
        <v>32</v>
      </c>
      <c r="L6829">
        <v>0</v>
      </c>
      <c r="M6829" s="1">
        <v>107.074</v>
      </c>
      <c r="N6829" s="1">
        <v>111.093</v>
      </c>
    </row>
    <row r="6830" spans="1:14" x14ac:dyDescent="0.2">
      <c r="A6830" t="s">
        <v>302</v>
      </c>
      <c r="B6830" t="s">
        <v>470</v>
      </c>
      <c r="C6830">
        <v>3</v>
      </c>
      <c r="D6830" t="s">
        <v>1933</v>
      </c>
      <c r="E6830">
        <v>3</v>
      </c>
      <c r="F6830">
        <v>19</v>
      </c>
      <c r="G6830">
        <v>27</v>
      </c>
      <c r="H6830">
        <v>29</v>
      </c>
      <c r="I6830">
        <v>30</v>
      </c>
      <c r="J6830">
        <v>38</v>
      </c>
      <c r="K6830">
        <v>40</v>
      </c>
      <c r="L6830">
        <v>0</v>
      </c>
      <c r="M6830" s="1">
        <v>107.075</v>
      </c>
      <c r="N6830" s="1">
        <v>112.09399999999999</v>
      </c>
    </row>
    <row r="6831" spans="1:14" x14ac:dyDescent="0.2">
      <c r="A6831" t="s">
        <v>302</v>
      </c>
      <c r="B6831" t="s">
        <v>476</v>
      </c>
      <c r="C6831">
        <v>3</v>
      </c>
      <c r="D6831" t="s">
        <v>655</v>
      </c>
      <c r="E6831">
        <v>3</v>
      </c>
      <c r="F6831">
        <v>25</v>
      </c>
      <c r="G6831">
        <v>33</v>
      </c>
      <c r="H6831">
        <v>35</v>
      </c>
      <c r="I6831">
        <v>21</v>
      </c>
      <c r="J6831">
        <v>29</v>
      </c>
      <c r="K6831">
        <v>31</v>
      </c>
      <c r="L6831">
        <v>0</v>
      </c>
      <c r="M6831" s="1">
        <v>107.07599999999999</v>
      </c>
      <c r="N6831" s="1">
        <v>114.087</v>
      </c>
    </row>
    <row r="6832" spans="1:14" x14ac:dyDescent="0.2">
      <c r="A6832" t="s">
        <v>302</v>
      </c>
      <c r="B6832" t="s">
        <v>315</v>
      </c>
      <c r="C6832">
        <v>3</v>
      </c>
      <c r="D6832" t="s">
        <v>554</v>
      </c>
      <c r="E6832">
        <v>3</v>
      </c>
      <c r="F6832">
        <v>25</v>
      </c>
      <c r="G6832">
        <v>33</v>
      </c>
      <c r="H6832">
        <v>35</v>
      </c>
      <c r="I6832">
        <v>22</v>
      </c>
      <c r="J6832">
        <v>30</v>
      </c>
      <c r="K6832">
        <v>32</v>
      </c>
      <c r="L6832">
        <v>0</v>
      </c>
      <c r="M6832" s="1">
        <v>107.077</v>
      </c>
      <c r="N6832" s="1">
        <v>115.099</v>
      </c>
    </row>
    <row r="6833" spans="1:14" x14ac:dyDescent="0.2">
      <c r="A6833" t="s">
        <v>302</v>
      </c>
      <c r="B6833" t="s">
        <v>321</v>
      </c>
      <c r="C6833">
        <v>2</v>
      </c>
      <c r="D6833" t="s">
        <v>2888</v>
      </c>
      <c r="E6833">
        <v>3</v>
      </c>
      <c r="F6833">
        <v>24</v>
      </c>
      <c r="G6833">
        <v>37</v>
      </c>
      <c r="H6833">
        <v>39</v>
      </c>
      <c r="I6833">
        <v>14</v>
      </c>
      <c r="J6833">
        <v>27</v>
      </c>
      <c r="K6833">
        <v>29</v>
      </c>
      <c r="L6833">
        <v>0</v>
      </c>
      <c r="M6833" s="1">
        <v>107.078</v>
      </c>
      <c r="N6833" s="1">
        <v>116.09399999999999</v>
      </c>
    </row>
    <row r="6834" spans="1:14" x14ac:dyDescent="0.2">
      <c r="A6834" t="s">
        <v>302</v>
      </c>
      <c r="B6834" t="s">
        <v>483</v>
      </c>
      <c r="C6834">
        <v>3</v>
      </c>
      <c r="D6834" t="s">
        <v>1419</v>
      </c>
      <c r="E6834">
        <v>3</v>
      </c>
      <c r="F6834">
        <v>26</v>
      </c>
      <c r="G6834">
        <v>34</v>
      </c>
      <c r="H6834">
        <v>36</v>
      </c>
      <c r="I6834">
        <v>19</v>
      </c>
      <c r="J6834">
        <v>27</v>
      </c>
      <c r="K6834">
        <v>29</v>
      </c>
      <c r="L6834">
        <v>0</v>
      </c>
      <c r="M6834" s="1">
        <v>107.07899999999999</v>
      </c>
      <c r="N6834" s="1">
        <v>117.099</v>
      </c>
    </row>
    <row r="6835" spans="1:14" x14ac:dyDescent="0.2">
      <c r="A6835" t="s">
        <v>302</v>
      </c>
      <c r="B6835" t="s">
        <v>326</v>
      </c>
      <c r="C6835">
        <v>1</v>
      </c>
      <c r="D6835" t="s">
        <v>693</v>
      </c>
      <c r="E6835">
        <v>2</v>
      </c>
      <c r="F6835">
        <v>12</v>
      </c>
      <c r="G6835">
        <v>33</v>
      </c>
      <c r="H6835">
        <v>35</v>
      </c>
      <c r="I6835">
        <v>10</v>
      </c>
      <c r="J6835">
        <v>31</v>
      </c>
      <c r="K6835">
        <v>33</v>
      </c>
      <c r="L6835">
        <v>0</v>
      </c>
      <c r="M6835" s="1">
        <v>107.08</v>
      </c>
      <c r="N6835" s="1">
        <v>118.102</v>
      </c>
    </row>
    <row r="6836" spans="1:14" x14ac:dyDescent="0.2">
      <c r="A6836" t="s">
        <v>302</v>
      </c>
      <c r="B6836" t="s">
        <v>488</v>
      </c>
      <c r="C6836">
        <v>3</v>
      </c>
      <c r="D6836" t="s">
        <v>2212</v>
      </c>
      <c r="E6836">
        <v>4</v>
      </c>
      <c r="F6836">
        <v>25</v>
      </c>
      <c r="G6836">
        <v>30</v>
      </c>
      <c r="H6836">
        <v>33</v>
      </c>
      <c r="I6836">
        <v>26</v>
      </c>
      <c r="J6836">
        <v>31</v>
      </c>
      <c r="K6836">
        <v>34</v>
      </c>
      <c r="L6836">
        <v>0</v>
      </c>
      <c r="M6836" s="1">
        <v>107.081</v>
      </c>
      <c r="N6836" s="1">
        <v>120.089</v>
      </c>
    </row>
    <row r="6837" spans="1:14" x14ac:dyDescent="0.2">
      <c r="A6837" t="s">
        <v>302</v>
      </c>
      <c r="B6837" t="s">
        <v>492</v>
      </c>
      <c r="C6837">
        <v>3</v>
      </c>
      <c r="D6837" t="s">
        <v>2410</v>
      </c>
      <c r="E6837">
        <v>3</v>
      </c>
      <c r="F6837">
        <v>27</v>
      </c>
      <c r="G6837">
        <v>35</v>
      </c>
      <c r="H6837">
        <v>37</v>
      </c>
      <c r="I6837">
        <v>22</v>
      </c>
      <c r="J6837">
        <v>30</v>
      </c>
      <c r="K6837">
        <v>32</v>
      </c>
      <c r="L6837">
        <v>0</v>
      </c>
      <c r="M6837" s="1">
        <v>107.08199999999999</v>
      </c>
      <c r="N6837" s="1">
        <v>121.105</v>
      </c>
    </row>
    <row r="6838" spans="1:14" x14ac:dyDescent="0.2">
      <c r="A6838" t="s">
        <v>302</v>
      </c>
      <c r="B6838" t="s">
        <v>340</v>
      </c>
      <c r="C6838">
        <v>3</v>
      </c>
      <c r="D6838" t="s">
        <v>90</v>
      </c>
      <c r="E6838">
        <v>4</v>
      </c>
      <c r="F6838">
        <v>29</v>
      </c>
      <c r="G6838">
        <v>34</v>
      </c>
      <c r="H6838">
        <v>37</v>
      </c>
      <c r="I6838">
        <v>25</v>
      </c>
      <c r="J6838">
        <v>30</v>
      </c>
      <c r="K6838">
        <v>33</v>
      </c>
      <c r="L6838">
        <v>0</v>
      </c>
      <c r="M6838" s="1">
        <v>107.083</v>
      </c>
      <c r="N6838" s="1">
        <v>123.09099999999999</v>
      </c>
    </row>
    <row r="6839" spans="1:14" x14ac:dyDescent="0.2">
      <c r="A6839" t="s">
        <v>302</v>
      </c>
      <c r="B6839" t="s">
        <v>498</v>
      </c>
      <c r="C6839">
        <v>3</v>
      </c>
      <c r="D6839" t="s">
        <v>826</v>
      </c>
      <c r="E6839">
        <v>4</v>
      </c>
      <c r="F6839">
        <v>31</v>
      </c>
      <c r="G6839">
        <v>36</v>
      </c>
      <c r="H6839">
        <v>39</v>
      </c>
      <c r="I6839">
        <v>23</v>
      </c>
      <c r="J6839">
        <v>28</v>
      </c>
      <c r="K6839">
        <v>31</v>
      </c>
      <c r="L6839">
        <v>0</v>
      </c>
      <c r="M6839" s="1">
        <v>107.084</v>
      </c>
      <c r="N6839" s="1">
        <v>125.10299999999999</v>
      </c>
    </row>
    <row r="6840" spans="1:14" x14ac:dyDescent="0.2">
      <c r="A6840" t="s">
        <v>302</v>
      </c>
      <c r="B6840" t="s">
        <v>351</v>
      </c>
      <c r="C6840">
        <v>2</v>
      </c>
      <c r="D6840" t="s">
        <v>2973</v>
      </c>
      <c r="E6840">
        <v>3</v>
      </c>
      <c r="F6840">
        <v>23</v>
      </c>
      <c r="G6840">
        <v>36</v>
      </c>
      <c r="H6840">
        <v>38</v>
      </c>
      <c r="I6840">
        <v>15</v>
      </c>
      <c r="J6840">
        <v>28</v>
      </c>
      <c r="K6840">
        <v>30</v>
      </c>
      <c r="L6840">
        <v>0</v>
      </c>
      <c r="M6840" s="1">
        <v>107.08499999999999</v>
      </c>
      <c r="N6840" s="1">
        <v>126.1</v>
      </c>
    </row>
    <row r="6841" spans="1:14" x14ac:dyDescent="0.2">
      <c r="A6841" t="s">
        <v>302</v>
      </c>
      <c r="B6841" t="s">
        <v>504</v>
      </c>
      <c r="C6841">
        <v>3</v>
      </c>
      <c r="D6841" t="s">
        <v>799</v>
      </c>
      <c r="E6841">
        <v>3</v>
      </c>
      <c r="F6841">
        <v>28</v>
      </c>
      <c r="G6841">
        <v>36</v>
      </c>
      <c r="H6841">
        <v>38</v>
      </c>
      <c r="I6841">
        <v>19</v>
      </c>
      <c r="J6841">
        <v>27</v>
      </c>
      <c r="K6841">
        <v>29</v>
      </c>
      <c r="L6841">
        <v>0</v>
      </c>
      <c r="M6841" s="1">
        <v>107.086</v>
      </c>
      <c r="N6841" s="1">
        <v>127.089</v>
      </c>
    </row>
    <row r="6842" spans="1:14" x14ac:dyDescent="0.2">
      <c r="A6842" t="s">
        <v>464</v>
      </c>
      <c r="B6842" t="s">
        <v>699</v>
      </c>
      <c r="C6842">
        <v>3</v>
      </c>
      <c r="D6842" t="s">
        <v>2168</v>
      </c>
      <c r="E6842">
        <v>3</v>
      </c>
      <c r="F6842">
        <v>25</v>
      </c>
      <c r="G6842">
        <v>33</v>
      </c>
      <c r="H6842">
        <v>35</v>
      </c>
      <c r="I6842">
        <v>20</v>
      </c>
      <c r="J6842">
        <v>28</v>
      </c>
      <c r="K6842">
        <v>30</v>
      </c>
      <c r="L6842">
        <v>0</v>
      </c>
      <c r="M6842" s="1">
        <v>108.09099999999999</v>
      </c>
      <c r="N6842" s="1">
        <v>109.081</v>
      </c>
    </row>
    <row r="6843" spans="1:14" x14ac:dyDescent="0.2">
      <c r="A6843" t="s">
        <v>464</v>
      </c>
      <c r="B6843" t="s">
        <v>124</v>
      </c>
      <c r="C6843">
        <v>3</v>
      </c>
      <c r="D6843" t="s">
        <v>465</v>
      </c>
      <c r="E6843">
        <v>4</v>
      </c>
      <c r="F6843">
        <v>31</v>
      </c>
      <c r="G6843">
        <v>36</v>
      </c>
      <c r="H6843">
        <v>39</v>
      </c>
      <c r="I6843">
        <v>23</v>
      </c>
      <c r="J6843">
        <v>28</v>
      </c>
      <c r="K6843">
        <v>31</v>
      </c>
      <c r="L6843">
        <v>0</v>
      </c>
      <c r="M6843" s="1">
        <v>108.092</v>
      </c>
      <c r="N6843" s="1">
        <v>110.089</v>
      </c>
    </row>
    <row r="6844" spans="1:14" x14ac:dyDescent="0.2">
      <c r="A6844" t="s">
        <v>464</v>
      </c>
      <c r="B6844" t="s">
        <v>703</v>
      </c>
      <c r="C6844">
        <v>3</v>
      </c>
      <c r="D6844" t="s">
        <v>1535</v>
      </c>
      <c r="E6844">
        <v>4</v>
      </c>
      <c r="F6844">
        <v>28</v>
      </c>
      <c r="G6844">
        <v>33</v>
      </c>
      <c r="H6844">
        <v>36</v>
      </c>
      <c r="I6844">
        <v>25</v>
      </c>
      <c r="J6844">
        <v>30</v>
      </c>
      <c r="K6844">
        <v>33</v>
      </c>
      <c r="L6844">
        <v>0</v>
      </c>
      <c r="M6844" s="1">
        <v>108.093</v>
      </c>
      <c r="N6844" s="1">
        <v>111.09399999999999</v>
      </c>
    </row>
    <row r="6845" spans="1:14" x14ac:dyDescent="0.2">
      <c r="A6845" t="s">
        <v>464</v>
      </c>
      <c r="B6845" t="s">
        <v>53</v>
      </c>
      <c r="C6845">
        <v>3</v>
      </c>
      <c r="D6845" t="s">
        <v>1993</v>
      </c>
      <c r="E6845">
        <v>4</v>
      </c>
      <c r="F6845">
        <v>29</v>
      </c>
      <c r="G6845">
        <v>34</v>
      </c>
      <c r="H6845">
        <v>37</v>
      </c>
      <c r="I6845">
        <v>24</v>
      </c>
      <c r="J6845">
        <v>29</v>
      </c>
      <c r="K6845">
        <v>32</v>
      </c>
      <c r="L6845">
        <v>0</v>
      </c>
      <c r="M6845" s="1">
        <v>108.09399999999999</v>
      </c>
      <c r="N6845" s="1">
        <v>113.077</v>
      </c>
    </row>
    <row r="6846" spans="1:14" x14ac:dyDescent="0.2">
      <c r="A6846" t="s">
        <v>464</v>
      </c>
      <c r="B6846" t="s">
        <v>476</v>
      </c>
      <c r="C6846">
        <v>3</v>
      </c>
      <c r="D6846" t="s">
        <v>1909</v>
      </c>
      <c r="E6846">
        <v>4</v>
      </c>
      <c r="F6846">
        <v>25</v>
      </c>
      <c r="G6846">
        <v>30</v>
      </c>
      <c r="H6846">
        <v>33</v>
      </c>
      <c r="I6846">
        <v>27</v>
      </c>
      <c r="J6846">
        <v>32</v>
      </c>
      <c r="K6846">
        <v>35</v>
      </c>
      <c r="L6846">
        <v>0</v>
      </c>
      <c r="M6846" s="1">
        <v>108.095</v>
      </c>
      <c r="N6846" s="1">
        <v>114.08799999999999</v>
      </c>
    </row>
    <row r="6847" spans="1:14" x14ac:dyDescent="0.2">
      <c r="A6847" t="s">
        <v>464</v>
      </c>
      <c r="B6847" t="s">
        <v>315</v>
      </c>
      <c r="C6847">
        <v>3</v>
      </c>
      <c r="D6847" t="s">
        <v>2134</v>
      </c>
      <c r="E6847">
        <v>4</v>
      </c>
      <c r="F6847">
        <v>29</v>
      </c>
      <c r="G6847">
        <v>34</v>
      </c>
      <c r="H6847">
        <v>37</v>
      </c>
      <c r="I6847">
        <v>25</v>
      </c>
      <c r="J6847">
        <v>30</v>
      </c>
      <c r="K6847">
        <v>33</v>
      </c>
      <c r="L6847">
        <v>0</v>
      </c>
      <c r="M6847" s="1">
        <v>108.096</v>
      </c>
      <c r="N6847" s="1">
        <v>115.1</v>
      </c>
    </row>
    <row r="6848" spans="1:14" x14ac:dyDescent="0.2">
      <c r="A6848" t="s">
        <v>464</v>
      </c>
      <c r="B6848" t="s">
        <v>321</v>
      </c>
      <c r="C6848">
        <v>3</v>
      </c>
      <c r="D6848" t="s">
        <v>219</v>
      </c>
      <c r="E6848">
        <v>4</v>
      </c>
      <c r="F6848">
        <v>28</v>
      </c>
      <c r="G6848">
        <v>33</v>
      </c>
      <c r="H6848">
        <v>36</v>
      </c>
      <c r="I6848">
        <v>27</v>
      </c>
      <c r="J6848">
        <v>32</v>
      </c>
      <c r="K6848">
        <v>35</v>
      </c>
      <c r="L6848">
        <v>0</v>
      </c>
      <c r="M6848" s="1">
        <v>108.09699999999999</v>
      </c>
      <c r="N6848" s="1">
        <v>116.095</v>
      </c>
    </row>
    <row r="6849" spans="1:14" x14ac:dyDescent="0.2">
      <c r="A6849" t="s">
        <v>464</v>
      </c>
      <c r="B6849" t="s">
        <v>483</v>
      </c>
      <c r="C6849">
        <v>3</v>
      </c>
      <c r="D6849" t="s">
        <v>219</v>
      </c>
      <c r="E6849">
        <v>4</v>
      </c>
      <c r="F6849">
        <v>28</v>
      </c>
      <c r="G6849">
        <v>33</v>
      </c>
      <c r="H6849">
        <v>36</v>
      </c>
      <c r="I6849">
        <v>27</v>
      </c>
      <c r="J6849">
        <v>32</v>
      </c>
      <c r="K6849">
        <v>35</v>
      </c>
      <c r="L6849">
        <v>0</v>
      </c>
      <c r="M6849" s="1">
        <v>108.098</v>
      </c>
      <c r="N6849" s="1">
        <v>117.1</v>
      </c>
    </row>
    <row r="6850" spans="1:14" x14ac:dyDescent="0.2">
      <c r="A6850" t="s">
        <v>464</v>
      </c>
      <c r="B6850" t="s">
        <v>326</v>
      </c>
      <c r="C6850">
        <v>3</v>
      </c>
      <c r="D6850" t="s">
        <v>1535</v>
      </c>
      <c r="E6850">
        <v>4</v>
      </c>
      <c r="F6850">
        <v>28</v>
      </c>
      <c r="G6850">
        <v>33</v>
      </c>
      <c r="H6850">
        <v>36</v>
      </c>
      <c r="I6850">
        <v>25</v>
      </c>
      <c r="J6850">
        <v>30</v>
      </c>
      <c r="K6850">
        <v>33</v>
      </c>
      <c r="L6850">
        <v>0</v>
      </c>
      <c r="M6850" s="1">
        <v>108.099</v>
      </c>
      <c r="N6850" s="1">
        <v>118.10299999999999</v>
      </c>
    </row>
    <row r="6851" spans="1:14" x14ac:dyDescent="0.2">
      <c r="A6851" t="s">
        <v>464</v>
      </c>
      <c r="B6851" t="s">
        <v>488</v>
      </c>
      <c r="C6851">
        <v>3</v>
      </c>
      <c r="D6851" t="s">
        <v>219</v>
      </c>
      <c r="E6851">
        <v>4</v>
      </c>
      <c r="F6851">
        <v>28</v>
      </c>
      <c r="G6851">
        <v>33</v>
      </c>
      <c r="H6851">
        <v>36</v>
      </c>
      <c r="I6851">
        <v>27</v>
      </c>
      <c r="J6851">
        <v>32</v>
      </c>
      <c r="K6851">
        <v>35</v>
      </c>
      <c r="L6851">
        <v>0</v>
      </c>
      <c r="M6851" s="1">
        <v>108.1</v>
      </c>
      <c r="N6851" s="1">
        <v>120.09</v>
      </c>
    </row>
    <row r="6852" spans="1:14" x14ac:dyDescent="0.2">
      <c r="A6852" t="s">
        <v>464</v>
      </c>
      <c r="B6852" t="s">
        <v>492</v>
      </c>
      <c r="C6852">
        <v>3</v>
      </c>
      <c r="D6852" t="s">
        <v>715</v>
      </c>
      <c r="E6852">
        <v>4</v>
      </c>
      <c r="F6852">
        <v>32</v>
      </c>
      <c r="G6852">
        <v>37</v>
      </c>
      <c r="H6852">
        <v>40</v>
      </c>
      <c r="I6852">
        <v>21</v>
      </c>
      <c r="J6852">
        <v>26</v>
      </c>
      <c r="K6852">
        <v>29</v>
      </c>
      <c r="L6852">
        <v>0</v>
      </c>
      <c r="M6852" s="1">
        <v>108.101</v>
      </c>
      <c r="N6852" s="1">
        <v>121.10599999999999</v>
      </c>
    </row>
    <row r="6853" spans="1:14" x14ac:dyDescent="0.2">
      <c r="A6853" t="s">
        <v>464</v>
      </c>
      <c r="B6853" t="s">
        <v>335</v>
      </c>
      <c r="C6853">
        <v>3</v>
      </c>
      <c r="D6853" t="s">
        <v>2123</v>
      </c>
      <c r="E6853">
        <v>3</v>
      </c>
      <c r="F6853">
        <v>27</v>
      </c>
      <c r="G6853">
        <v>35</v>
      </c>
      <c r="H6853">
        <v>37</v>
      </c>
      <c r="I6853">
        <v>22</v>
      </c>
      <c r="J6853">
        <v>30</v>
      </c>
      <c r="K6853">
        <v>32</v>
      </c>
      <c r="L6853">
        <v>0</v>
      </c>
      <c r="M6853" s="1">
        <v>108.102</v>
      </c>
      <c r="N6853" s="1">
        <v>122.075</v>
      </c>
    </row>
    <row r="6854" spans="1:14" x14ac:dyDescent="0.2">
      <c r="A6854" t="s">
        <v>464</v>
      </c>
      <c r="B6854" t="s">
        <v>340</v>
      </c>
      <c r="C6854">
        <v>3</v>
      </c>
      <c r="D6854" t="s">
        <v>1909</v>
      </c>
      <c r="E6854">
        <v>4</v>
      </c>
      <c r="F6854">
        <v>25</v>
      </c>
      <c r="G6854">
        <v>30</v>
      </c>
      <c r="H6854">
        <v>33</v>
      </c>
      <c r="I6854">
        <v>27</v>
      </c>
      <c r="J6854">
        <v>32</v>
      </c>
      <c r="K6854">
        <v>35</v>
      </c>
      <c r="L6854">
        <v>0</v>
      </c>
      <c r="M6854" s="1">
        <v>108.10299999999999</v>
      </c>
      <c r="N6854" s="1">
        <v>123.092</v>
      </c>
    </row>
    <row r="6855" spans="1:14" x14ac:dyDescent="0.2">
      <c r="A6855" t="s">
        <v>464</v>
      </c>
      <c r="B6855" t="s">
        <v>346</v>
      </c>
      <c r="C6855">
        <v>3</v>
      </c>
      <c r="D6855" t="s">
        <v>696</v>
      </c>
      <c r="E6855">
        <v>3</v>
      </c>
      <c r="F6855">
        <v>24</v>
      </c>
      <c r="G6855">
        <v>32</v>
      </c>
      <c r="H6855">
        <v>34</v>
      </c>
      <c r="I6855">
        <v>23</v>
      </c>
      <c r="J6855">
        <v>31</v>
      </c>
      <c r="K6855">
        <v>33</v>
      </c>
      <c r="L6855">
        <v>0</v>
      </c>
      <c r="M6855" s="1">
        <v>108.104</v>
      </c>
      <c r="N6855" s="1">
        <v>124.09699999999999</v>
      </c>
    </row>
    <row r="6856" spans="1:14" x14ac:dyDescent="0.2">
      <c r="A6856" t="s">
        <v>464</v>
      </c>
      <c r="B6856" t="s">
        <v>498</v>
      </c>
      <c r="C6856">
        <v>3</v>
      </c>
      <c r="D6856" t="s">
        <v>725</v>
      </c>
      <c r="E6856">
        <v>3</v>
      </c>
      <c r="F6856">
        <v>31</v>
      </c>
      <c r="G6856">
        <v>39</v>
      </c>
      <c r="H6856">
        <v>41</v>
      </c>
      <c r="I6856">
        <v>17</v>
      </c>
      <c r="J6856">
        <v>25</v>
      </c>
      <c r="K6856">
        <v>27</v>
      </c>
      <c r="L6856">
        <v>0</v>
      </c>
      <c r="M6856" s="1">
        <v>108.105</v>
      </c>
      <c r="N6856" s="1">
        <v>125.104</v>
      </c>
    </row>
    <row r="6857" spans="1:14" x14ac:dyDescent="0.2">
      <c r="A6857" t="s">
        <v>464</v>
      </c>
      <c r="B6857" t="s">
        <v>351</v>
      </c>
      <c r="C6857">
        <v>3</v>
      </c>
      <c r="D6857" t="s">
        <v>1588</v>
      </c>
      <c r="E6857">
        <v>3</v>
      </c>
      <c r="F6857">
        <v>29</v>
      </c>
      <c r="G6857">
        <v>37</v>
      </c>
      <c r="H6857">
        <v>39</v>
      </c>
      <c r="I6857">
        <v>20</v>
      </c>
      <c r="J6857">
        <v>28</v>
      </c>
      <c r="K6857">
        <v>30</v>
      </c>
      <c r="L6857">
        <v>0</v>
      </c>
      <c r="M6857" s="1">
        <v>108.10599999999999</v>
      </c>
      <c r="N6857" s="1">
        <v>126.101</v>
      </c>
    </row>
    <row r="6858" spans="1:14" x14ac:dyDescent="0.2">
      <c r="A6858" t="s">
        <v>464</v>
      </c>
      <c r="B6858" t="s">
        <v>504</v>
      </c>
      <c r="C6858">
        <v>3</v>
      </c>
      <c r="D6858" t="s">
        <v>1588</v>
      </c>
      <c r="E6858">
        <v>3</v>
      </c>
      <c r="F6858">
        <v>29</v>
      </c>
      <c r="G6858">
        <v>37</v>
      </c>
      <c r="H6858">
        <v>39</v>
      </c>
      <c r="I6858">
        <v>20</v>
      </c>
      <c r="J6858">
        <v>28</v>
      </c>
      <c r="K6858">
        <v>30</v>
      </c>
      <c r="L6858">
        <v>0</v>
      </c>
      <c r="M6858" s="1">
        <v>108.107</v>
      </c>
      <c r="N6858" s="1">
        <v>127.09</v>
      </c>
    </row>
    <row r="6859" spans="1:14" x14ac:dyDescent="0.2">
      <c r="A6859" t="s">
        <v>464</v>
      </c>
      <c r="B6859" t="s">
        <v>355</v>
      </c>
      <c r="C6859">
        <v>3</v>
      </c>
      <c r="D6859" t="s">
        <v>802</v>
      </c>
      <c r="E6859">
        <v>4</v>
      </c>
      <c r="F6859">
        <v>30</v>
      </c>
      <c r="G6859">
        <v>35</v>
      </c>
      <c r="H6859">
        <v>38</v>
      </c>
      <c r="I6859">
        <v>23</v>
      </c>
      <c r="J6859">
        <v>28</v>
      </c>
      <c r="K6859">
        <v>31</v>
      </c>
      <c r="L6859">
        <v>0</v>
      </c>
      <c r="M6859" s="1">
        <v>108.108</v>
      </c>
      <c r="N6859" s="1">
        <v>128.08099999999999</v>
      </c>
    </row>
    <row r="6860" spans="1:14" x14ac:dyDescent="0.2">
      <c r="A6860" t="s">
        <v>699</v>
      </c>
      <c r="B6860" t="s">
        <v>124</v>
      </c>
      <c r="C6860">
        <v>3</v>
      </c>
      <c r="D6860" t="s">
        <v>1198</v>
      </c>
      <c r="E6860">
        <v>3</v>
      </c>
      <c r="F6860">
        <v>28</v>
      </c>
      <c r="G6860">
        <v>36</v>
      </c>
      <c r="H6860">
        <v>38</v>
      </c>
      <c r="I6860">
        <v>20</v>
      </c>
      <c r="J6860">
        <v>28</v>
      </c>
      <c r="K6860">
        <v>30</v>
      </c>
      <c r="L6860">
        <v>0</v>
      </c>
      <c r="M6860" s="1">
        <v>109.08199999999999</v>
      </c>
      <c r="N6860" s="1">
        <v>110.09</v>
      </c>
    </row>
    <row r="6861" spans="1:14" x14ac:dyDescent="0.2">
      <c r="A6861" t="s">
        <v>699</v>
      </c>
      <c r="B6861" t="s">
        <v>703</v>
      </c>
      <c r="C6861">
        <v>3</v>
      </c>
      <c r="D6861" t="s">
        <v>2773</v>
      </c>
      <c r="E6861">
        <v>4</v>
      </c>
      <c r="F6861">
        <v>28</v>
      </c>
      <c r="G6861">
        <v>33</v>
      </c>
      <c r="H6861">
        <v>36</v>
      </c>
      <c r="I6861">
        <v>26</v>
      </c>
      <c r="J6861">
        <v>31</v>
      </c>
      <c r="K6861">
        <v>34</v>
      </c>
      <c r="L6861">
        <v>0</v>
      </c>
      <c r="M6861" s="1">
        <v>109.083</v>
      </c>
      <c r="N6861" s="1">
        <v>111.095</v>
      </c>
    </row>
    <row r="6862" spans="1:14" x14ac:dyDescent="0.2">
      <c r="A6862" t="s">
        <v>699</v>
      </c>
      <c r="B6862" t="s">
        <v>470</v>
      </c>
      <c r="C6862">
        <v>3</v>
      </c>
      <c r="D6862" t="s">
        <v>657</v>
      </c>
      <c r="E6862">
        <v>4</v>
      </c>
      <c r="F6862">
        <v>23</v>
      </c>
      <c r="G6862">
        <v>28</v>
      </c>
      <c r="H6862">
        <v>31</v>
      </c>
      <c r="I6862">
        <v>29</v>
      </c>
      <c r="J6862">
        <v>34</v>
      </c>
      <c r="K6862">
        <v>37</v>
      </c>
      <c r="L6862">
        <v>0</v>
      </c>
      <c r="M6862" s="1">
        <v>109.084</v>
      </c>
      <c r="N6862" s="1">
        <v>112.095</v>
      </c>
    </row>
    <row r="6863" spans="1:14" x14ac:dyDescent="0.2">
      <c r="A6863" t="s">
        <v>699</v>
      </c>
      <c r="B6863" t="s">
        <v>476</v>
      </c>
      <c r="C6863">
        <v>3</v>
      </c>
      <c r="D6863" t="s">
        <v>2993</v>
      </c>
      <c r="E6863">
        <v>4</v>
      </c>
      <c r="F6863">
        <v>32</v>
      </c>
      <c r="G6863">
        <v>37</v>
      </c>
      <c r="H6863">
        <v>40</v>
      </c>
      <c r="I6863">
        <v>23</v>
      </c>
      <c r="J6863">
        <v>28</v>
      </c>
      <c r="K6863">
        <v>31</v>
      </c>
      <c r="L6863">
        <v>0</v>
      </c>
      <c r="M6863" s="1">
        <v>109.08499999999999</v>
      </c>
      <c r="N6863" s="1">
        <v>114.089</v>
      </c>
    </row>
    <row r="6864" spans="1:14" x14ac:dyDescent="0.2">
      <c r="A6864" t="s">
        <v>699</v>
      </c>
      <c r="B6864" t="s">
        <v>315</v>
      </c>
      <c r="C6864">
        <v>3</v>
      </c>
      <c r="D6864" t="s">
        <v>893</v>
      </c>
      <c r="E6864">
        <v>4</v>
      </c>
      <c r="F6864">
        <v>30</v>
      </c>
      <c r="G6864">
        <v>35</v>
      </c>
      <c r="H6864">
        <v>38</v>
      </c>
      <c r="I6864">
        <v>25</v>
      </c>
      <c r="J6864">
        <v>30</v>
      </c>
      <c r="K6864">
        <v>33</v>
      </c>
      <c r="L6864">
        <v>0</v>
      </c>
      <c r="M6864" s="1">
        <v>109.086</v>
      </c>
      <c r="N6864" s="1">
        <v>115.101</v>
      </c>
    </row>
    <row r="6865" spans="1:14" x14ac:dyDescent="0.2">
      <c r="A6865" t="s">
        <v>699</v>
      </c>
      <c r="B6865" t="s">
        <v>321</v>
      </c>
      <c r="C6865">
        <v>3</v>
      </c>
      <c r="D6865" t="s">
        <v>1651</v>
      </c>
      <c r="E6865">
        <v>3</v>
      </c>
      <c r="F6865">
        <v>24</v>
      </c>
      <c r="G6865">
        <v>32</v>
      </c>
      <c r="H6865">
        <v>34</v>
      </c>
      <c r="I6865">
        <v>24</v>
      </c>
      <c r="J6865">
        <v>32</v>
      </c>
      <c r="K6865">
        <v>34</v>
      </c>
      <c r="L6865">
        <v>0</v>
      </c>
      <c r="M6865" s="1">
        <v>109.087</v>
      </c>
      <c r="N6865" s="1">
        <v>116.096</v>
      </c>
    </row>
    <row r="6866" spans="1:14" x14ac:dyDescent="0.2">
      <c r="A6866" t="s">
        <v>699</v>
      </c>
      <c r="B6866" t="s">
        <v>483</v>
      </c>
      <c r="C6866">
        <v>3</v>
      </c>
      <c r="D6866" t="s">
        <v>2908</v>
      </c>
      <c r="E6866">
        <v>3</v>
      </c>
      <c r="F6866">
        <v>27</v>
      </c>
      <c r="G6866">
        <v>35</v>
      </c>
      <c r="H6866">
        <v>37</v>
      </c>
      <c r="I6866">
        <v>22</v>
      </c>
      <c r="J6866">
        <v>30</v>
      </c>
      <c r="K6866">
        <v>32</v>
      </c>
      <c r="L6866">
        <v>0</v>
      </c>
      <c r="M6866" s="1">
        <v>109.08799999999999</v>
      </c>
      <c r="N6866" s="1">
        <v>117.101</v>
      </c>
    </row>
    <row r="6867" spans="1:14" x14ac:dyDescent="0.2">
      <c r="A6867" t="s">
        <v>699</v>
      </c>
      <c r="B6867" t="s">
        <v>326</v>
      </c>
      <c r="C6867">
        <v>3</v>
      </c>
      <c r="D6867" t="s">
        <v>657</v>
      </c>
      <c r="E6867">
        <v>4</v>
      </c>
      <c r="F6867">
        <v>23</v>
      </c>
      <c r="G6867">
        <v>28</v>
      </c>
      <c r="H6867">
        <v>31</v>
      </c>
      <c r="I6867">
        <v>29</v>
      </c>
      <c r="J6867">
        <v>34</v>
      </c>
      <c r="K6867">
        <v>37</v>
      </c>
      <c r="L6867">
        <v>0</v>
      </c>
      <c r="M6867" s="1">
        <v>109.089</v>
      </c>
      <c r="N6867" s="1">
        <v>118.104</v>
      </c>
    </row>
    <row r="6868" spans="1:14" x14ac:dyDescent="0.2">
      <c r="A6868" t="s">
        <v>699</v>
      </c>
      <c r="B6868" t="s">
        <v>331</v>
      </c>
      <c r="C6868">
        <v>3</v>
      </c>
      <c r="D6868" t="s">
        <v>1097</v>
      </c>
      <c r="E6868">
        <v>4</v>
      </c>
      <c r="F6868">
        <v>30</v>
      </c>
      <c r="G6868">
        <v>35</v>
      </c>
      <c r="H6868">
        <v>38</v>
      </c>
      <c r="I6868">
        <v>23</v>
      </c>
      <c r="J6868">
        <v>28</v>
      </c>
      <c r="K6868">
        <v>31</v>
      </c>
      <c r="L6868">
        <v>0</v>
      </c>
      <c r="M6868" s="1">
        <v>109.09</v>
      </c>
      <c r="N6868" s="1">
        <v>119.07599999999999</v>
      </c>
    </row>
    <row r="6869" spans="1:14" x14ac:dyDescent="0.2">
      <c r="A6869" t="s">
        <v>699</v>
      </c>
      <c r="B6869" t="s">
        <v>488</v>
      </c>
      <c r="C6869">
        <v>3</v>
      </c>
      <c r="D6869" t="s">
        <v>1097</v>
      </c>
      <c r="E6869">
        <v>4</v>
      </c>
      <c r="F6869">
        <v>30</v>
      </c>
      <c r="G6869">
        <v>35</v>
      </c>
      <c r="H6869">
        <v>38</v>
      </c>
      <c r="I6869">
        <v>23</v>
      </c>
      <c r="J6869">
        <v>28</v>
      </c>
      <c r="K6869">
        <v>31</v>
      </c>
      <c r="L6869">
        <v>0</v>
      </c>
      <c r="M6869" s="1">
        <v>109.09099999999999</v>
      </c>
      <c r="N6869" s="1">
        <v>120.09099999999999</v>
      </c>
    </row>
    <row r="6870" spans="1:14" x14ac:dyDescent="0.2">
      <c r="A6870" t="s">
        <v>699</v>
      </c>
      <c r="B6870" t="s">
        <v>492</v>
      </c>
      <c r="C6870">
        <v>3</v>
      </c>
      <c r="D6870" t="s">
        <v>2773</v>
      </c>
      <c r="E6870">
        <v>4</v>
      </c>
      <c r="F6870">
        <v>28</v>
      </c>
      <c r="G6870">
        <v>33</v>
      </c>
      <c r="H6870">
        <v>36</v>
      </c>
      <c r="I6870">
        <v>26</v>
      </c>
      <c r="J6870">
        <v>31</v>
      </c>
      <c r="K6870">
        <v>34</v>
      </c>
      <c r="L6870">
        <v>0</v>
      </c>
      <c r="M6870" s="1">
        <v>109.092</v>
      </c>
      <c r="N6870" s="1">
        <v>121.107</v>
      </c>
    </row>
    <row r="6871" spans="1:14" x14ac:dyDescent="0.2">
      <c r="A6871" t="s">
        <v>699</v>
      </c>
      <c r="B6871" t="s">
        <v>340</v>
      </c>
      <c r="C6871">
        <v>3</v>
      </c>
      <c r="D6871" t="s">
        <v>842</v>
      </c>
      <c r="E6871">
        <v>4</v>
      </c>
      <c r="F6871">
        <v>28</v>
      </c>
      <c r="G6871">
        <v>33</v>
      </c>
      <c r="H6871">
        <v>36</v>
      </c>
      <c r="I6871">
        <v>23</v>
      </c>
      <c r="J6871">
        <v>28</v>
      </c>
      <c r="K6871">
        <v>31</v>
      </c>
      <c r="L6871">
        <v>0</v>
      </c>
      <c r="M6871" s="1">
        <v>109.093</v>
      </c>
      <c r="N6871" s="1">
        <v>123.093</v>
      </c>
    </row>
    <row r="6872" spans="1:14" x14ac:dyDescent="0.2">
      <c r="A6872" t="s">
        <v>699</v>
      </c>
      <c r="B6872" t="s">
        <v>346</v>
      </c>
      <c r="C6872">
        <v>3</v>
      </c>
      <c r="D6872" t="s">
        <v>700</v>
      </c>
      <c r="E6872">
        <v>3</v>
      </c>
      <c r="F6872">
        <v>25</v>
      </c>
      <c r="G6872">
        <v>33</v>
      </c>
      <c r="H6872">
        <v>35</v>
      </c>
      <c r="I6872">
        <v>22</v>
      </c>
      <c r="J6872">
        <v>30</v>
      </c>
      <c r="K6872">
        <v>32</v>
      </c>
      <c r="L6872">
        <v>0</v>
      </c>
      <c r="M6872" s="1">
        <v>109.09399999999999</v>
      </c>
      <c r="N6872" s="1">
        <v>124.098</v>
      </c>
    </row>
    <row r="6873" spans="1:14" x14ac:dyDescent="0.2">
      <c r="A6873" t="s">
        <v>699</v>
      </c>
      <c r="B6873" t="s">
        <v>498</v>
      </c>
      <c r="C6873">
        <v>3</v>
      </c>
      <c r="D6873" t="s">
        <v>1411</v>
      </c>
      <c r="E6873">
        <v>3</v>
      </c>
      <c r="F6873">
        <v>26</v>
      </c>
      <c r="G6873">
        <v>34</v>
      </c>
      <c r="H6873">
        <v>36</v>
      </c>
      <c r="I6873">
        <v>23</v>
      </c>
      <c r="J6873">
        <v>31</v>
      </c>
      <c r="K6873">
        <v>33</v>
      </c>
      <c r="L6873">
        <v>0</v>
      </c>
      <c r="M6873" s="1">
        <v>109.095</v>
      </c>
      <c r="N6873" s="1">
        <v>125.105</v>
      </c>
    </row>
    <row r="6874" spans="1:14" x14ac:dyDescent="0.2">
      <c r="A6874" t="s">
        <v>699</v>
      </c>
      <c r="B6874" t="s">
        <v>351</v>
      </c>
      <c r="C6874">
        <v>3</v>
      </c>
      <c r="D6874" t="s">
        <v>2824</v>
      </c>
      <c r="E6874">
        <v>4</v>
      </c>
      <c r="F6874">
        <v>28</v>
      </c>
      <c r="G6874">
        <v>33</v>
      </c>
      <c r="H6874">
        <v>36</v>
      </c>
      <c r="I6874">
        <v>25</v>
      </c>
      <c r="J6874">
        <v>30</v>
      </c>
      <c r="K6874">
        <v>33</v>
      </c>
      <c r="L6874">
        <v>0</v>
      </c>
      <c r="M6874" s="1">
        <v>109.096</v>
      </c>
      <c r="N6874" s="1">
        <v>126.102</v>
      </c>
    </row>
    <row r="6875" spans="1:14" x14ac:dyDescent="0.2">
      <c r="A6875" t="s">
        <v>699</v>
      </c>
      <c r="B6875" t="s">
        <v>504</v>
      </c>
      <c r="C6875">
        <v>3</v>
      </c>
      <c r="D6875" t="s">
        <v>2824</v>
      </c>
      <c r="E6875">
        <v>4</v>
      </c>
      <c r="F6875">
        <v>28</v>
      </c>
      <c r="G6875">
        <v>33</v>
      </c>
      <c r="H6875">
        <v>36</v>
      </c>
      <c r="I6875">
        <v>25</v>
      </c>
      <c r="J6875">
        <v>30</v>
      </c>
      <c r="K6875">
        <v>33</v>
      </c>
      <c r="L6875">
        <v>0</v>
      </c>
      <c r="M6875" s="1">
        <v>109.09699999999999</v>
      </c>
      <c r="N6875" s="1">
        <v>127.09099999999999</v>
      </c>
    </row>
    <row r="6876" spans="1:14" x14ac:dyDescent="0.2">
      <c r="A6876" t="s">
        <v>124</v>
      </c>
      <c r="B6876" t="s">
        <v>703</v>
      </c>
      <c r="C6876">
        <v>3</v>
      </c>
      <c r="D6876" t="s">
        <v>2046</v>
      </c>
      <c r="E6876">
        <v>3</v>
      </c>
      <c r="F6876">
        <v>23</v>
      </c>
      <c r="G6876">
        <v>31</v>
      </c>
      <c r="H6876">
        <v>33</v>
      </c>
      <c r="I6876">
        <v>25</v>
      </c>
      <c r="J6876">
        <v>33</v>
      </c>
      <c r="K6876">
        <v>35</v>
      </c>
      <c r="L6876">
        <v>0</v>
      </c>
      <c r="M6876" s="1">
        <v>110.09099999999999</v>
      </c>
      <c r="N6876" s="1">
        <v>111.096</v>
      </c>
    </row>
    <row r="6877" spans="1:14" x14ac:dyDescent="0.2">
      <c r="A6877" t="s">
        <v>124</v>
      </c>
      <c r="B6877" t="s">
        <v>470</v>
      </c>
      <c r="C6877">
        <v>3</v>
      </c>
      <c r="D6877" t="s">
        <v>2216</v>
      </c>
      <c r="E6877">
        <v>2</v>
      </c>
      <c r="F6877">
        <v>19</v>
      </c>
      <c r="G6877">
        <v>32</v>
      </c>
      <c r="H6877">
        <v>34</v>
      </c>
      <c r="I6877">
        <v>18</v>
      </c>
      <c r="J6877">
        <v>31</v>
      </c>
      <c r="K6877">
        <v>33</v>
      </c>
      <c r="L6877">
        <v>0</v>
      </c>
      <c r="M6877" s="1">
        <v>110.092</v>
      </c>
      <c r="N6877" s="1">
        <v>112.096</v>
      </c>
    </row>
    <row r="6878" spans="1:14" x14ac:dyDescent="0.2">
      <c r="A6878" t="s">
        <v>124</v>
      </c>
      <c r="B6878" t="s">
        <v>53</v>
      </c>
      <c r="C6878">
        <v>1</v>
      </c>
      <c r="D6878" t="s">
        <v>1582</v>
      </c>
      <c r="E6878">
        <v>3</v>
      </c>
      <c r="F6878">
        <v>20</v>
      </c>
      <c r="G6878">
        <v>38</v>
      </c>
      <c r="H6878">
        <v>40</v>
      </c>
      <c r="I6878">
        <v>8</v>
      </c>
      <c r="J6878">
        <v>26</v>
      </c>
      <c r="K6878">
        <v>28</v>
      </c>
      <c r="L6878">
        <v>0</v>
      </c>
      <c r="M6878" s="1">
        <v>110.093</v>
      </c>
      <c r="N6878" s="1">
        <v>113.078</v>
      </c>
    </row>
    <row r="6879" spans="1:14" x14ac:dyDescent="0.2">
      <c r="A6879" t="s">
        <v>124</v>
      </c>
      <c r="B6879" t="s">
        <v>476</v>
      </c>
      <c r="C6879">
        <v>3</v>
      </c>
      <c r="D6879" t="s">
        <v>998</v>
      </c>
      <c r="E6879">
        <v>4</v>
      </c>
      <c r="F6879">
        <v>32</v>
      </c>
      <c r="G6879">
        <v>37</v>
      </c>
      <c r="H6879">
        <v>40</v>
      </c>
      <c r="I6879">
        <v>21</v>
      </c>
      <c r="J6879">
        <v>26</v>
      </c>
      <c r="K6879">
        <v>29</v>
      </c>
      <c r="L6879">
        <v>0</v>
      </c>
      <c r="M6879" s="1">
        <v>110.09399999999999</v>
      </c>
      <c r="N6879" s="1">
        <v>114.09</v>
      </c>
    </row>
    <row r="6880" spans="1:14" x14ac:dyDescent="0.2">
      <c r="A6880" t="s">
        <v>124</v>
      </c>
      <c r="B6880" t="s">
        <v>315</v>
      </c>
      <c r="C6880">
        <v>3</v>
      </c>
      <c r="D6880" t="s">
        <v>1809</v>
      </c>
      <c r="E6880">
        <v>3</v>
      </c>
      <c r="F6880">
        <v>25</v>
      </c>
      <c r="G6880">
        <v>33</v>
      </c>
      <c r="H6880">
        <v>35</v>
      </c>
      <c r="I6880">
        <v>23</v>
      </c>
      <c r="J6880">
        <v>31</v>
      </c>
      <c r="K6880">
        <v>33</v>
      </c>
      <c r="L6880">
        <v>0</v>
      </c>
      <c r="M6880" s="1">
        <v>110.095</v>
      </c>
      <c r="N6880" s="1">
        <v>115.102</v>
      </c>
    </row>
    <row r="6881" spans="1:14" x14ac:dyDescent="0.2">
      <c r="A6881" t="s">
        <v>124</v>
      </c>
      <c r="B6881" t="s">
        <v>321</v>
      </c>
      <c r="C6881">
        <v>2</v>
      </c>
      <c r="D6881" t="s">
        <v>2892</v>
      </c>
      <c r="E6881">
        <v>3</v>
      </c>
      <c r="F6881">
        <v>22</v>
      </c>
      <c r="G6881">
        <v>35</v>
      </c>
      <c r="H6881">
        <v>37</v>
      </c>
      <c r="I6881">
        <v>16</v>
      </c>
      <c r="J6881">
        <v>29</v>
      </c>
      <c r="K6881">
        <v>31</v>
      </c>
      <c r="L6881">
        <v>0</v>
      </c>
      <c r="M6881" s="1">
        <v>110.096</v>
      </c>
      <c r="N6881" s="1">
        <v>116.09699999999999</v>
      </c>
    </row>
    <row r="6882" spans="1:14" x14ac:dyDescent="0.2">
      <c r="A6882" t="s">
        <v>124</v>
      </c>
      <c r="B6882" t="s">
        <v>483</v>
      </c>
      <c r="C6882">
        <v>3</v>
      </c>
      <c r="D6882" t="s">
        <v>286</v>
      </c>
      <c r="E6882">
        <v>3</v>
      </c>
      <c r="F6882">
        <v>25</v>
      </c>
      <c r="G6882">
        <v>33</v>
      </c>
      <c r="H6882">
        <v>35</v>
      </c>
      <c r="I6882">
        <v>22</v>
      </c>
      <c r="J6882">
        <v>30</v>
      </c>
      <c r="K6882">
        <v>32</v>
      </c>
      <c r="L6882">
        <v>0</v>
      </c>
      <c r="M6882" s="1">
        <v>110.09699999999999</v>
      </c>
      <c r="N6882" s="1">
        <v>117.102</v>
      </c>
    </row>
    <row r="6883" spans="1:14" x14ac:dyDescent="0.2">
      <c r="A6883" t="s">
        <v>124</v>
      </c>
      <c r="B6883" t="s">
        <v>326</v>
      </c>
      <c r="C6883">
        <v>1</v>
      </c>
      <c r="D6883" t="s">
        <v>2216</v>
      </c>
      <c r="E6883">
        <v>2</v>
      </c>
      <c r="F6883">
        <v>11</v>
      </c>
      <c r="G6883">
        <v>32</v>
      </c>
      <c r="H6883">
        <v>34</v>
      </c>
      <c r="I6883">
        <v>10</v>
      </c>
      <c r="J6883">
        <v>31</v>
      </c>
      <c r="K6883">
        <v>33</v>
      </c>
      <c r="L6883">
        <v>0</v>
      </c>
      <c r="M6883" s="1">
        <v>110.098</v>
      </c>
      <c r="N6883" s="1">
        <v>118.105</v>
      </c>
    </row>
    <row r="6884" spans="1:14" x14ac:dyDescent="0.2">
      <c r="A6884" t="s">
        <v>124</v>
      </c>
      <c r="B6884" t="s">
        <v>488</v>
      </c>
      <c r="C6884">
        <v>3</v>
      </c>
      <c r="D6884" t="s">
        <v>2046</v>
      </c>
      <c r="E6884">
        <v>3</v>
      </c>
      <c r="F6884">
        <v>23</v>
      </c>
      <c r="G6884">
        <v>31</v>
      </c>
      <c r="H6884">
        <v>33</v>
      </c>
      <c r="I6884">
        <v>25</v>
      </c>
      <c r="J6884">
        <v>33</v>
      </c>
      <c r="K6884">
        <v>35</v>
      </c>
      <c r="L6884">
        <v>0</v>
      </c>
      <c r="M6884" s="1">
        <v>110.099</v>
      </c>
      <c r="N6884" s="1">
        <v>120.092</v>
      </c>
    </row>
    <row r="6885" spans="1:14" x14ac:dyDescent="0.2">
      <c r="A6885" t="s">
        <v>124</v>
      </c>
      <c r="B6885" t="s">
        <v>492</v>
      </c>
      <c r="C6885">
        <v>3</v>
      </c>
      <c r="D6885" t="s">
        <v>620</v>
      </c>
      <c r="E6885">
        <v>3</v>
      </c>
      <c r="F6885">
        <v>26</v>
      </c>
      <c r="G6885">
        <v>34</v>
      </c>
      <c r="H6885">
        <v>36</v>
      </c>
      <c r="I6885">
        <v>20</v>
      </c>
      <c r="J6885">
        <v>28</v>
      </c>
      <c r="K6885">
        <v>30</v>
      </c>
      <c r="L6885">
        <v>0</v>
      </c>
      <c r="M6885" s="1">
        <v>110.1</v>
      </c>
      <c r="N6885" s="1">
        <v>121.108</v>
      </c>
    </row>
    <row r="6886" spans="1:14" x14ac:dyDescent="0.2">
      <c r="A6886" t="s">
        <v>124</v>
      </c>
      <c r="B6886" t="s">
        <v>340</v>
      </c>
      <c r="C6886">
        <v>3</v>
      </c>
      <c r="D6886" t="s">
        <v>1395</v>
      </c>
      <c r="E6886">
        <v>1</v>
      </c>
      <c r="F6886">
        <v>18</v>
      </c>
      <c r="G6886">
        <v>33</v>
      </c>
      <c r="H6886">
        <v>35</v>
      </c>
      <c r="I6886">
        <v>15</v>
      </c>
      <c r="J6886">
        <v>30</v>
      </c>
      <c r="K6886">
        <v>32</v>
      </c>
      <c r="L6886">
        <v>0</v>
      </c>
      <c r="M6886" s="1">
        <v>110.101</v>
      </c>
      <c r="N6886" s="1">
        <v>123.09399999999999</v>
      </c>
    </row>
    <row r="6887" spans="1:14" x14ac:dyDescent="0.2">
      <c r="A6887" t="s">
        <v>124</v>
      </c>
      <c r="B6887" t="s">
        <v>346</v>
      </c>
      <c r="C6887">
        <v>1</v>
      </c>
      <c r="D6887" t="s">
        <v>1395</v>
      </c>
      <c r="E6887">
        <v>1</v>
      </c>
      <c r="F6887">
        <v>10</v>
      </c>
      <c r="G6887">
        <v>33</v>
      </c>
      <c r="H6887">
        <v>35</v>
      </c>
      <c r="I6887">
        <v>7</v>
      </c>
      <c r="J6887">
        <v>30</v>
      </c>
      <c r="K6887">
        <v>32</v>
      </c>
      <c r="L6887">
        <v>0</v>
      </c>
      <c r="M6887" s="1">
        <v>110.102</v>
      </c>
      <c r="N6887" s="1">
        <v>124.099</v>
      </c>
    </row>
    <row r="6888" spans="1:14" x14ac:dyDescent="0.2">
      <c r="A6888" t="s">
        <v>124</v>
      </c>
      <c r="B6888" t="s">
        <v>498</v>
      </c>
      <c r="C6888">
        <v>3</v>
      </c>
      <c r="D6888" t="s">
        <v>830</v>
      </c>
      <c r="E6888">
        <v>4</v>
      </c>
      <c r="F6888">
        <v>30</v>
      </c>
      <c r="G6888">
        <v>35</v>
      </c>
      <c r="H6888">
        <v>38</v>
      </c>
      <c r="I6888">
        <v>25</v>
      </c>
      <c r="J6888">
        <v>30</v>
      </c>
      <c r="K6888">
        <v>33</v>
      </c>
      <c r="L6888">
        <v>0</v>
      </c>
      <c r="M6888" s="1">
        <v>110.10299999999999</v>
      </c>
      <c r="N6888" s="1">
        <v>125.10599999999999</v>
      </c>
    </row>
    <row r="6889" spans="1:14" x14ac:dyDescent="0.2">
      <c r="A6889" t="s">
        <v>124</v>
      </c>
      <c r="B6889" t="s">
        <v>351</v>
      </c>
      <c r="C6889">
        <v>2</v>
      </c>
      <c r="D6889" t="s">
        <v>2077</v>
      </c>
      <c r="E6889">
        <v>3</v>
      </c>
      <c r="F6889">
        <v>18</v>
      </c>
      <c r="G6889">
        <v>31</v>
      </c>
      <c r="H6889">
        <v>33</v>
      </c>
      <c r="I6889">
        <v>16</v>
      </c>
      <c r="J6889">
        <v>29</v>
      </c>
      <c r="K6889">
        <v>31</v>
      </c>
      <c r="L6889">
        <v>0</v>
      </c>
      <c r="M6889" s="1">
        <v>110.104</v>
      </c>
      <c r="N6889" s="1">
        <v>126.10299999999999</v>
      </c>
    </row>
    <row r="6890" spans="1:14" x14ac:dyDescent="0.2">
      <c r="A6890" t="s">
        <v>124</v>
      </c>
      <c r="B6890" t="s">
        <v>504</v>
      </c>
      <c r="C6890">
        <v>3</v>
      </c>
      <c r="D6890" t="s">
        <v>2075</v>
      </c>
      <c r="E6890">
        <v>3</v>
      </c>
      <c r="F6890">
        <v>30</v>
      </c>
      <c r="G6890">
        <v>38</v>
      </c>
      <c r="H6890">
        <v>40</v>
      </c>
      <c r="I6890">
        <v>15</v>
      </c>
      <c r="J6890">
        <v>23</v>
      </c>
      <c r="K6890">
        <v>25</v>
      </c>
      <c r="L6890">
        <v>0</v>
      </c>
      <c r="M6890" s="1">
        <v>110.105</v>
      </c>
      <c r="N6890" s="1">
        <v>127.092</v>
      </c>
    </row>
    <row r="6891" spans="1:14" x14ac:dyDescent="0.2">
      <c r="A6891" t="s">
        <v>703</v>
      </c>
      <c r="B6891" t="s">
        <v>470</v>
      </c>
      <c r="C6891">
        <v>3</v>
      </c>
      <c r="D6891" t="s">
        <v>1513</v>
      </c>
      <c r="E6891">
        <v>1</v>
      </c>
      <c r="F6891">
        <v>17</v>
      </c>
      <c r="G6891">
        <v>32</v>
      </c>
      <c r="H6891">
        <v>34</v>
      </c>
      <c r="I6891">
        <v>13</v>
      </c>
      <c r="J6891">
        <v>28</v>
      </c>
      <c r="K6891">
        <v>30</v>
      </c>
      <c r="L6891">
        <v>0</v>
      </c>
      <c r="M6891" s="1">
        <v>111.09699999999999</v>
      </c>
      <c r="N6891" s="1">
        <v>112.09699999999999</v>
      </c>
    </row>
    <row r="6892" spans="1:14" x14ac:dyDescent="0.2">
      <c r="A6892" t="s">
        <v>703</v>
      </c>
      <c r="B6892" t="s">
        <v>476</v>
      </c>
      <c r="C6892">
        <v>3</v>
      </c>
      <c r="D6892" t="s">
        <v>1110</v>
      </c>
      <c r="E6892">
        <v>3</v>
      </c>
      <c r="F6892">
        <v>26</v>
      </c>
      <c r="G6892">
        <v>34</v>
      </c>
      <c r="H6892">
        <v>36</v>
      </c>
      <c r="I6892">
        <v>22</v>
      </c>
      <c r="J6892">
        <v>30</v>
      </c>
      <c r="K6892">
        <v>32</v>
      </c>
      <c r="L6892">
        <v>0</v>
      </c>
      <c r="M6892" s="1">
        <v>111.098</v>
      </c>
      <c r="N6892" s="1">
        <v>114.09099999999999</v>
      </c>
    </row>
    <row r="6893" spans="1:14" x14ac:dyDescent="0.2">
      <c r="A6893" t="s">
        <v>703</v>
      </c>
      <c r="B6893" t="s">
        <v>315</v>
      </c>
      <c r="C6893">
        <v>3</v>
      </c>
      <c r="D6893" t="s">
        <v>2733</v>
      </c>
      <c r="E6893">
        <v>4</v>
      </c>
      <c r="F6893">
        <v>29</v>
      </c>
      <c r="G6893">
        <v>34</v>
      </c>
      <c r="H6893">
        <v>37</v>
      </c>
      <c r="I6893">
        <v>25</v>
      </c>
      <c r="J6893">
        <v>30</v>
      </c>
      <c r="K6893">
        <v>33</v>
      </c>
      <c r="L6893">
        <v>0</v>
      </c>
      <c r="M6893" s="1">
        <v>111.099</v>
      </c>
      <c r="N6893" s="1">
        <v>115.10299999999999</v>
      </c>
    </row>
    <row r="6894" spans="1:14" x14ac:dyDescent="0.2">
      <c r="A6894" t="s">
        <v>703</v>
      </c>
      <c r="B6894" t="s">
        <v>321</v>
      </c>
      <c r="C6894">
        <v>3</v>
      </c>
      <c r="D6894" t="s">
        <v>676</v>
      </c>
      <c r="E6894">
        <v>3</v>
      </c>
      <c r="F6894">
        <v>28</v>
      </c>
      <c r="G6894">
        <v>36</v>
      </c>
      <c r="H6894">
        <v>38</v>
      </c>
      <c r="I6894">
        <v>19</v>
      </c>
      <c r="J6894">
        <v>27</v>
      </c>
      <c r="K6894">
        <v>29</v>
      </c>
      <c r="L6894">
        <v>0</v>
      </c>
      <c r="M6894" s="1">
        <v>111.1</v>
      </c>
      <c r="N6894" s="1">
        <v>116.098</v>
      </c>
    </row>
    <row r="6895" spans="1:14" x14ac:dyDescent="0.2">
      <c r="A6895" t="s">
        <v>703</v>
      </c>
      <c r="B6895" t="s">
        <v>483</v>
      </c>
      <c r="C6895">
        <v>3</v>
      </c>
      <c r="D6895" t="s">
        <v>2698</v>
      </c>
      <c r="E6895">
        <v>4</v>
      </c>
      <c r="F6895">
        <v>20</v>
      </c>
      <c r="G6895">
        <v>25</v>
      </c>
      <c r="H6895">
        <v>28</v>
      </c>
      <c r="I6895">
        <v>33</v>
      </c>
      <c r="J6895">
        <v>38</v>
      </c>
      <c r="K6895">
        <v>41</v>
      </c>
      <c r="L6895">
        <v>0</v>
      </c>
      <c r="M6895" s="1">
        <v>111.101</v>
      </c>
      <c r="N6895" s="1">
        <v>117.10299999999999</v>
      </c>
    </row>
    <row r="6896" spans="1:14" x14ac:dyDescent="0.2">
      <c r="A6896" t="s">
        <v>703</v>
      </c>
      <c r="B6896" t="s">
        <v>326</v>
      </c>
      <c r="C6896">
        <v>3</v>
      </c>
      <c r="D6896" t="s">
        <v>774</v>
      </c>
      <c r="E6896">
        <v>4</v>
      </c>
      <c r="F6896">
        <v>27</v>
      </c>
      <c r="G6896">
        <v>32</v>
      </c>
      <c r="H6896">
        <v>35</v>
      </c>
      <c r="I6896">
        <v>26</v>
      </c>
      <c r="J6896">
        <v>31</v>
      </c>
      <c r="K6896">
        <v>34</v>
      </c>
      <c r="L6896">
        <v>0</v>
      </c>
      <c r="M6896" s="1">
        <v>111.102</v>
      </c>
      <c r="N6896" s="1">
        <v>118.10599999999999</v>
      </c>
    </row>
    <row r="6897" spans="1:14" x14ac:dyDescent="0.2">
      <c r="A6897" t="s">
        <v>703</v>
      </c>
      <c r="B6897" t="s">
        <v>331</v>
      </c>
      <c r="C6897">
        <v>3</v>
      </c>
      <c r="D6897" t="s">
        <v>909</v>
      </c>
      <c r="E6897">
        <v>3</v>
      </c>
      <c r="F6897">
        <v>22</v>
      </c>
      <c r="G6897">
        <v>30</v>
      </c>
      <c r="H6897">
        <v>32</v>
      </c>
      <c r="I6897">
        <v>25</v>
      </c>
      <c r="J6897">
        <v>33</v>
      </c>
      <c r="K6897">
        <v>35</v>
      </c>
      <c r="L6897">
        <v>0</v>
      </c>
      <c r="M6897" s="1">
        <v>111.10299999999999</v>
      </c>
      <c r="N6897" s="1">
        <v>119.077</v>
      </c>
    </row>
    <row r="6898" spans="1:14" x14ac:dyDescent="0.2">
      <c r="A6898" t="s">
        <v>703</v>
      </c>
      <c r="B6898" t="s">
        <v>488</v>
      </c>
      <c r="C6898">
        <v>3</v>
      </c>
      <c r="D6898" t="s">
        <v>774</v>
      </c>
      <c r="E6898">
        <v>4</v>
      </c>
      <c r="F6898">
        <v>27</v>
      </c>
      <c r="G6898">
        <v>32</v>
      </c>
      <c r="H6898">
        <v>35</v>
      </c>
      <c r="I6898">
        <v>26</v>
      </c>
      <c r="J6898">
        <v>31</v>
      </c>
      <c r="K6898">
        <v>34</v>
      </c>
      <c r="L6898">
        <v>0</v>
      </c>
      <c r="M6898" s="1">
        <v>111.104</v>
      </c>
      <c r="N6898" s="1">
        <v>120.093</v>
      </c>
    </row>
    <row r="6899" spans="1:14" x14ac:dyDescent="0.2">
      <c r="A6899" t="s">
        <v>703</v>
      </c>
      <c r="B6899" t="s">
        <v>492</v>
      </c>
      <c r="C6899">
        <v>3</v>
      </c>
      <c r="D6899" t="s">
        <v>2598</v>
      </c>
      <c r="E6899">
        <v>4</v>
      </c>
      <c r="F6899">
        <v>31</v>
      </c>
      <c r="G6899">
        <v>36</v>
      </c>
      <c r="H6899">
        <v>39</v>
      </c>
      <c r="I6899">
        <v>20</v>
      </c>
      <c r="J6899">
        <v>25</v>
      </c>
      <c r="K6899">
        <v>28</v>
      </c>
      <c r="L6899">
        <v>0</v>
      </c>
      <c r="M6899" s="1">
        <v>111.105</v>
      </c>
      <c r="N6899" s="1">
        <v>121.10899999999999</v>
      </c>
    </row>
    <row r="6900" spans="1:14" x14ac:dyDescent="0.2">
      <c r="A6900" t="s">
        <v>703</v>
      </c>
      <c r="B6900" t="s">
        <v>335</v>
      </c>
      <c r="C6900">
        <v>3</v>
      </c>
      <c r="D6900" t="s">
        <v>756</v>
      </c>
      <c r="E6900">
        <v>4</v>
      </c>
      <c r="F6900">
        <v>26</v>
      </c>
      <c r="G6900">
        <v>31</v>
      </c>
      <c r="H6900">
        <v>34</v>
      </c>
      <c r="I6900">
        <v>24</v>
      </c>
      <c r="J6900">
        <v>29</v>
      </c>
      <c r="K6900">
        <v>32</v>
      </c>
      <c r="L6900">
        <v>0</v>
      </c>
      <c r="M6900" s="1">
        <v>111.10599999999999</v>
      </c>
      <c r="N6900" s="1">
        <v>122.07599999999999</v>
      </c>
    </row>
    <row r="6901" spans="1:14" x14ac:dyDescent="0.2">
      <c r="A6901" t="s">
        <v>703</v>
      </c>
      <c r="B6901" t="s">
        <v>346</v>
      </c>
      <c r="C6901">
        <v>3</v>
      </c>
      <c r="D6901" t="s">
        <v>734</v>
      </c>
      <c r="E6901">
        <v>4</v>
      </c>
      <c r="F6901">
        <v>33</v>
      </c>
      <c r="G6901">
        <v>38</v>
      </c>
      <c r="H6901">
        <v>41</v>
      </c>
      <c r="I6901">
        <v>18</v>
      </c>
      <c r="J6901">
        <v>23</v>
      </c>
      <c r="K6901">
        <v>26</v>
      </c>
      <c r="L6901">
        <v>0</v>
      </c>
      <c r="M6901" s="1">
        <v>111.107</v>
      </c>
      <c r="N6901" s="1">
        <v>124.1</v>
      </c>
    </row>
    <row r="6902" spans="1:14" x14ac:dyDescent="0.2">
      <c r="A6902" t="s">
        <v>703</v>
      </c>
      <c r="B6902" t="s">
        <v>498</v>
      </c>
      <c r="C6902">
        <v>3</v>
      </c>
      <c r="D6902" t="s">
        <v>1574</v>
      </c>
      <c r="E6902">
        <v>3</v>
      </c>
      <c r="F6902">
        <v>20</v>
      </c>
      <c r="G6902">
        <v>28</v>
      </c>
      <c r="H6902">
        <v>30</v>
      </c>
      <c r="I6902">
        <v>30</v>
      </c>
      <c r="J6902">
        <v>38</v>
      </c>
      <c r="K6902">
        <v>40</v>
      </c>
      <c r="L6902">
        <v>0</v>
      </c>
      <c r="M6902" s="1">
        <v>111.108</v>
      </c>
      <c r="N6902" s="1">
        <v>125.107</v>
      </c>
    </row>
    <row r="6903" spans="1:14" x14ac:dyDescent="0.2">
      <c r="A6903" t="s">
        <v>703</v>
      </c>
      <c r="B6903" t="s">
        <v>351</v>
      </c>
      <c r="C6903">
        <v>3</v>
      </c>
      <c r="D6903" t="s">
        <v>1392</v>
      </c>
      <c r="E6903">
        <v>3</v>
      </c>
      <c r="F6903">
        <v>20</v>
      </c>
      <c r="G6903">
        <v>28</v>
      </c>
      <c r="H6903">
        <v>30</v>
      </c>
      <c r="I6903">
        <v>26</v>
      </c>
      <c r="J6903">
        <v>34</v>
      </c>
      <c r="K6903">
        <v>36</v>
      </c>
      <c r="L6903">
        <v>0</v>
      </c>
      <c r="M6903" s="1">
        <v>111.10899999999999</v>
      </c>
      <c r="N6903" s="1">
        <v>126.104</v>
      </c>
    </row>
    <row r="6904" spans="1:14" x14ac:dyDescent="0.2">
      <c r="A6904" t="s">
        <v>703</v>
      </c>
      <c r="B6904" t="s">
        <v>504</v>
      </c>
      <c r="C6904">
        <v>3</v>
      </c>
      <c r="D6904" t="s">
        <v>1429</v>
      </c>
      <c r="E6904">
        <v>3</v>
      </c>
      <c r="F6904">
        <v>28</v>
      </c>
      <c r="G6904">
        <v>36</v>
      </c>
      <c r="H6904">
        <v>38</v>
      </c>
      <c r="I6904">
        <v>19</v>
      </c>
      <c r="J6904">
        <v>27</v>
      </c>
      <c r="K6904">
        <v>29</v>
      </c>
      <c r="L6904">
        <v>0</v>
      </c>
      <c r="M6904" s="1">
        <v>111.11</v>
      </c>
      <c r="N6904" s="1">
        <v>127.093</v>
      </c>
    </row>
    <row r="6905" spans="1:14" x14ac:dyDescent="0.2">
      <c r="A6905" t="s">
        <v>703</v>
      </c>
      <c r="B6905" t="s">
        <v>355</v>
      </c>
      <c r="C6905">
        <v>3</v>
      </c>
      <c r="D6905" t="s">
        <v>756</v>
      </c>
      <c r="E6905">
        <v>4</v>
      </c>
      <c r="F6905">
        <v>26</v>
      </c>
      <c r="G6905">
        <v>31</v>
      </c>
      <c r="H6905">
        <v>34</v>
      </c>
      <c r="I6905">
        <v>24</v>
      </c>
      <c r="J6905">
        <v>29</v>
      </c>
      <c r="K6905">
        <v>32</v>
      </c>
      <c r="L6905">
        <v>0</v>
      </c>
      <c r="M6905" s="1">
        <v>111.111</v>
      </c>
      <c r="N6905" s="1">
        <v>128.08199999999999</v>
      </c>
    </row>
    <row r="6906" spans="1:14" x14ac:dyDescent="0.2">
      <c r="A6906" t="s">
        <v>470</v>
      </c>
      <c r="B6906" t="s">
        <v>53</v>
      </c>
      <c r="C6906">
        <v>3</v>
      </c>
      <c r="D6906" t="s">
        <v>2588</v>
      </c>
      <c r="E6906">
        <v>3</v>
      </c>
      <c r="F6906">
        <v>27</v>
      </c>
      <c r="G6906">
        <v>35</v>
      </c>
      <c r="H6906">
        <v>37</v>
      </c>
      <c r="I6906">
        <v>22</v>
      </c>
      <c r="J6906">
        <v>30</v>
      </c>
      <c r="K6906">
        <v>32</v>
      </c>
      <c r="L6906">
        <v>0</v>
      </c>
      <c r="M6906" s="1">
        <v>112.098</v>
      </c>
      <c r="N6906" s="1">
        <v>113.07899999999999</v>
      </c>
    </row>
    <row r="6907" spans="1:14" x14ac:dyDescent="0.2">
      <c r="A6907" t="s">
        <v>470</v>
      </c>
      <c r="B6907" t="s">
        <v>476</v>
      </c>
      <c r="C6907">
        <v>3</v>
      </c>
      <c r="D6907" t="s">
        <v>2646</v>
      </c>
      <c r="E6907">
        <v>1</v>
      </c>
      <c r="F6907">
        <v>16</v>
      </c>
      <c r="G6907">
        <v>31</v>
      </c>
      <c r="H6907">
        <v>33</v>
      </c>
      <c r="I6907">
        <v>16</v>
      </c>
      <c r="J6907">
        <v>31</v>
      </c>
      <c r="K6907">
        <v>33</v>
      </c>
      <c r="L6907">
        <v>0</v>
      </c>
      <c r="M6907" s="1">
        <v>112.099</v>
      </c>
      <c r="N6907" s="1">
        <v>114.092</v>
      </c>
    </row>
    <row r="6908" spans="1:14" x14ac:dyDescent="0.2">
      <c r="A6908" t="s">
        <v>470</v>
      </c>
      <c r="B6908" t="s">
        <v>315</v>
      </c>
      <c r="C6908">
        <v>3</v>
      </c>
      <c r="D6908" t="s">
        <v>2446</v>
      </c>
      <c r="E6908">
        <v>4</v>
      </c>
      <c r="F6908">
        <v>26</v>
      </c>
      <c r="G6908">
        <v>31</v>
      </c>
      <c r="H6908">
        <v>34</v>
      </c>
      <c r="I6908">
        <v>25</v>
      </c>
      <c r="J6908">
        <v>30</v>
      </c>
      <c r="K6908">
        <v>33</v>
      </c>
      <c r="L6908">
        <v>0</v>
      </c>
      <c r="M6908" s="1">
        <v>112.1</v>
      </c>
      <c r="N6908" s="1">
        <v>115.104</v>
      </c>
    </row>
    <row r="6909" spans="1:14" x14ac:dyDescent="0.2">
      <c r="A6909" t="s">
        <v>470</v>
      </c>
      <c r="B6909" t="s">
        <v>321</v>
      </c>
      <c r="C6909">
        <v>3</v>
      </c>
      <c r="D6909" t="s">
        <v>923</v>
      </c>
      <c r="E6909">
        <v>4</v>
      </c>
      <c r="F6909">
        <v>31</v>
      </c>
      <c r="G6909">
        <v>36</v>
      </c>
      <c r="H6909">
        <v>39</v>
      </c>
      <c r="I6909">
        <v>22</v>
      </c>
      <c r="J6909">
        <v>27</v>
      </c>
      <c r="K6909">
        <v>30</v>
      </c>
      <c r="L6909">
        <v>0</v>
      </c>
      <c r="M6909" s="1">
        <v>112.101</v>
      </c>
      <c r="N6909" s="1">
        <v>116.099</v>
      </c>
    </row>
    <row r="6910" spans="1:14" x14ac:dyDescent="0.2">
      <c r="A6910" t="s">
        <v>470</v>
      </c>
      <c r="B6910" t="s">
        <v>483</v>
      </c>
      <c r="C6910">
        <v>3</v>
      </c>
      <c r="D6910" t="s">
        <v>2646</v>
      </c>
      <c r="E6910">
        <v>1</v>
      </c>
      <c r="F6910">
        <v>16</v>
      </c>
      <c r="G6910">
        <v>31</v>
      </c>
      <c r="H6910">
        <v>33</v>
      </c>
      <c r="I6910">
        <v>16</v>
      </c>
      <c r="J6910">
        <v>31</v>
      </c>
      <c r="K6910">
        <v>33</v>
      </c>
      <c r="L6910">
        <v>0</v>
      </c>
      <c r="M6910" s="1">
        <v>112.102</v>
      </c>
      <c r="N6910" s="1">
        <v>117.104</v>
      </c>
    </row>
    <row r="6911" spans="1:14" x14ac:dyDescent="0.2">
      <c r="A6911" t="s">
        <v>470</v>
      </c>
      <c r="B6911" t="s">
        <v>331</v>
      </c>
      <c r="C6911">
        <v>3</v>
      </c>
      <c r="D6911" t="s">
        <v>2918</v>
      </c>
      <c r="E6911">
        <v>4</v>
      </c>
      <c r="F6911">
        <v>28</v>
      </c>
      <c r="G6911">
        <v>33</v>
      </c>
      <c r="H6911">
        <v>36</v>
      </c>
      <c r="I6911">
        <v>26</v>
      </c>
      <c r="J6911">
        <v>31</v>
      </c>
      <c r="K6911">
        <v>34</v>
      </c>
      <c r="L6911">
        <v>0</v>
      </c>
      <c r="M6911" s="1">
        <v>112.10299999999999</v>
      </c>
      <c r="N6911" s="1">
        <v>119.078</v>
      </c>
    </row>
    <row r="6912" spans="1:14" x14ac:dyDescent="0.2">
      <c r="A6912" t="s">
        <v>470</v>
      </c>
      <c r="B6912" t="s">
        <v>488</v>
      </c>
      <c r="C6912">
        <v>3</v>
      </c>
      <c r="D6912" t="s">
        <v>2212</v>
      </c>
      <c r="E6912">
        <v>4</v>
      </c>
      <c r="F6912">
        <v>25</v>
      </c>
      <c r="G6912">
        <v>30</v>
      </c>
      <c r="H6912">
        <v>33</v>
      </c>
      <c r="I6912">
        <v>26</v>
      </c>
      <c r="J6912">
        <v>31</v>
      </c>
      <c r="K6912">
        <v>34</v>
      </c>
      <c r="L6912">
        <v>0</v>
      </c>
      <c r="M6912" s="1">
        <v>112.104</v>
      </c>
      <c r="N6912" s="1">
        <v>120.09399999999999</v>
      </c>
    </row>
    <row r="6913" spans="1:14" x14ac:dyDescent="0.2">
      <c r="A6913" t="s">
        <v>470</v>
      </c>
      <c r="B6913" t="s">
        <v>492</v>
      </c>
      <c r="C6913">
        <v>3</v>
      </c>
      <c r="D6913" t="s">
        <v>1771</v>
      </c>
      <c r="E6913">
        <v>3</v>
      </c>
      <c r="F6913">
        <v>22</v>
      </c>
      <c r="G6913">
        <v>30</v>
      </c>
      <c r="H6913">
        <v>32</v>
      </c>
      <c r="I6913">
        <v>25</v>
      </c>
      <c r="J6913">
        <v>33</v>
      </c>
      <c r="K6913">
        <v>35</v>
      </c>
      <c r="L6913">
        <v>0</v>
      </c>
      <c r="M6913" s="1">
        <v>112.105</v>
      </c>
      <c r="N6913" s="1">
        <v>121.11</v>
      </c>
    </row>
    <row r="6914" spans="1:14" x14ac:dyDescent="0.2">
      <c r="A6914" t="s">
        <v>470</v>
      </c>
      <c r="B6914" t="s">
        <v>346</v>
      </c>
      <c r="C6914">
        <v>3</v>
      </c>
      <c r="D6914" t="s">
        <v>1302</v>
      </c>
      <c r="E6914">
        <v>3</v>
      </c>
      <c r="F6914">
        <v>26</v>
      </c>
      <c r="G6914">
        <v>34</v>
      </c>
      <c r="H6914">
        <v>36</v>
      </c>
      <c r="I6914">
        <v>21</v>
      </c>
      <c r="J6914">
        <v>29</v>
      </c>
      <c r="K6914">
        <v>31</v>
      </c>
      <c r="L6914">
        <v>0</v>
      </c>
      <c r="M6914" s="1">
        <v>112.10599999999999</v>
      </c>
      <c r="N6914" s="1">
        <v>124.101</v>
      </c>
    </row>
    <row r="6915" spans="1:14" x14ac:dyDescent="0.2">
      <c r="A6915" t="s">
        <v>470</v>
      </c>
      <c r="B6915" t="s">
        <v>498</v>
      </c>
      <c r="C6915">
        <v>3</v>
      </c>
      <c r="D6915" t="s">
        <v>722</v>
      </c>
      <c r="E6915">
        <v>3</v>
      </c>
      <c r="F6915">
        <v>18</v>
      </c>
      <c r="G6915">
        <v>26</v>
      </c>
      <c r="H6915">
        <v>28</v>
      </c>
      <c r="I6915">
        <v>29</v>
      </c>
      <c r="J6915">
        <v>37</v>
      </c>
      <c r="K6915">
        <v>39</v>
      </c>
      <c r="L6915">
        <v>0</v>
      </c>
      <c r="M6915" s="1">
        <v>112.107</v>
      </c>
      <c r="N6915" s="1">
        <v>125.108</v>
      </c>
    </row>
    <row r="6916" spans="1:14" x14ac:dyDescent="0.2">
      <c r="A6916" t="s">
        <v>470</v>
      </c>
      <c r="B6916" t="s">
        <v>351</v>
      </c>
      <c r="C6916">
        <v>3</v>
      </c>
      <c r="D6916" t="s">
        <v>2446</v>
      </c>
      <c r="E6916">
        <v>4</v>
      </c>
      <c r="F6916">
        <v>26</v>
      </c>
      <c r="G6916">
        <v>31</v>
      </c>
      <c r="H6916">
        <v>34</v>
      </c>
      <c r="I6916">
        <v>25</v>
      </c>
      <c r="J6916">
        <v>30</v>
      </c>
      <c r="K6916">
        <v>33</v>
      </c>
      <c r="L6916">
        <v>0</v>
      </c>
      <c r="M6916" s="1">
        <v>112.108</v>
      </c>
      <c r="N6916" s="1">
        <v>126.105</v>
      </c>
    </row>
    <row r="6917" spans="1:14" x14ac:dyDescent="0.2">
      <c r="A6917" t="s">
        <v>470</v>
      </c>
      <c r="B6917" t="s">
        <v>504</v>
      </c>
      <c r="C6917">
        <v>3</v>
      </c>
      <c r="D6917" t="s">
        <v>1906</v>
      </c>
      <c r="E6917">
        <v>3</v>
      </c>
      <c r="F6917">
        <v>29</v>
      </c>
      <c r="G6917">
        <v>37</v>
      </c>
      <c r="H6917">
        <v>39</v>
      </c>
      <c r="I6917">
        <v>19</v>
      </c>
      <c r="J6917">
        <v>27</v>
      </c>
      <c r="K6917">
        <v>29</v>
      </c>
      <c r="L6917">
        <v>0</v>
      </c>
      <c r="M6917" s="1">
        <v>112.10899999999999</v>
      </c>
      <c r="N6917" s="1">
        <v>127.09399999999999</v>
      </c>
    </row>
    <row r="6918" spans="1:14" x14ac:dyDescent="0.2">
      <c r="A6918" t="s">
        <v>470</v>
      </c>
      <c r="B6918" t="s">
        <v>355</v>
      </c>
      <c r="C6918">
        <v>3</v>
      </c>
      <c r="D6918" t="s">
        <v>2450</v>
      </c>
      <c r="E6918">
        <v>3</v>
      </c>
      <c r="F6918">
        <v>25</v>
      </c>
      <c r="G6918">
        <v>33</v>
      </c>
      <c r="H6918">
        <v>35</v>
      </c>
      <c r="I6918">
        <v>20</v>
      </c>
      <c r="J6918">
        <v>28</v>
      </c>
      <c r="K6918">
        <v>30</v>
      </c>
      <c r="L6918">
        <v>0</v>
      </c>
      <c r="M6918" s="1">
        <v>112.11</v>
      </c>
      <c r="N6918" s="1">
        <v>128.083</v>
      </c>
    </row>
    <row r="6919" spans="1:14" x14ac:dyDescent="0.2">
      <c r="A6919" t="s">
        <v>53</v>
      </c>
      <c r="B6919" t="s">
        <v>53</v>
      </c>
      <c r="C6919">
        <v>1</v>
      </c>
      <c r="D6919" t="s">
        <v>1665</v>
      </c>
      <c r="E6919">
        <v>3</v>
      </c>
      <c r="F6919">
        <v>21</v>
      </c>
      <c r="G6919">
        <v>39</v>
      </c>
      <c r="H6919">
        <v>41</v>
      </c>
      <c r="I6919">
        <v>8</v>
      </c>
      <c r="J6919">
        <v>26</v>
      </c>
      <c r="K6919">
        <v>28</v>
      </c>
      <c r="L6919">
        <v>0</v>
      </c>
      <c r="M6919" s="1">
        <v>113.08</v>
      </c>
      <c r="N6919" s="1">
        <v>113.08</v>
      </c>
    </row>
    <row r="6920" spans="1:14" x14ac:dyDescent="0.2">
      <c r="A6920" t="s">
        <v>53</v>
      </c>
      <c r="B6920" t="s">
        <v>315</v>
      </c>
      <c r="C6920">
        <v>3</v>
      </c>
      <c r="D6920" t="s">
        <v>938</v>
      </c>
      <c r="E6920">
        <v>3</v>
      </c>
      <c r="F6920">
        <v>23</v>
      </c>
      <c r="G6920">
        <v>31</v>
      </c>
      <c r="H6920">
        <v>33</v>
      </c>
      <c r="I6920">
        <v>22</v>
      </c>
      <c r="J6920">
        <v>30</v>
      </c>
      <c r="K6920">
        <v>32</v>
      </c>
      <c r="L6920">
        <v>0</v>
      </c>
      <c r="M6920" s="1">
        <v>113.081</v>
      </c>
      <c r="N6920" s="1">
        <v>115.105</v>
      </c>
    </row>
    <row r="6921" spans="1:14" x14ac:dyDescent="0.2">
      <c r="A6921" t="s">
        <v>53</v>
      </c>
      <c r="B6921" t="s">
        <v>321</v>
      </c>
      <c r="C6921">
        <v>2</v>
      </c>
      <c r="D6921" t="s">
        <v>2560</v>
      </c>
      <c r="E6921">
        <v>3</v>
      </c>
      <c r="F6921">
        <v>23</v>
      </c>
      <c r="G6921">
        <v>36</v>
      </c>
      <c r="H6921">
        <v>38</v>
      </c>
      <c r="I6921">
        <v>13</v>
      </c>
      <c r="J6921">
        <v>26</v>
      </c>
      <c r="K6921">
        <v>28</v>
      </c>
      <c r="L6921">
        <v>0</v>
      </c>
      <c r="M6921" s="1">
        <v>113.08199999999999</v>
      </c>
      <c r="N6921" s="1">
        <v>116.1</v>
      </c>
    </row>
    <row r="6922" spans="1:14" x14ac:dyDescent="0.2">
      <c r="A6922" t="s">
        <v>53</v>
      </c>
      <c r="B6922" t="s">
        <v>483</v>
      </c>
      <c r="C6922">
        <v>3</v>
      </c>
      <c r="D6922" t="s">
        <v>1727</v>
      </c>
      <c r="E6922">
        <v>4</v>
      </c>
      <c r="F6922">
        <v>29</v>
      </c>
      <c r="G6922">
        <v>34</v>
      </c>
      <c r="H6922">
        <v>37</v>
      </c>
      <c r="I6922">
        <v>24</v>
      </c>
      <c r="J6922">
        <v>29</v>
      </c>
      <c r="K6922">
        <v>32</v>
      </c>
      <c r="L6922">
        <v>0</v>
      </c>
      <c r="M6922" s="1">
        <v>113.083</v>
      </c>
      <c r="N6922" s="1">
        <v>117.105</v>
      </c>
    </row>
    <row r="6923" spans="1:14" x14ac:dyDescent="0.2">
      <c r="A6923" t="s">
        <v>53</v>
      </c>
      <c r="B6923" t="s">
        <v>326</v>
      </c>
      <c r="C6923">
        <v>1</v>
      </c>
      <c r="D6923" t="s">
        <v>1799</v>
      </c>
      <c r="E6923">
        <v>3</v>
      </c>
      <c r="F6923">
        <v>19</v>
      </c>
      <c r="G6923">
        <v>37</v>
      </c>
      <c r="H6923">
        <v>39</v>
      </c>
      <c r="I6923">
        <v>6</v>
      </c>
      <c r="J6923">
        <v>24</v>
      </c>
      <c r="K6923">
        <v>26</v>
      </c>
      <c r="L6923">
        <v>0</v>
      </c>
      <c r="M6923" s="1">
        <v>113.084</v>
      </c>
      <c r="N6923" s="1">
        <v>118.107</v>
      </c>
    </row>
    <row r="6924" spans="1:14" x14ac:dyDescent="0.2">
      <c r="A6924" t="s">
        <v>53</v>
      </c>
      <c r="B6924" t="s">
        <v>488</v>
      </c>
      <c r="C6924">
        <v>3</v>
      </c>
      <c r="D6924" t="s">
        <v>2058</v>
      </c>
      <c r="E6924">
        <v>4</v>
      </c>
      <c r="F6924">
        <v>28</v>
      </c>
      <c r="G6924">
        <v>33</v>
      </c>
      <c r="H6924">
        <v>36</v>
      </c>
      <c r="I6924">
        <v>26</v>
      </c>
      <c r="J6924">
        <v>31</v>
      </c>
      <c r="K6924">
        <v>34</v>
      </c>
      <c r="L6924">
        <v>0</v>
      </c>
      <c r="M6924" s="1">
        <v>113.08499999999999</v>
      </c>
      <c r="N6924" s="1">
        <v>120.095</v>
      </c>
    </row>
    <row r="6925" spans="1:14" x14ac:dyDescent="0.2">
      <c r="A6925" t="s">
        <v>53</v>
      </c>
      <c r="B6925" t="s">
        <v>492</v>
      </c>
      <c r="C6925">
        <v>3</v>
      </c>
      <c r="D6925" t="s">
        <v>812</v>
      </c>
      <c r="E6925">
        <v>4</v>
      </c>
      <c r="F6925">
        <v>33</v>
      </c>
      <c r="G6925">
        <v>38</v>
      </c>
      <c r="H6925">
        <v>41</v>
      </c>
      <c r="I6925">
        <v>19</v>
      </c>
      <c r="J6925">
        <v>24</v>
      </c>
      <c r="K6925">
        <v>27</v>
      </c>
      <c r="L6925">
        <v>0</v>
      </c>
      <c r="M6925" s="1">
        <v>113.086</v>
      </c>
      <c r="N6925" s="1">
        <v>121.111</v>
      </c>
    </row>
    <row r="6926" spans="1:14" x14ac:dyDescent="0.2">
      <c r="A6926" t="s">
        <v>53</v>
      </c>
      <c r="B6926" t="s">
        <v>335</v>
      </c>
      <c r="C6926">
        <v>1</v>
      </c>
      <c r="D6926" t="s">
        <v>1635</v>
      </c>
      <c r="E6926">
        <v>3</v>
      </c>
      <c r="F6926">
        <v>14</v>
      </c>
      <c r="G6926">
        <v>32</v>
      </c>
      <c r="H6926">
        <v>34</v>
      </c>
      <c r="I6926">
        <v>14</v>
      </c>
      <c r="J6926">
        <v>32</v>
      </c>
      <c r="K6926">
        <v>34</v>
      </c>
      <c r="L6926">
        <v>0</v>
      </c>
      <c r="M6926" s="1">
        <v>113.087</v>
      </c>
      <c r="N6926" s="1">
        <v>122.077</v>
      </c>
    </row>
    <row r="6927" spans="1:14" x14ac:dyDescent="0.2">
      <c r="A6927" t="s">
        <v>53</v>
      </c>
      <c r="B6927" t="s">
        <v>346</v>
      </c>
      <c r="C6927">
        <v>1</v>
      </c>
      <c r="D6927" t="s">
        <v>46</v>
      </c>
      <c r="E6927">
        <v>1</v>
      </c>
      <c r="F6927">
        <v>6</v>
      </c>
      <c r="G6927">
        <v>29</v>
      </c>
      <c r="H6927">
        <v>31</v>
      </c>
      <c r="I6927">
        <v>5</v>
      </c>
      <c r="J6927">
        <v>28</v>
      </c>
      <c r="K6927">
        <v>30</v>
      </c>
      <c r="L6927">
        <v>0</v>
      </c>
      <c r="M6927" s="1">
        <v>113.08799999999999</v>
      </c>
      <c r="N6927" s="1">
        <v>124.102</v>
      </c>
    </row>
    <row r="6928" spans="1:14" x14ac:dyDescent="0.2">
      <c r="A6928" t="s">
        <v>53</v>
      </c>
      <c r="B6928" t="s">
        <v>351</v>
      </c>
      <c r="C6928">
        <v>2</v>
      </c>
      <c r="D6928" t="s">
        <v>938</v>
      </c>
      <c r="E6928">
        <v>3</v>
      </c>
      <c r="F6928">
        <v>18</v>
      </c>
      <c r="G6928">
        <v>31</v>
      </c>
      <c r="H6928">
        <v>33</v>
      </c>
      <c r="I6928">
        <v>17</v>
      </c>
      <c r="J6928">
        <v>30</v>
      </c>
      <c r="K6928">
        <v>32</v>
      </c>
      <c r="L6928">
        <v>0</v>
      </c>
      <c r="M6928" s="1">
        <v>113.089</v>
      </c>
      <c r="N6928" s="1">
        <v>126.10599999999999</v>
      </c>
    </row>
    <row r="6929" spans="1:14" x14ac:dyDescent="0.2">
      <c r="A6929" t="s">
        <v>53</v>
      </c>
      <c r="B6929" t="s">
        <v>504</v>
      </c>
      <c r="C6929">
        <v>3</v>
      </c>
      <c r="D6929" t="s">
        <v>2716</v>
      </c>
      <c r="E6929">
        <v>3</v>
      </c>
      <c r="F6929">
        <v>26</v>
      </c>
      <c r="G6929">
        <v>34</v>
      </c>
      <c r="H6929">
        <v>36</v>
      </c>
      <c r="I6929">
        <v>22</v>
      </c>
      <c r="J6929">
        <v>30</v>
      </c>
      <c r="K6929">
        <v>32</v>
      </c>
      <c r="L6929">
        <v>0</v>
      </c>
      <c r="M6929" s="1">
        <v>113.09</v>
      </c>
      <c r="N6929" s="1">
        <v>127.095</v>
      </c>
    </row>
    <row r="6930" spans="1:14" x14ac:dyDescent="0.2">
      <c r="A6930" t="s">
        <v>53</v>
      </c>
      <c r="B6930" t="s">
        <v>355</v>
      </c>
      <c r="C6930">
        <v>1</v>
      </c>
      <c r="D6930" t="s">
        <v>1635</v>
      </c>
      <c r="E6930">
        <v>3</v>
      </c>
      <c r="F6930">
        <v>14</v>
      </c>
      <c r="G6930">
        <v>32</v>
      </c>
      <c r="H6930">
        <v>34</v>
      </c>
      <c r="I6930">
        <v>14</v>
      </c>
      <c r="J6930">
        <v>32</v>
      </c>
      <c r="K6930">
        <v>34</v>
      </c>
      <c r="L6930">
        <v>0</v>
      </c>
      <c r="M6930" s="1">
        <v>113.09099999999999</v>
      </c>
      <c r="N6930" s="1">
        <v>128.084</v>
      </c>
    </row>
    <row r="6931" spans="1:14" x14ac:dyDescent="0.2">
      <c r="A6931" t="s">
        <v>476</v>
      </c>
      <c r="B6931" t="s">
        <v>315</v>
      </c>
      <c r="C6931">
        <v>3</v>
      </c>
      <c r="D6931" t="s">
        <v>981</v>
      </c>
      <c r="E6931">
        <v>4</v>
      </c>
      <c r="F6931">
        <v>34</v>
      </c>
      <c r="G6931">
        <v>39</v>
      </c>
      <c r="H6931">
        <v>42</v>
      </c>
      <c r="I6931">
        <v>17</v>
      </c>
      <c r="J6931">
        <v>22</v>
      </c>
      <c r="K6931">
        <v>25</v>
      </c>
      <c r="L6931">
        <v>0</v>
      </c>
      <c r="M6931" s="1">
        <v>114.093</v>
      </c>
      <c r="N6931" s="1">
        <v>115.10599999999999</v>
      </c>
    </row>
    <row r="6932" spans="1:14" x14ac:dyDescent="0.2">
      <c r="A6932" t="s">
        <v>476</v>
      </c>
      <c r="B6932" t="s">
        <v>321</v>
      </c>
      <c r="C6932">
        <v>3</v>
      </c>
      <c r="D6932" t="s">
        <v>846</v>
      </c>
      <c r="E6932">
        <v>4</v>
      </c>
      <c r="F6932">
        <v>32</v>
      </c>
      <c r="G6932">
        <v>37</v>
      </c>
      <c r="H6932">
        <v>40</v>
      </c>
      <c r="I6932">
        <v>23</v>
      </c>
      <c r="J6932">
        <v>28</v>
      </c>
      <c r="K6932">
        <v>31</v>
      </c>
      <c r="L6932">
        <v>0</v>
      </c>
      <c r="M6932" s="1">
        <v>114.09399999999999</v>
      </c>
      <c r="N6932" s="1">
        <v>116.101</v>
      </c>
    </row>
    <row r="6933" spans="1:14" x14ac:dyDescent="0.2">
      <c r="A6933" t="s">
        <v>476</v>
      </c>
      <c r="B6933" t="s">
        <v>483</v>
      </c>
      <c r="C6933">
        <v>3</v>
      </c>
      <c r="D6933" t="s">
        <v>2683</v>
      </c>
      <c r="E6933">
        <v>4</v>
      </c>
      <c r="F6933">
        <v>28</v>
      </c>
      <c r="G6933">
        <v>33</v>
      </c>
      <c r="H6933">
        <v>36</v>
      </c>
      <c r="I6933">
        <v>23</v>
      </c>
      <c r="J6933">
        <v>28</v>
      </c>
      <c r="K6933">
        <v>31</v>
      </c>
      <c r="L6933">
        <v>0</v>
      </c>
      <c r="M6933" s="1">
        <v>114.095</v>
      </c>
      <c r="N6933" s="1">
        <v>117.10599999999999</v>
      </c>
    </row>
    <row r="6934" spans="1:14" x14ac:dyDescent="0.2">
      <c r="A6934" t="s">
        <v>476</v>
      </c>
      <c r="B6934" t="s">
        <v>326</v>
      </c>
      <c r="C6934">
        <v>3</v>
      </c>
      <c r="D6934" t="s">
        <v>2478</v>
      </c>
      <c r="E6934">
        <v>4</v>
      </c>
      <c r="F6934">
        <v>31</v>
      </c>
      <c r="G6934">
        <v>36</v>
      </c>
      <c r="H6934">
        <v>39</v>
      </c>
      <c r="I6934">
        <v>24</v>
      </c>
      <c r="J6934">
        <v>29</v>
      </c>
      <c r="K6934">
        <v>32</v>
      </c>
      <c r="L6934">
        <v>0</v>
      </c>
      <c r="M6934" s="1">
        <v>114.096</v>
      </c>
      <c r="N6934" s="1">
        <v>118.108</v>
      </c>
    </row>
    <row r="6935" spans="1:14" x14ac:dyDescent="0.2">
      <c r="A6935" t="s">
        <v>476</v>
      </c>
      <c r="B6935" t="s">
        <v>488</v>
      </c>
      <c r="C6935">
        <v>3</v>
      </c>
      <c r="D6935" t="s">
        <v>815</v>
      </c>
      <c r="E6935">
        <v>4</v>
      </c>
      <c r="F6935">
        <v>26</v>
      </c>
      <c r="G6935">
        <v>31</v>
      </c>
      <c r="H6935">
        <v>34</v>
      </c>
      <c r="I6935">
        <v>26</v>
      </c>
      <c r="J6935">
        <v>31</v>
      </c>
      <c r="K6935">
        <v>34</v>
      </c>
      <c r="L6935">
        <v>0</v>
      </c>
      <c r="M6935" s="1">
        <v>114.09699999999999</v>
      </c>
      <c r="N6935" s="1">
        <v>120.096</v>
      </c>
    </row>
    <row r="6936" spans="1:14" x14ac:dyDescent="0.2">
      <c r="A6936" t="s">
        <v>476</v>
      </c>
      <c r="B6936" t="s">
        <v>492</v>
      </c>
      <c r="C6936">
        <v>3</v>
      </c>
      <c r="D6936" t="s">
        <v>2683</v>
      </c>
      <c r="E6936">
        <v>4</v>
      </c>
      <c r="F6936">
        <v>28</v>
      </c>
      <c r="G6936">
        <v>33</v>
      </c>
      <c r="H6936">
        <v>36</v>
      </c>
      <c r="I6936">
        <v>23</v>
      </c>
      <c r="J6936">
        <v>28</v>
      </c>
      <c r="K6936">
        <v>31</v>
      </c>
      <c r="L6936">
        <v>0</v>
      </c>
      <c r="M6936" s="1">
        <v>114.098</v>
      </c>
      <c r="N6936" s="1">
        <v>121.11199999999999</v>
      </c>
    </row>
    <row r="6937" spans="1:14" x14ac:dyDescent="0.2">
      <c r="A6937" t="s">
        <v>476</v>
      </c>
      <c r="B6937" t="s">
        <v>335</v>
      </c>
      <c r="C6937">
        <v>3</v>
      </c>
      <c r="D6937" t="s">
        <v>1991</v>
      </c>
      <c r="E6937">
        <v>3</v>
      </c>
      <c r="F6937">
        <v>27</v>
      </c>
      <c r="G6937">
        <v>35</v>
      </c>
      <c r="H6937">
        <v>37</v>
      </c>
      <c r="I6937">
        <v>21</v>
      </c>
      <c r="J6937">
        <v>29</v>
      </c>
      <c r="K6937">
        <v>31</v>
      </c>
      <c r="L6937">
        <v>0</v>
      </c>
      <c r="M6937" s="1">
        <v>114.099</v>
      </c>
      <c r="N6937" s="1">
        <v>122.078</v>
      </c>
    </row>
    <row r="6938" spans="1:14" x14ac:dyDescent="0.2">
      <c r="A6938" t="s">
        <v>476</v>
      </c>
      <c r="B6938" t="s">
        <v>340</v>
      </c>
      <c r="C6938">
        <v>3</v>
      </c>
      <c r="D6938" t="s">
        <v>90</v>
      </c>
      <c r="E6938">
        <v>4</v>
      </c>
      <c r="F6938">
        <v>29</v>
      </c>
      <c r="G6938">
        <v>34</v>
      </c>
      <c r="H6938">
        <v>37</v>
      </c>
      <c r="I6938">
        <v>25</v>
      </c>
      <c r="J6938">
        <v>30</v>
      </c>
      <c r="K6938">
        <v>33</v>
      </c>
      <c r="L6938">
        <v>0</v>
      </c>
      <c r="M6938" s="1">
        <v>114.1</v>
      </c>
      <c r="N6938" s="1">
        <v>123.095</v>
      </c>
    </row>
    <row r="6939" spans="1:14" x14ac:dyDescent="0.2">
      <c r="A6939" t="s">
        <v>476</v>
      </c>
      <c r="B6939" t="s">
        <v>346</v>
      </c>
      <c r="C6939">
        <v>3</v>
      </c>
      <c r="D6939" t="s">
        <v>1129</v>
      </c>
      <c r="E6939">
        <v>4</v>
      </c>
      <c r="F6939">
        <v>30</v>
      </c>
      <c r="G6939">
        <v>35</v>
      </c>
      <c r="H6939">
        <v>38</v>
      </c>
      <c r="I6939">
        <v>24</v>
      </c>
      <c r="J6939">
        <v>29</v>
      </c>
      <c r="K6939">
        <v>32</v>
      </c>
      <c r="L6939">
        <v>0</v>
      </c>
      <c r="M6939" s="1">
        <v>114.101</v>
      </c>
      <c r="N6939" s="1">
        <v>124.10299999999999</v>
      </c>
    </row>
    <row r="6940" spans="1:14" x14ac:dyDescent="0.2">
      <c r="A6940" t="s">
        <v>476</v>
      </c>
      <c r="B6940" t="s">
        <v>498</v>
      </c>
      <c r="C6940">
        <v>3</v>
      </c>
      <c r="D6940" t="s">
        <v>2525</v>
      </c>
      <c r="E6940">
        <v>3</v>
      </c>
      <c r="F6940">
        <v>20</v>
      </c>
      <c r="G6940">
        <v>28</v>
      </c>
      <c r="H6940">
        <v>30</v>
      </c>
      <c r="I6940">
        <v>30</v>
      </c>
      <c r="J6940">
        <v>38</v>
      </c>
      <c r="K6940">
        <v>40</v>
      </c>
      <c r="L6940">
        <v>0</v>
      </c>
      <c r="M6940" s="1">
        <v>114.102</v>
      </c>
      <c r="N6940" s="1">
        <v>125.10899999999999</v>
      </c>
    </row>
    <row r="6941" spans="1:14" x14ac:dyDescent="0.2">
      <c r="A6941" t="s">
        <v>476</v>
      </c>
      <c r="B6941" t="s">
        <v>351</v>
      </c>
      <c r="C6941">
        <v>3</v>
      </c>
      <c r="D6941" t="s">
        <v>655</v>
      </c>
      <c r="E6941">
        <v>3</v>
      </c>
      <c r="F6941">
        <v>25</v>
      </c>
      <c r="G6941">
        <v>33</v>
      </c>
      <c r="H6941">
        <v>35</v>
      </c>
      <c r="I6941">
        <v>21</v>
      </c>
      <c r="J6941">
        <v>29</v>
      </c>
      <c r="K6941">
        <v>31</v>
      </c>
      <c r="L6941">
        <v>0</v>
      </c>
      <c r="M6941" s="1">
        <v>114.10299999999999</v>
      </c>
      <c r="N6941" s="1">
        <v>126.107</v>
      </c>
    </row>
    <row r="6942" spans="1:14" x14ac:dyDescent="0.2">
      <c r="A6942" t="s">
        <v>476</v>
      </c>
      <c r="B6942" t="s">
        <v>504</v>
      </c>
      <c r="C6942">
        <v>3</v>
      </c>
      <c r="D6942" t="s">
        <v>655</v>
      </c>
      <c r="E6942">
        <v>3</v>
      </c>
      <c r="F6942">
        <v>25</v>
      </c>
      <c r="G6942">
        <v>33</v>
      </c>
      <c r="H6942">
        <v>35</v>
      </c>
      <c r="I6942">
        <v>21</v>
      </c>
      <c r="J6942">
        <v>29</v>
      </c>
      <c r="K6942">
        <v>31</v>
      </c>
      <c r="L6942">
        <v>0</v>
      </c>
      <c r="M6942" s="1">
        <v>114.104</v>
      </c>
      <c r="N6942" s="1">
        <v>127.096</v>
      </c>
    </row>
    <row r="6943" spans="1:14" x14ac:dyDescent="0.2">
      <c r="A6943" t="s">
        <v>315</v>
      </c>
      <c r="B6943" t="s">
        <v>321</v>
      </c>
      <c r="C6943">
        <v>3</v>
      </c>
      <c r="D6943" t="s">
        <v>958</v>
      </c>
      <c r="E6943">
        <v>3</v>
      </c>
      <c r="F6943">
        <v>26</v>
      </c>
      <c r="G6943">
        <v>34</v>
      </c>
      <c r="H6943">
        <v>36</v>
      </c>
      <c r="I6943">
        <v>21</v>
      </c>
      <c r="J6943">
        <v>29</v>
      </c>
      <c r="K6943">
        <v>31</v>
      </c>
      <c r="L6943">
        <v>0</v>
      </c>
      <c r="M6943" s="1">
        <v>115.107</v>
      </c>
      <c r="N6943" s="1">
        <v>116.102</v>
      </c>
    </row>
    <row r="6944" spans="1:14" x14ac:dyDescent="0.2">
      <c r="A6944" t="s">
        <v>315</v>
      </c>
      <c r="B6944" t="s">
        <v>483</v>
      </c>
      <c r="C6944">
        <v>3</v>
      </c>
      <c r="D6944" t="s">
        <v>2954</v>
      </c>
      <c r="E6944">
        <v>3</v>
      </c>
      <c r="F6944">
        <v>28</v>
      </c>
      <c r="G6944">
        <v>36</v>
      </c>
      <c r="H6944">
        <v>38</v>
      </c>
      <c r="I6944">
        <v>22</v>
      </c>
      <c r="J6944">
        <v>30</v>
      </c>
      <c r="K6944">
        <v>32</v>
      </c>
      <c r="L6944">
        <v>0</v>
      </c>
      <c r="M6944" s="1">
        <v>115.108</v>
      </c>
      <c r="N6944" s="1">
        <v>117.107</v>
      </c>
    </row>
    <row r="6945" spans="1:14" x14ac:dyDescent="0.2">
      <c r="A6945" t="s">
        <v>315</v>
      </c>
      <c r="B6945" t="s">
        <v>326</v>
      </c>
      <c r="C6945">
        <v>3</v>
      </c>
      <c r="D6945" t="s">
        <v>1663</v>
      </c>
      <c r="E6945">
        <v>4</v>
      </c>
      <c r="F6945">
        <v>23</v>
      </c>
      <c r="G6945">
        <v>28</v>
      </c>
      <c r="H6945">
        <v>31</v>
      </c>
      <c r="I6945">
        <v>28</v>
      </c>
      <c r="J6945">
        <v>33</v>
      </c>
      <c r="K6945">
        <v>36</v>
      </c>
      <c r="L6945">
        <v>0</v>
      </c>
      <c r="M6945" s="1">
        <v>115.10899999999999</v>
      </c>
      <c r="N6945" s="1">
        <v>118.10899999999999</v>
      </c>
    </row>
    <row r="6946" spans="1:14" x14ac:dyDescent="0.2">
      <c r="A6946" t="s">
        <v>315</v>
      </c>
      <c r="B6946" t="s">
        <v>331</v>
      </c>
      <c r="C6946">
        <v>3</v>
      </c>
      <c r="D6946" t="s">
        <v>909</v>
      </c>
      <c r="E6946">
        <v>3</v>
      </c>
      <c r="F6946">
        <v>22</v>
      </c>
      <c r="G6946">
        <v>30</v>
      </c>
      <c r="H6946">
        <v>32</v>
      </c>
      <c r="I6946">
        <v>25</v>
      </c>
      <c r="J6946">
        <v>33</v>
      </c>
      <c r="K6946">
        <v>35</v>
      </c>
      <c r="L6946">
        <v>0</v>
      </c>
      <c r="M6946" s="1">
        <v>115.11</v>
      </c>
      <c r="N6946" s="1">
        <v>119.07899999999999</v>
      </c>
    </row>
    <row r="6947" spans="1:14" x14ac:dyDescent="0.2">
      <c r="A6947" t="s">
        <v>315</v>
      </c>
      <c r="B6947" t="s">
        <v>488</v>
      </c>
      <c r="C6947">
        <v>3</v>
      </c>
      <c r="D6947" t="s">
        <v>2534</v>
      </c>
      <c r="E6947">
        <v>4</v>
      </c>
      <c r="F6947">
        <v>30</v>
      </c>
      <c r="G6947">
        <v>35</v>
      </c>
      <c r="H6947">
        <v>38</v>
      </c>
      <c r="I6947">
        <v>25</v>
      </c>
      <c r="J6947">
        <v>30</v>
      </c>
      <c r="K6947">
        <v>33</v>
      </c>
      <c r="L6947">
        <v>0</v>
      </c>
      <c r="M6947" s="1">
        <v>115.111</v>
      </c>
      <c r="N6947" s="1">
        <v>120.09699999999999</v>
      </c>
    </row>
    <row r="6948" spans="1:14" x14ac:dyDescent="0.2">
      <c r="A6948" t="s">
        <v>315</v>
      </c>
      <c r="B6948" t="s">
        <v>492</v>
      </c>
      <c r="C6948">
        <v>3</v>
      </c>
      <c r="D6948" t="s">
        <v>2723</v>
      </c>
      <c r="E6948">
        <v>4</v>
      </c>
      <c r="F6948">
        <v>24</v>
      </c>
      <c r="G6948">
        <v>29</v>
      </c>
      <c r="H6948">
        <v>32</v>
      </c>
      <c r="I6948">
        <v>28</v>
      </c>
      <c r="J6948">
        <v>33</v>
      </c>
      <c r="K6948">
        <v>36</v>
      </c>
      <c r="L6948">
        <v>0</v>
      </c>
      <c r="M6948" s="1">
        <v>115.11199999999999</v>
      </c>
      <c r="N6948" s="1">
        <v>121.113</v>
      </c>
    </row>
    <row r="6949" spans="1:14" x14ac:dyDescent="0.2">
      <c r="A6949" t="s">
        <v>315</v>
      </c>
      <c r="B6949" t="s">
        <v>335</v>
      </c>
      <c r="C6949">
        <v>3</v>
      </c>
      <c r="D6949" t="s">
        <v>756</v>
      </c>
      <c r="E6949">
        <v>4</v>
      </c>
      <c r="F6949">
        <v>26</v>
      </c>
      <c r="G6949">
        <v>31</v>
      </c>
      <c r="H6949">
        <v>34</v>
      </c>
      <c r="I6949">
        <v>24</v>
      </c>
      <c r="J6949">
        <v>29</v>
      </c>
      <c r="K6949">
        <v>32</v>
      </c>
      <c r="L6949">
        <v>0</v>
      </c>
      <c r="M6949" s="1">
        <v>115.113</v>
      </c>
      <c r="N6949" s="1">
        <v>122.07899999999999</v>
      </c>
    </row>
    <row r="6950" spans="1:14" x14ac:dyDescent="0.2">
      <c r="A6950" t="s">
        <v>315</v>
      </c>
      <c r="B6950" t="s">
        <v>346</v>
      </c>
      <c r="C6950">
        <v>3</v>
      </c>
      <c r="D6950" t="s">
        <v>1600</v>
      </c>
      <c r="E6950">
        <v>4</v>
      </c>
      <c r="F6950">
        <v>29</v>
      </c>
      <c r="G6950">
        <v>34</v>
      </c>
      <c r="H6950">
        <v>37</v>
      </c>
      <c r="I6950">
        <v>26</v>
      </c>
      <c r="J6950">
        <v>31</v>
      </c>
      <c r="K6950">
        <v>34</v>
      </c>
      <c r="L6950">
        <v>0</v>
      </c>
      <c r="M6950" s="1">
        <v>115.114</v>
      </c>
      <c r="N6950" s="1">
        <v>124.104</v>
      </c>
    </row>
    <row r="6951" spans="1:14" x14ac:dyDescent="0.2">
      <c r="A6951" t="s">
        <v>315</v>
      </c>
      <c r="B6951" t="s">
        <v>498</v>
      </c>
      <c r="C6951">
        <v>3</v>
      </c>
      <c r="D6951" t="s">
        <v>1773</v>
      </c>
      <c r="E6951">
        <v>4</v>
      </c>
      <c r="F6951">
        <v>38</v>
      </c>
      <c r="G6951">
        <v>43</v>
      </c>
      <c r="H6951">
        <v>46</v>
      </c>
      <c r="I6951">
        <v>18</v>
      </c>
      <c r="J6951">
        <v>23</v>
      </c>
      <c r="K6951">
        <v>26</v>
      </c>
      <c r="L6951">
        <v>0</v>
      </c>
      <c r="M6951" s="1">
        <v>115.11499999999999</v>
      </c>
      <c r="N6951" s="1">
        <v>125.11</v>
      </c>
    </row>
    <row r="6952" spans="1:14" x14ac:dyDescent="0.2">
      <c r="A6952" t="s">
        <v>315</v>
      </c>
      <c r="B6952" t="s">
        <v>351</v>
      </c>
      <c r="C6952">
        <v>3</v>
      </c>
      <c r="D6952" t="s">
        <v>2716</v>
      </c>
      <c r="E6952">
        <v>3</v>
      </c>
      <c r="F6952">
        <v>26</v>
      </c>
      <c r="G6952">
        <v>34</v>
      </c>
      <c r="H6952">
        <v>36</v>
      </c>
      <c r="I6952">
        <v>22</v>
      </c>
      <c r="J6952">
        <v>30</v>
      </c>
      <c r="K6952">
        <v>32</v>
      </c>
      <c r="L6952">
        <v>0</v>
      </c>
      <c r="M6952" s="1">
        <v>115.116</v>
      </c>
      <c r="N6952" s="1">
        <v>126.108</v>
      </c>
    </row>
    <row r="6953" spans="1:14" x14ac:dyDescent="0.2">
      <c r="A6953" t="s">
        <v>315</v>
      </c>
      <c r="B6953" t="s">
        <v>504</v>
      </c>
      <c r="C6953">
        <v>3</v>
      </c>
      <c r="D6953" t="s">
        <v>2716</v>
      </c>
      <c r="E6953">
        <v>3</v>
      </c>
      <c r="F6953">
        <v>26</v>
      </c>
      <c r="G6953">
        <v>34</v>
      </c>
      <c r="H6953">
        <v>36</v>
      </c>
      <c r="I6953">
        <v>22</v>
      </c>
      <c r="J6953">
        <v>30</v>
      </c>
      <c r="K6953">
        <v>32</v>
      </c>
      <c r="L6953">
        <v>0</v>
      </c>
      <c r="M6953" s="1">
        <v>115.117</v>
      </c>
      <c r="N6953" s="1">
        <v>127.09699999999999</v>
      </c>
    </row>
    <row r="6954" spans="1:14" x14ac:dyDescent="0.2">
      <c r="A6954" t="s">
        <v>315</v>
      </c>
      <c r="B6954" t="s">
        <v>355</v>
      </c>
      <c r="C6954">
        <v>3</v>
      </c>
      <c r="D6954" t="s">
        <v>756</v>
      </c>
      <c r="E6954">
        <v>4</v>
      </c>
      <c r="F6954">
        <v>26</v>
      </c>
      <c r="G6954">
        <v>31</v>
      </c>
      <c r="H6954">
        <v>34</v>
      </c>
      <c r="I6954">
        <v>24</v>
      </c>
      <c r="J6954">
        <v>29</v>
      </c>
      <c r="K6954">
        <v>32</v>
      </c>
      <c r="L6954">
        <v>0</v>
      </c>
      <c r="M6954" s="1">
        <v>115.11799999999999</v>
      </c>
      <c r="N6954" s="1">
        <v>128.08500000000001</v>
      </c>
    </row>
    <row r="6955" spans="1:14" x14ac:dyDescent="0.2">
      <c r="A6955" t="s">
        <v>321</v>
      </c>
      <c r="B6955" t="s">
        <v>321</v>
      </c>
      <c r="C6955">
        <v>2</v>
      </c>
      <c r="D6955" t="s">
        <v>540</v>
      </c>
      <c r="E6955">
        <v>3</v>
      </c>
      <c r="F6955">
        <v>23</v>
      </c>
      <c r="G6955">
        <v>36</v>
      </c>
      <c r="H6955">
        <v>38</v>
      </c>
      <c r="I6955">
        <v>11</v>
      </c>
      <c r="J6955">
        <v>24</v>
      </c>
      <c r="K6955">
        <v>26</v>
      </c>
      <c r="L6955">
        <v>0</v>
      </c>
      <c r="M6955" s="1">
        <v>116.10299999999999</v>
      </c>
      <c r="N6955" s="1">
        <v>116.10299999999999</v>
      </c>
    </row>
    <row r="6956" spans="1:14" x14ac:dyDescent="0.2">
      <c r="A6956" t="s">
        <v>321</v>
      </c>
      <c r="B6956" t="s">
        <v>483</v>
      </c>
      <c r="C6956">
        <v>3</v>
      </c>
      <c r="D6956" t="s">
        <v>2954</v>
      </c>
      <c r="E6956">
        <v>3</v>
      </c>
      <c r="F6956">
        <v>28</v>
      </c>
      <c r="G6956">
        <v>36</v>
      </c>
      <c r="H6956">
        <v>38</v>
      </c>
      <c r="I6956">
        <v>22</v>
      </c>
      <c r="J6956">
        <v>30</v>
      </c>
      <c r="K6956">
        <v>32</v>
      </c>
      <c r="L6956">
        <v>0</v>
      </c>
      <c r="M6956" s="1">
        <v>116.104</v>
      </c>
      <c r="N6956" s="1">
        <v>117.108</v>
      </c>
    </row>
    <row r="6957" spans="1:14" x14ac:dyDescent="0.2">
      <c r="A6957" t="s">
        <v>321</v>
      </c>
      <c r="B6957" t="s">
        <v>326</v>
      </c>
      <c r="C6957">
        <v>2</v>
      </c>
      <c r="D6957" t="s">
        <v>207</v>
      </c>
      <c r="E6957">
        <v>1</v>
      </c>
      <c r="F6957">
        <v>11</v>
      </c>
      <c r="G6957">
        <v>30</v>
      </c>
      <c r="H6957">
        <v>32</v>
      </c>
      <c r="I6957">
        <v>8</v>
      </c>
      <c r="J6957">
        <v>27</v>
      </c>
      <c r="K6957">
        <v>29</v>
      </c>
      <c r="L6957">
        <v>0</v>
      </c>
      <c r="M6957" s="1">
        <v>116.105</v>
      </c>
      <c r="N6957" s="1">
        <v>118.11</v>
      </c>
    </row>
    <row r="6958" spans="1:14" x14ac:dyDescent="0.2">
      <c r="A6958" t="s">
        <v>321</v>
      </c>
      <c r="B6958" t="s">
        <v>331</v>
      </c>
      <c r="C6958">
        <v>2</v>
      </c>
      <c r="D6958" t="s">
        <v>909</v>
      </c>
      <c r="E6958">
        <v>3</v>
      </c>
      <c r="F6958">
        <v>17</v>
      </c>
      <c r="G6958">
        <v>30</v>
      </c>
      <c r="H6958">
        <v>32</v>
      </c>
      <c r="I6958">
        <v>20</v>
      </c>
      <c r="J6958">
        <v>33</v>
      </c>
      <c r="K6958">
        <v>35</v>
      </c>
      <c r="L6958">
        <v>0</v>
      </c>
      <c r="M6958" s="1">
        <v>116.10599999999999</v>
      </c>
      <c r="N6958" s="1">
        <v>119.08</v>
      </c>
    </row>
    <row r="6959" spans="1:14" x14ac:dyDescent="0.2">
      <c r="A6959" t="s">
        <v>321</v>
      </c>
      <c r="B6959" t="s">
        <v>488</v>
      </c>
      <c r="C6959">
        <v>3</v>
      </c>
      <c r="D6959" t="s">
        <v>161</v>
      </c>
      <c r="E6959">
        <v>4</v>
      </c>
      <c r="F6959">
        <v>29</v>
      </c>
      <c r="G6959">
        <v>34</v>
      </c>
      <c r="H6959">
        <v>37</v>
      </c>
      <c r="I6959">
        <v>26</v>
      </c>
      <c r="J6959">
        <v>31</v>
      </c>
      <c r="K6959">
        <v>34</v>
      </c>
      <c r="L6959">
        <v>0</v>
      </c>
      <c r="M6959" s="1">
        <v>116.107</v>
      </c>
      <c r="N6959" s="1">
        <v>120.098</v>
      </c>
    </row>
    <row r="6960" spans="1:14" x14ac:dyDescent="0.2">
      <c r="A6960" t="s">
        <v>321</v>
      </c>
      <c r="B6960" t="s">
        <v>492</v>
      </c>
      <c r="C6960">
        <v>3</v>
      </c>
      <c r="D6960" t="s">
        <v>368</v>
      </c>
      <c r="E6960">
        <v>4</v>
      </c>
      <c r="F6960">
        <v>29</v>
      </c>
      <c r="G6960">
        <v>34</v>
      </c>
      <c r="H6960">
        <v>37</v>
      </c>
      <c r="I6960">
        <v>25</v>
      </c>
      <c r="J6960">
        <v>30</v>
      </c>
      <c r="K6960">
        <v>33</v>
      </c>
      <c r="L6960">
        <v>0</v>
      </c>
      <c r="M6960" s="1">
        <v>116.108</v>
      </c>
      <c r="N6960" s="1">
        <v>121.114</v>
      </c>
    </row>
    <row r="6961" spans="1:14" x14ac:dyDescent="0.2">
      <c r="A6961" t="s">
        <v>321</v>
      </c>
      <c r="B6961" t="s">
        <v>340</v>
      </c>
      <c r="C6961">
        <v>3</v>
      </c>
      <c r="D6961" t="s">
        <v>940</v>
      </c>
      <c r="E6961">
        <v>4</v>
      </c>
      <c r="F6961">
        <v>27</v>
      </c>
      <c r="G6961">
        <v>32</v>
      </c>
      <c r="H6961">
        <v>35</v>
      </c>
      <c r="I6961">
        <v>24</v>
      </c>
      <c r="J6961">
        <v>29</v>
      </c>
      <c r="K6961">
        <v>32</v>
      </c>
      <c r="L6961">
        <v>0</v>
      </c>
      <c r="M6961" s="1">
        <v>116.10899999999999</v>
      </c>
      <c r="N6961" s="1">
        <v>123.096</v>
      </c>
    </row>
    <row r="6962" spans="1:14" x14ac:dyDescent="0.2">
      <c r="A6962" t="s">
        <v>321</v>
      </c>
      <c r="B6962" t="s">
        <v>346</v>
      </c>
      <c r="C6962">
        <v>2</v>
      </c>
      <c r="D6962" t="s">
        <v>2091</v>
      </c>
      <c r="E6962">
        <v>3</v>
      </c>
      <c r="F6962">
        <v>23</v>
      </c>
      <c r="G6962">
        <v>36</v>
      </c>
      <c r="H6962">
        <v>38</v>
      </c>
      <c r="I6962">
        <v>16</v>
      </c>
      <c r="J6962">
        <v>29</v>
      </c>
      <c r="K6962">
        <v>31</v>
      </c>
      <c r="L6962">
        <v>0</v>
      </c>
      <c r="M6962" s="1">
        <v>116.11</v>
      </c>
      <c r="N6962" s="1">
        <v>124.105</v>
      </c>
    </row>
    <row r="6963" spans="1:14" x14ac:dyDescent="0.2">
      <c r="A6963" t="s">
        <v>321</v>
      </c>
      <c r="B6963" t="s">
        <v>498</v>
      </c>
      <c r="C6963">
        <v>3</v>
      </c>
      <c r="D6963" t="s">
        <v>2641</v>
      </c>
      <c r="E6963">
        <v>3</v>
      </c>
      <c r="F6963">
        <v>16</v>
      </c>
      <c r="G6963">
        <v>24</v>
      </c>
      <c r="H6963">
        <v>26</v>
      </c>
      <c r="I6963">
        <v>29</v>
      </c>
      <c r="J6963">
        <v>37</v>
      </c>
      <c r="K6963">
        <v>39</v>
      </c>
      <c r="L6963">
        <v>0</v>
      </c>
      <c r="M6963" s="1">
        <v>116.111</v>
      </c>
      <c r="N6963" s="1">
        <v>125.111</v>
      </c>
    </row>
    <row r="6964" spans="1:14" x14ac:dyDescent="0.2">
      <c r="A6964" t="s">
        <v>321</v>
      </c>
      <c r="B6964" t="s">
        <v>351</v>
      </c>
      <c r="C6964">
        <v>2</v>
      </c>
      <c r="D6964" t="s">
        <v>2894</v>
      </c>
      <c r="E6964">
        <v>3</v>
      </c>
      <c r="F6964">
        <v>21</v>
      </c>
      <c r="G6964">
        <v>34</v>
      </c>
      <c r="H6964">
        <v>36</v>
      </c>
      <c r="I6964">
        <v>17</v>
      </c>
      <c r="J6964">
        <v>30</v>
      </c>
      <c r="K6964">
        <v>32</v>
      </c>
      <c r="L6964">
        <v>0</v>
      </c>
      <c r="M6964" s="1">
        <v>116.11199999999999</v>
      </c>
      <c r="N6964" s="1">
        <v>126.10899999999999</v>
      </c>
    </row>
    <row r="6965" spans="1:14" x14ac:dyDescent="0.2">
      <c r="A6965" t="s">
        <v>321</v>
      </c>
      <c r="B6965" t="s">
        <v>504</v>
      </c>
      <c r="C6965">
        <v>3</v>
      </c>
      <c r="D6965" t="s">
        <v>2075</v>
      </c>
      <c r="E6965">
        <v>3</v>
      </c>
      <c r="F6965">
        <v>30</v>
      </c>
      <c r="G6965">
        <v>38</v>
      </c>
      <c r="H6965">
        <v>40</v>
      </c>
      <c r="I6965">
        <v>15</v>
      </c>
      <c r="J6965">
        <v>23</v>
      </c>
      <c r="K6965">
        <v>25</v>
      </c>
      <c r="L6965">
        <v>0</v>
      </c>
      <c r="M6965" s="1">
        <v>116.113</v>
      </c>
      <c r="N6965" s="1">
        <v>127.098</v>
      </c>
    </row>
    <row r="6966" spans="1:14" x14ac:dyDescent="0.2">
      <c r="A6966" t="s">
        <v>483</v>
      </c>
      <c r="B6966" t="s">
        <v>483</v>
      </c>
      <c r="C6966">
        <v>3</v>
      </c>
      <c r="D6966" t="s">
        <v>406</v>
      </c>
      <c r="E6966">
        <v>4</v>
      </c>
      <c r="F6966">
        <v>30</v>
      </c>
      <c r="G6966">
        <v>35</v>
      </c>
      <c r="H6966">
        <v>38</v>
      </c>
      <c r="I6966">
        <v>23</v>
      </c>
      <c r="J6966">
        <v>28</v>
      </c>
      <c r="K6966">
        <v>31</v>
      </c>
      <c r="L6966">
        <v>0</v>
      </c>
      <c r="M6966" s="1">
        <v>117.10899999999999</v>
      </c>
      <c r="N6966" s="1">
        <v>117.10899999999999</v>
      </c>
    </row>
    <row r="6967" spans="1:14" x14ac:dyDescent="0.2">
      <c r="A6967" t="s">
        <v>483</v>
      </c>
      <c r="B6967" t="s">
        <v>326</v>
      </c>
      <c r="C6967">
        <v>3</v>
      </c>
      <c r="D6967" t="s">
        <v>2646</v>
      </c>
      <c r="E6967">
        <v>1</v>
      </c>
      <c r="F6967">
        <v>16</v>
      </c>
      <c r="G6967">
        <v>31</v>
      </c>
      <c r="H6967">
        <v>33</v>
      </c>
      <c r="I6967">
        <v>16</v>
      </c>
      <c r="J6967">
        <v>31</v>
      </c>
      <c r="K6967">
        <v>33</v>
      </c>
      <c r="L6967">
        <v>0</v>
      </c>
      <c r="M6967" s="1">
        <v>117.11</v>
      </c>
      <c r="N6967" s="1">
        <v>118.111</v>
      </c>
    </row>
    <row r="6968" spans="1:14" x14ac:dyDescent="0.2">
      <c r="A6968" t="s">
        <v>483</v>
      </c>
      <c r="B6968" t="s">
        <v>488</v>
      </c>
      <c r="C6968">
        <v>3</v>
      </c>
      <c r="D6968" t="s">
        <v>1443</v>
      </c>
      <c r="E6968">
        <v>4</v>
      </c>
      <c r="F6968">
        <v>29</v>
      </c>
      <c r="G6968">
        <v>34</v>
      </c>
      <c r="H6968">
        <v>37</v>
      </c>
      <c r="I6968">
        <v>25</v>
      </c>
      <c r="J6968">
        <v>30</v>
      </c>
      <c r="K6968">
        <v>33</v>
      </c>
      <c r="L6968">
        <v>0</v>
      </c>
      <c r="M6968" s="1">
        <v>117.111</v>
      </c>
      <c r="N6968" s="1">
        <v>120.099</v>
      </c>
    </row>
    <row r="6969" spans="1:14" x14ac:dyDescent="0.2">
      <c r="A6969" t="s">
        <v>483</v>
      </c>
      <c r="B6969" t="s">
        <v>492</v>
      </c>
      <c r="C6969">
        <v>3</v>
      </c>
      <c r="D6969" t="s">
        <v>2548</v>
      </c>
      <c r="E6969">
        <v>4</v>
      </c>
      <c r="F6969">
        <v>35</v>
      </c>
      <c r="G6969">
        <v>40</v>
      </c>
      <c r="H6969">
        <v>43</v>
      </c>
      <c r="I6969">
        <v>19</v>
      </c>
      <c r="J6969">
        <v>24</v>
      </c>
      <c r="K6969">
        <v>27</v>
      </c>
      <c r="L6969">
        <v>0</v>
      </c>
      <c r="M6969" s="1">
        <v>117.11199999999999</v>
      </c>
      <c r="N6969" s="1">
        <v>121.11499999999999</v>
      </c>
    </row>
    <row r="6970" spans="1:14" x14ac:dyDescent="0.2">
      <c r="A6970" t="s">
        <v>483</v>
      </c>
      <c r="B6970" t="s">
        <v>335</v>
      </c>
      <c r="C6970">
        <v>3</v>
      </c>
      <c r="D6970" t="s">
        <v>2977</v>
      </c>
      <c r="E6970">
        <v>3</v>
      </c>
      <c r="F6970">
        <v>33</v>
      </c>
      <c r="G6970">
        <v>41</v>
      </c>
      <c r="H6970">
        <v>43</v>
      </c>
      <c r="I6970">
        <v>15</v>
      </c>
      <c r="J6970">
        <v>23</v>
      </c>
      <c r="K6970">
        <v>25</v>
      </c>
      <c r="L6970">
        <v>0</v>
      </c>
      <c r="M6970" s="1">
        <v>117.113</v>
      </c>
      <c r="N6970" s="1">
        <v>122.08</v>
      </c>
    </row>
    <row r="6971" spans="1:14" x14ac:dyDescent="0.2">
      <c r="A6971" t="s">
        <v>483</v>
      </c>
      <c r="B6971" t="s">
        <v>340</v>
      </c>
      <c r="C6971">
        <v>3</v>
      </c>
      <c r="D6971" t="s">
        <v>90</v>
      </c>
      <c r="E6971">
        <v>4</v>
      </c>
      <c r="F6971">
        <v>29</v>
      </c>
      <c r="G6971">
        <v>34</v>
      </c>
      <c r="H6971">
        <v>37</v>
      </c>
      <c r="I6971">
        <v>25</v>
      </c>
      <c r="J6971">
        <v>30</v>
      </c>
      <c r="K6971">
        <v>33</v>
      </c>
      <c r="L6971">
        <v>0</v>
      </c>
      <c r="M6971" s="1">
        <v>117.114</v>
      </c>
      <c r="N6971" s="1">
        <v>123.09699999999999</v>
      </c>
    </row>
    <row r="6972" spans="1:14" x14ac:dyDescent="0.2">
      <c r="A6972" t="s">
        <v>483</v>
      </c>
      <c r="B6972" t="s">
        <v>346</v>
      </c>
      <c r="C6972">
        <v>3</v>
      </c>
      <c r="D6972" t="s">
        <v>1940</v>
      </c>
      <c r="E6972">
        <v>3</v>
      </c>
      <c r="F6972">
        <v>23</v>
      </c>
      <c r="G6972">
        <v>31</v>
      </c>
      <c r="H6972">
        <v>33</v>
      </c>
      <c r="I6972">
        <v>23</v>
      </c>
      <c r="J6972">
        <v>31</v>
      </c>
      <c r="K6972">
        <v>33</v>
      </c>
      <c r="L6972">
        <v>0</v>
      </c>
      <c r="M6972" s="1">
        <v>117.11499999999999</v>
      </c>
      <c r="N6972" s="1">
        <v>124.10599999999999</v>
      </c>
    </row>
    <row r="6973" spans="1:14" x14ac:dyDescent="0.2">
      <c r="A6973" t="s">
        <v>483</v>
      </c>
      <c r="B6973" t="s">
        <v>498</v>
      </c>
      <c r="C6973">
        <v>3</v>
      </c>
      <c r="D6973" t="s">
        <v>960</v>
      </c>
      <c r="E6973">
        <v>4</v>
      </c>
      <c r="F6973">
        <v>32</v>
      </c>
      <c r="G6973">
        <v>37</v>
      </c>
      <c r="H6973">
        <v>40</v>
      </c>
      <c r="I6973">
        <v>22</v>
      </c>
      <c r="J6973">
        <v>27</v>
      </c>
      <c r="K6973">
        <v>30</v>
      </c>
      <c r="L6973">
        <v>0</v>
      </c>
      <c r="M6973" s="1">
        <v>117.116</v>
      </c>
      <c r="N6973" s="1">
        <v>125.11199999999999</v>
      </c>
    </row>
    <row r="6974" spans="1:14" x14ac:dyDescent="0.2">
      <c r="A6974" t="s">
        <v>483</v>
      </c>
      <c r="B6974" t="s">
        <v>351</v>
      </c>
      <c r="C6974">
        <v>3</v>
      </c>
      <c r="D6974" t="s">
        <v>490</v>
      </c>
      <c r="E6974">
        <v>2</v>
      </c>
      <c r="F6974">
        <v>20</v>
      </c>
      <c r="G6974">
        <v>33</v>
      </c>
      <c r="H6974">
        <v>35</v>
      </c>
      <c r="I6974">
        <v>19</v>
      </c>
      <c r="J6974">
        <v>32</v>
      </c>
      <c r="K6974">
        <v>34</v>
      </c>
      <c r="L6974">
        <v>0</v>
      </c>
      <c r="M6974" s="1">
        <v>117.117</v>
      </c>
      <c r="N6974" s="1">
        <v>126.11</v>
      </c>
    </row>
    <row r="6975" spans="1:14" x14ac:dyDescent="0.2">
      <c r="A6975" t="s">
        <v>483</v>
      </c>
      <c r="B6975" t="s">
        <v>355</v>
      </c>
      <c r="C6975">
        <v>3</v>
      </c>
      <c r="D6975" t="s">
        <v>2977</v>
      </c>
      <c r="E6975">
        <v>3</v>
      </c>
      <c r="F6975">
        <v>33</v>
      </c>
      <c r="G6975">
        <v>41</v>
      </c>
      <c r="H6975">
        <v>43</v>
      </c>
      <c r="I6975">
        <v>15</v>
      </c>
      <c r="J6975">
        <v>23</v>
      </c>
      <c r="K6975">
        <v>25</v>
      </c>
      <c r="L6975">
        <v>0</v>
      </c>
      <c r="M6975" s="1">
        <v>117.11799999999999</v>
      </c>
      <c r="N6975" s="1">
        <v>128.08600000000001</v>
      </c>
    </row>
    <row r="6976" spans="1:14" x14ac:dyDescent="0.2">
      <c r="A6976" t="s">
        <v>326</v>
      </c>
      <c r="B6976" t="s">
        <v>326</v>
      </c>
      <c r="C6976">
        <v>1</v>
      </c>
      <c r="D6976" t="s">
        <v>1294</v>
      </c>
      <c r="E6976">
        <v>1</v>
      </c>
      <c r="F6976">
        <v>9</v>
      </c>
      <c r="G6976">
        <v>32</v>
      </c>
      <c r="H6976">
        <v>34</v>
      </c>
      <c r="I6976">
        <v>6</v>
      </c>
      <c r="J6976">
        <v>29</v>
      </c>
      <c r="K6976">
        <v>31</v>
      </c>
      <c r="L6976">
        <v>0</v>
      </c>
      <c r="M6976" s="1">
        <v>118.11199999999999</v>
      </c>
      <c r="N6976" s="1">
        <v>118.11199999999999</v>
      </c>
    </row>
    <row r="6977" spans="1:14" x14ac:dyDescent="0.2">
      <c r="A6977" t="s">
        <v>326</v>
      </c>
      <c r="B6977" t="s">
        <v>331</v>
      </c>
      <c r="C6977">
        <v>1</v>
      </c>
      <c r="D6977" t="s">
        <v>909</v>
      </c>
      <c r="E6977">
        <v>3</v>
      </c>
      <c r="F6977">
        <v>12</v>
      </c>
      <c r="G6977">
        <v>30</v>
      </c>
      <c r="H6977">
        <v>32</v>
      </c>
      <c r="I6977">
        <v>15</v>
      </c>
      <c r="J6977">
        <v>33</v>
      </c>
      <c r="K6977">
        <v>35</v>
      </c>
      <c r="L6977">
        <v>0</v>
      </c>
      <c r="M6977" s="1">
        <v>118.113</v>
      </c>
      <c r="N6977" s="1">
        <v>119.081</v>
      </c>
    </row>
    <row r="6978" spans="1:14" x14ac:dyDescent="0.2">
      <c r="A6978" t="s">
        <v>326</v>
      </c>
      <c r="B6978" t="s">
        <v>488</v>
      </c>
      <c r="C6978">
        <v>3</v>
      </c>
      <c r="D6978" t="s">
        <v>2212</v>
      </c>
      <c r="E6978">
        <v>4</v>
      </c>
      <c r="F6978">
        <v>25</v>
      </c>
      <c r="G6978">
        <v>30</v>
      </c>
      <c r="H6978">
        <v>33</v>
      </c>
      <c r="I6978">
        <v>26</v>
      </c>
      <c r="J6978">
        <v>31</v>
      </c>
      <c r="K6978">
        <v>34</v>
      </c>
      <c r="L6978">
        <v>0</v>
      </c>
      <c r="M6978" s="1">
        <v>118.114</v>
      </c>
      <c r="N6978" s="1">
        <v>120.1</v>
      </c>
    </row>
    <row r="6979" spans="1:14" x14ac:dyDescent="0.2">
      <c r="A6979" t="s">
        <v>326</v>
      </c>
      <c r="B6979" t="s">
        <v>492</v>
      </c>
      <c r="C6979">
        <v>3</v>
      </c>
      <c r="D6979" t="s">
        <v>2615</v>
      </c>
      <c r="E6979">
        <v>4</v>
      </c>
      <c r="F6979">
        <v>33</v>
      </c>
      <c r="G6979">
        <v>38</v>
      </c>
      <c r="H6979">
        <v>41</v>
      </c>
      <c r="I6979">
        <v>18</v>
      </c>
      <c r="J6979">
        <v>23</v>
      </c>
      <c r="K6979">
        <v>26</v>
      </c>
      <c r="L6979">
        <v>0</v>
      </c>
      <c r="M6979" s="1">
        <v>118.11499999999999</v>
      </c>
      <c r="N6979" s="1">
        <v>121.116</v>
      </c>
    </row>
    <row r="6980" spans="1:14" x14ac:dyDescent="0.2">
      <c r="A6980" t="s">
        <v>326</v>
      </c>
      <c r="B6980" t="s">
        <v>340</v>
      </c>
      <c r="C6980">
        <v>3</v>
      </c>
      <c r="D6980" t="s">
        <v>940</v>
      </c>
      <c r="E6980">
        <v>4</v>
      </c>
      <c r="F6980">
        <v>27</v>
      </c>
      <c r="G6980">
        <v>32</v>
      </c>
      <c r="H6980">
        <v>35</v>
      </c>
      <c r="I6980">
        <v>24</v>
      </c>
      <c r="J6980">
        <v>29</v>
      </c>
      <c r="K6980">
        <v>32</v>
      </c>
      <c r="L6980">
        <v>0</v>
      </c>
      <c r="M6980" s="1">
        <v>118.116</v>
      </c>
      <c r="N6980" s="1">
        <v>123.098</v>
      </c>
    </row>
    <row r="6981" spans="1:14" x14ac:dyDescent="0.2">
      <c r="A6981" t="s">
        <v>326</v>
      </c>
      <c r="B6981" t="s">
        <v>346</v>
      </c>
      <c r="C6981">
        <v>1</v>
      </c>
      <c r="D6981" t="s">
        <v>1469</v>
      </c>
      <c r="E6981">
        <v>3</v>
      </c>
      <c r="F6981">
        <v>14</v>
      </c>
      <c r="G6981">
        <v>32</v>
      </c>
      <c r="H6981">
        <v>34</v>
      </c>
      <c r="I6981">
        <v>16</v>
      </c>
      <c r="J6981">
        <v>34</v>
      </c>
      <c r="K6981">
        <v>36</v>
      </c>
      <c r="L6981">
        <v>0</v>
      </c>
      <c r="M6981" s="1">
        <v>118.117</v>
      </c>
      <c r="N6981" s="1">
        <v>124.107</v>
      </c>
    </row>
    <row r="6982" spans="1:14" x14ac:dyDescent="0.2">
      <c r="A6982" t="s">
        <v>326</v>
      </c>
      <c r="B6982" t="s">
        <v>498</v>
      </c>
      <c r="C6982">
        <v>3</v>
      </c>
      <c r="D6982" t="s">
        <v>722</v>
      </c>
      <c r="E6982">
        <v>3</v>
      </c>
      <c r="F6982">
        <v>18</v>
      </c>
      <c r="G6982">
        <v>26</v>
      </c>
      <c r="H6982">
        <v>28</v>
      </c>
      <c r="I6982">
        <v>29</v>
      </c>
      <c r="J6982">
        <v>37</v>
      </c>
      <c r="K6982">
        <v>39</v>
      </c>
      <c r="L6982">
        <v>0</v>
      </c>
      <c r="M6982" s="1">
        <v>118.11799999999999</v>
      </c>
      <c r="N6982" s="1">
        <v>125.113</v>
      </c>
    </row>
    <row r="6983" spans="1:14" x14ac:dyDescent="0.2">
      <c r="A6983" t="s">
        <v>326</v>
      </c>
      <c r="B6983" t="s">
        <v>351</v>
      </c>
      <c r="C6983">
        <v>2</v>
      </c>
      <c r="D6983" t="s">
        <v>1643</v>
      </c>
      <c r="E6983">
        <v>3</v>
      </c>
      <c r="F6983">
        <v>18</v>
      </c>
      <c r="G6983">
        <v>31</v>
      </c>
      <c r="H6983">
        <v>33</v>
      </c>
      <c r="I6983">
        <v>18</v>
      </c>
      <c r="J6983">
        <v>31</v>
      </c>
      <c r="K6983">
        <v>33</v>
      </c>
      <c r="L6983">
        <v>0</v>
      </c>
      <c r="M6983" s="1">
        <v>118.119</v>
      </c>
      <c r="N6983" s="1">
        <v>126.111</v>
      </c>
    </row>
    <row r="6984" spans="1:14" x14ac:dyDescent="0.2">
      <c r="A6984" t="s">
        <v>326</v>
      </c>
      <c r="B6984" t="s">
        <v>504</v>
      </c>
      <c r="C6984">
        <v>3</v>
      </c>
      <c r="D6984" t="s">
        <v>1906</v>
      </c>
      <c r="E6984">
        <v>3</v>
      </c>
      <c r="F6984">
        <v>29</v>
      </c>
      <c r="G6984">
        <v>37</v>
      </c>
      <c r="H6984">
        <v>39</v>
      </c>
      <c r="I6984">
        <v>19</v>
      </c>
      <c r="J6984">
        <v>27</v>
      </c>
      <c r="K6984">
        <v>29</v>
      </c>
      <c r="L6984">
        <v>0</v>
      </c>
      <c r="M6984" s="1">
        <v>118.12</v>
      </c>
      <c r="N6984" s="1">
        <v>127.099</v>
      </c>
    </row>
    <row r="6985" spans="1:14" x14ac:dyDescent="0.2">
      <c r="A6985" t="s">
        <v>331</v>
      </c>
      <c r="B6985" t="s">
        <v>331</v>
      </c>
      <c r="C6985">
        <v>1</v>
      </c>
      <c r="D6985" t="s">
        <v>1639</v>
      </c>
      <c r="E6985">
        <v>3</v>
      </c>
      <c r="F6985">
        <v>14</v>
      </c>
      <c r="G6985">
        <v>32</v>
      </c>
      <c r="H6985">
        <v>34</v>
      </c>
      <c r="I6985">
        <v>12</v>
      </c>
      <c r="J6985">
        <v>30</v>
      </c>
      <c r="K6985">
        <v>32</v>
      </c>
      <c r="L6985">
        <v>0</v>
      </c>
      <c r="M6985" s="1">
        <v>119.08199999999999</v>
      </c>
      <c r="N6985" s="1">
        <v>119.08199999999999</v>
      </c>
    </row>
    <row r="6986" spans="1:14" x14ac:dyDescent="0.2">
      <c r="A6986" t="s">
        <v>331</v>
      </c>
      <c r="B6986" t="s">
        <v>492</v>
      </c>
      <c r="C6986">
        <v>3</v>
      </c>
      <c r="D6986" t="s">
        <v>1771</v>
      </c>
      <c r="E6986">
        <v>3</v>
      </c>
      <c r="F6986">
        <v>22</v>
      </c>
      <c r="G6986">
        <v>30</v>
      </c>
      <c r="H6986">
        <v>32</v>
      </c>
      <c r="I6986">
        <v>25</v>
      </c>
      <c r="J6986">
        <v>33</v>
      </c>
      <c r="K6986">
        <v>35</v>
      </c>
      <c r="L6986">
        <v>0</v>
      </c>
      <c r="M6986" s="1">
        <v>119.083</v>
      </c>
      <c r="N6986" s="1">
        <v>121.117</v>
      </c>
    </row>
    <row r="6987" spans="1:14" x14ac:dyDescent="0.2">
      <c r="A6987" t="s">
        <v>331</v>
      </c>
      <c r="B6987" t="s">
        <v>340</v>
      </c>
      <c r="C6987">
        <v>3</v>
      </c>
      <c r="D6987" t="s">
        <v>2480</v>
      </c>
      <c r="E6987">
        <v>4</v>
      </c>
      <c r="F6987">
        <v>29</v>
      </c>
      <c r="G6987">
        <v>34</v>
      </c>
      <c r="H6987">
        <v>37</v>
      </c>
      <c r="I6987">
        <v>24</v>
      </c>
      <c r="J6987">
        <v>29</v>
      </c>
      <c r="K6987">
        <v>32</v>
      </c>
      <c r="L6987">
        <v>0</v>
      </c>
      <c r="M6987" s="1">
        <v>119.084</v>
      </c>
      <c r="N6987" s="1">
        <v>123.099</v>
      </c>
    </row>
    <row r="6988" spans="1:14" x14ac:dyDescent="0.2">
      <c r="A6988" t="s">
        <v>331</v>
      </c>
      <c r="B6988" t="s">
        <v>498</v>
      </c>
      <c r="C6988">
        <v>3</v>
      </c>
      <c r="D6988" t="s">
        <v>722</v>
      </c>
      <c r="E6988">
        <v>3</v>
      </c>
      <c r="F6988">
        <v>18</v>
      </c>
      <c r="G6988">
        <v>26</v>
      </c>
      <c r="H6988">
        <v>28</v>
      </c>
      <c r="I6988">
        <v>29</v>
      </c>
      <c r="J6988">
        <v>37</v>
      </c>
      <c r="K6988">
        <v>39</v>
      </c>
      <c r="L6988">
        <v>0</v>
      </c>
      <c r="M6988" s="1">
        <v>119.08499999999999</v>
      </c>
      <c r="N6988" s="1">
        <v>125.114</v>
      </c>
    </row>
    <row r="6989" spans="1:14" x14ac:dyDescent="0.2">
      <c r="A6989" t="s">
        <v>331</v>
      </c>
      <c r="B6989" t="s">
        <v>351</v>
      </c>
      <c r="C6989">
        <v>2</v>
      </c>
      <c r="D6989" t="s">
        <v>1643</v>
      </c>
      <c r="E6989">
        <v>3</v>
      </c>
      <c r="F6989">
        <v>18</v>
      </c>
      <c r="G6989">
        <v>31</v>
      </c>
      <c r="H6989">
        <v>33</v>
      </c>
      <c r="I6989">
        <v>18</v>
      </c>
      <c r="J6989">
        <v>31</v>
      </c>
      <c r="K6989">
        <v>33</v>
      </c>
      <c r="L6989">
        <v>0</v>
      </c>
      <c r="M6989" s="1">
        <v>119.086</v>
      </c>
      <c r="N6989" s="1">
        <v>126.11199999999999</v>
      </c>
    </row>
    <row r="6990" spans="1:14" x14ac:dyDescent="0.2">
      <c r="A6990" t="s">
        <v>331</v>
      </c>
      <c r="B6990" t="s">
        <v>504</v>
      </c>
      <c r="C6990">
        <v>3</v>
      </c>
      <c r="D6990" t="s">
        <v>799</v>
      </c>
      <c r="E6990">
        <v>3</v>
      </c>
      <c r="F6990">
        <v>28</v>
      </c>
      <c r="G6990">
        <v>36</v>
      </c>
      <c r="H6990">
        <v>38</v>
      </c>
      <c r="I6990">
        <v>19</v>
      </c>
      <c r="J6990">
        <v>27</v>
      </c>
      <c r="K6990">
        <v>29</v>
      </c>
      <c r="L6990">
        <v>0</v>
      </c>
      <c r="M6990" s="1">
        <v>119.087</v>
      </c>
      <c r="N6990" s="1">
        <v>127.1</v>
      </c>
    </row>
    <row r="6991" spans="1:14" x14ac:dyDescent="0.2">
      <c r="A6991" t="s">
        <v>488</v>
      </c>
      <c r="B6991" t="s">
        <v>492</v>
      </c>
      <c r="C6991">
        <v>3</v>
      </c>
      <c r="D6991" t="s">
        <v>2260</v>
      </c>
      <c r="E6991">
        <v>3</v>
      </c>
      <c r="F6991">
        <v>30</v>
      </c>
      <c r="G6991">
        <v>38</v>
      </c>
      <c r="H6991">
        <v>40</v>
      </c>
      <c r="I6991">
        <v>17</v>
      </c>
      <c r="J6991">
        <v>25</v>
      </c>
      <c r="K6991">
        <v>27</v>
      </c>
      <c r="L6991">
        <v>0</v>
      </c>
      <c r="M6991" s="1">
        <v>120.101</v>
      </c>
      <c r="N6991" s="1">
        <v>121.11799999999999</v>
      </c>
    </row>
    <row r="6992" spans="1:14" x14ac:dyDescent="0.2">
      <c r="A6992" t="s">
        <v>488</v>
      </c>
      <c r="B6992" t="s">
        <v>335</v>
      </c>
      <c r="C6992">
        <v>3</v>
      </c>
      <c r="D6992" t="s">
        <v>2632</v>
      </c>
      <c r="E6992">
        <v>4</v>
      </c>
      <c r="F6992">
        <v>29</v>
      </c>
      <c r="G6992">
        <v>34</v>
      </c>
      <c r="H6992">
        <v>37</v>
      </c>
      <c r="I6992">
        <v>22</v>
      </c>
      <c r="J6992">
        <v>27</v>
      </c>
      <c r="K6992">
        <v>30</v>
      </c>
      <c r="L6992">
        <v>0</v>
      </c>
      <c r="M6992" s="1">
        <v>120.102</v>
      </c>
      <c r="N6992" s="1">
        <v>122.081</v>
      </c>
    </row>
    <row r="6993" spans="1:14" x14ac:dyDescent="0.2">
      <c r="A6993" t="s">
        <v>488</v>
      </c>
      <c r="B6993" t="s">
        <v>340</v>
      </c>
      <c r="C6993">
        <v>3</v>
      </c>
      <c r="D6993" t="s">
        <v>1386</v>
      </c>
      <c r="E6993">
        <v>4</v>
      </c>
      <c r="F6993">
        <v>24</v>
      </c>
      <c r="G6993">
        <v>29</v>
      </c>
      <c r="H6993">
        <v>32</v>
      </c>
      <c r="I6993">
        <v>29</v>
      </c>
      <c r="J6993">
        <v>34</v>
      </c>
      <c r="K6993">
        <v>37</v>
      </c>
      <c r="L6993">
        <v>0</v>
      </c>
      <c r="M6993" s="1">
        <v>120.10299999999999</v>
      </c>
      <c r="N6993" s="1">
        <v>123.1</v>
      </c>
    </row>
    <row r="6994" spans="1:14" x14ac:dyDescent="0.2">
      <c r="A6994" t="s">
        <v>488</v>
      </c>
      <c r="B6994" t="s">
        <v>346</v>
      </c>
      <c r="C6994">
        <v>3</v>
      </c>
      <c r="D6994" t="s">
        <v>2534</v>
      </c>
      <c r="E6994">
        <v>4</v>
      </c>
      <c r="F6994">
        <v>30</v>
      </c>
      <c r="G6994">
        <v>35</v>
      </c>
      <c r="H6994">
        <v>38</v>
      </c>
      <c r="I6994">
        <v>25</v>
      </c>
      <c r="J6994">
        <v>30</v>
      </c>
      <c r="K6994">
        <v>33</v>
      </c>
      <c r="L6994">
        <v>0</v>
      </c>
      <c r="M6994" s="1">
        <v>120.104</v>
      </c>
      <c r="N6994" s="1">
        <v>124.108</v>
      </c>
    </row>
    <row r="6995" spans="1:14" x14ac:dyDescent="0.2">
      <c r="A6995" t="s">
        <v>488</v>
      </c>
      <c r="B6995" t="s">
        <v>498</v>
      </c>
      <c r="C6995">
        <v>3</v>
      </c>
      <c r="D6995" t="s">
        <v>1380</v>
      </c>
      <c r="E6995">
        <v>3</v>
      </c>
      <c r="F6995">
        <v>24</v>
      </c>
      <c r="G6995">
        <v>32</v>
      </c>
      <c r="H6995">
        <v>34</v>
      </c>
      <c r="I6995">
        <v>21</v>
      </c>
      <c r="J6995">
        <v>29</v>
      </c>
      <c r="K6995">
        <v>31</v>
      </c>
      <c r="L6995">
        <v>0</v>
      </c>
      <c r="M6995" s="1">
        <v>120.105</v>
      </c>
      <c r="N6995" s="1">
        <v>125.11499999999999</v>
      </c>
    </row>
    <row r="6996" spans="1:14" x14ac:dyDescent="0.2">
      <c r="A6996" t="s">
        <v>488</v>
      </c>
      <c r="B6996" t="s">
        <v>351</v>
      </c>
      <c r="C6996">
        <v>3</v>
      </c>
      <c r="D6996" t="s">
        <v>2404</v>
      </c>
      <c r="E6996">
        <v>4</v>
      </c>
      <c r="F6996">
        <v>26</v>
      </c>
      <c r="G6996">
        <v>31</v>
      </c>
      <c r="H6996">
        <v>34</v>
      </c>
      <c r="I6996">
        <v>26</v>
      </c>
      <c r="J6996">
        <v>31</v>
      </c>
      <c r="K6996">
        <v>34</v>
      </c>
      <c r="L6996">
        <v>0</v>
      </c>
      <c r="M6996" s="1">
        <v>120.10599999999999</v>
      </c>
      <c r="N6996" s="1">
        <v>126.113</v>
      </c>
    </row>
    <row r="6997" spans="1:14" x14ac:dyDescent="0.2">
      <c r="A6997" t="s">
        <v>488</v>
      </c>
      <c r="B6997" t="s">
        <v>504</v>
      </c>
      <c r="C6997">
        <v>3</v>
      </c>
      <c r="D6997" t="s">
        <v>1429</v>
      </c>
      <c r="E6997">
        <v>3</v>
      </c>
      <c r="F6997">
        <v>28</v>
      </c>
      <c r="G6997">
        <v>36</v>
      </c>
      <c r="H6997">
        <v>38</v>
      </c>
      <c r="I6997">
        <v>19</v>
      </c>
      <c r="J6997">
        <v>27</v>
      </c>
      <c r="K6997">
        <v>29</v>
      </c>
      <c r="L6997">
        <v>0</v>
      </c>
      <c r="M6997" s="1">
        <v>120.107</v>
      </c>
      <c r="N6997" s="1">
        <v>127.101</v>
      </c>
    </row>
    <row r="6998" spans="1:14" x14ac:dyDescent="0.2">
      <c r="A6998" t="s">
        <v>488</v>
      </c>
      <c r="B6998" t="s">
        <v>355</v>
      </c>
      <c r="C6998">
        <v>3</v>
      </c>
      <c r="D6998" t="s">
        <v>2632</v>
      </c>
      <c r="E6998">
        <v>4</v>
      </c>
      <c r="F6998">
        <v>29</v>
      </c>
      <c r="G6998">
        <v>34</v>
      </c>
      <c r="H6998">
        <v>37</v>
      </c>
      <c r="I6998">
        <v>22</v>
      </c>
      <c r="J6998">
        <v>27</v>
      </c>
      <c r="K6998">
        <v>30</v>
      </c>
      <c r="L6998">
        <v>0</v>
      </c>
      <c r="M6998" s="1">
        <v>120.108</v>
      </c>
      <c r="N6998" s="1">
        <v>128.08699999999999</v>
      </c>
    </row>
    <row r="6999" spans="1:14" x14ac:dyDescent="0.2">
      <c r="A6999" t="s">
        <v>492</v>
      </c>
      <c r="B6999" t="s">
        <v>335</v>
      </c>
      <c r="C6999">
        <v>3</v>
      </c>
      <c r="D6999" t="s">
        <v>834</v>
      </c>
      <c r="E6999">
        <v>3</v>
      </c>
      <c r="F6999">
        <v>34</v>
      </c>
      <c r="G6999">
        <v>42</v>
      </c>
      <c r="H6999">
        <v>44</v>
      </c>
      <c r="I6999">
        <v>16</v>
      </c>
      <c r="J6999">
        <v>24</v>
      </c>
      <c r="K6999">
        <v>26</v>
      </c>
      <c r="L6999">
        <v>0</v>
      </c>
      <c r="M6999" s="1">
        <v>121.119</v>
      </c>
      <c r="N6999" s="1">
        <v>122.08199999999999</v>
      </c>
    </row>
    <row r="7000" spans="1:14" x14ac:dyDescent="0.2">
      <c r="A7000" t="s">
        <v>492</v>
      </c>
      <c r="B7000" t="s">
        <v>340</v>
      </c>
      <c r="C7000">
        <v>3</v>
      </c>
      <c r="D7000" t="s">
        <v>812</v>
      </c>
      <c r="E7000">
        <v>4</v>
      </c>
      <c r="F7000">
        <v>33</v>
      </c>
      <c r="G7000">
        <v>38</v>
      </c>
      <c r="H7000">
        <v>41</v>
      </c>
      <c r="I7000">
        <v>19</v>
      </c>
      <c r="J7000">
        <v>24</v>
      </c>
      <c r="K7000">
        <v>27</v>
      </c>
      <c r="L7000">
        <v>0</v>
      </c>
      <c r="M7000" s="1">
        <v>121.12</v>
      </c>
      <c r="N7000" s="1">
        <v>123.101</v>
      </c>
    </row>
    <row r="7001" spans="1:14" x14ac:dyDescent="0.2">
      <c r="A7001" t="s">
        <v>492</v>
      </c>
      <c r="B7001" t="s">
        <v>346</v>
      </c>
      <c r="C7001">
        <v>3</v>
      </c>
      <c r="D7001" t="s">
        <v>812</v>
      </c>
      <c r="E7001">
        <v>4</v>
      </c>
      <c r="F7001">
        <v>33</v>
      </c>
      <c r="G7001">
        <v>38</v>
      </c>
      <c r="H7001">
        <v>41</v>
      </c>
      <c r="I7001">
        <v>19</v>
      </c>
      <c r="J7001">
        <v>24</v>
      </c>
      <c r="K7001">
        <v>27</v>
      </c>
      <c r="L7001">
        <v>0</v>
      </c>
      <c r="M7001" s="1">
        <v>121.121</v>
      </c>
      <c r="N7001" s="1">
        <v>124.10899999999999</v>
      </c>
    </row>
    <row r="7002" spans="1:14" x14ac:dyDescent="0.2">
      <c r="A7002" t="s">
        <v>492</v>
      </c>
      <c r="B7002" t="s">
        <v>498</v>
      </c>
      <c r="C7002">
        <v>3</v>
      </c>
      <c r="D7002" t="s">
        <v>960</v>
      </c>
      <c r="E7002">
        <v>4</v>
      </c>
      <c r="F7002">
        <v>32</v>
      </c>
      <c r="G7002">
        <v>37</v>
      </c>
      <c r="H7002">
        <v>40</v>
      </c>
      <c r="I7002">
        <v>22</v>
      </c>
      <c r="J7002">
        <v>27</v>
      </c>
      <c r="K7002">
        <v>30</v>
      </c>
      <c r="L7002">
        <v>0</v>
      </c>
      <c r="M7002" s="1">
        <v>121.122</v>
      </c>
      <c r="N7002" s="1">
        <v>125.116</v>
      </c>
    </row>
    <row r="7003" spans="1:14" x14ac:dyDescent="0.2">
      <c r="A7003" t="s">
        <v>492</v>
      </c>
      <c r="B7003" t="s">
        <v>351</v>
      </c>
      <c r="C7003">
        <v>3</v>
      </c>
      <c r="D7003" t="s">
        <v>2973</v>
      </c>
      <c r="E7003">
        <v>3</v>
      </c>
      <c r="F7003">
        <v>28</v>
      </c>
      <c r="G7003">
        <v>36</v>
      </c>
      <c r="H7003">
        <v>38</v>
      </c>
      <c r="I7003">
        <v>20</v>
      </c>
      <c r="J7003">
        <v>28</v>
      </c>
      <c r="K7003">
        <v>30</v>
      </c>
      <c r="L7003">
        <v>0</v>
      </c>
      <c r="M7003" s="1">
        <v>121.123</v>
      </c>
      <c r="N7003" s="1">
        <v>126.114</v>
      </c>
    </row>
    <row r="7004" spans="1:14" x14ac:dyDescent="0.2">
      <c r="A7004" t="s">
        <v>492</v>
      </c>
      <c r="B7004" t="s">
        <v>504</v>
      </c>
      <c r="C7004">
        <v>3</v>
      </c>
      <c r="D7004" t="s">
        <v>983</v>
      </c>
      <c r="E7004">
        <v>4</v>
      </c>
      <c r="F7004">
        <v>28</v>
      </c>
      <c r="G7004">
        <v>33</v>
      </c>
      <c r="H7004">
        <v>36</v>
      </c>
      <c r="I7004">
        <v>25</v>
      </c>
      <c r="J7004">
        <v>30</v>
      </c>
      <c r="K7004">
        <v>33</v>
      </c>
      <c r="L7004">
        <v>0</v>
      </c>
      <c r="M7004" s="1">
        <v>121.124</v>
      </c>
      <c r="N7004" s="1">
        <v>127.102</v>
      </c>
    </row>
    <row r="7005" spans="1:14" x14ac:dyDescent="0.2">
      <c r="A7005" t="s">
        <v>492</v>
      </c>
      <c r="B7005" t="s">
        <v>355</v>
      </c>
      <c r="C7005">
        <v>3</v>
      </c>
      <c r="D7005" t="s">
        <v>834</v>
      </c>
      <c r="E7005">
        <v>3</v>
      </c>
      <c r="F7005">
        <v>34</v>
      </c>
      <c r="G7005">
        <v>42</v>
      </c>
      <c r="H7005">
        <v>44</v>
      </c>
      <c r="I7005">
        <v>16</v>
      </c>
      <c r="J7005">
        <v>24</v>
      </c>
      <c r="K7005">
        <v>26</v>
      </c>
      <c r="L7005">
        <v>0</v>
      </c>
      <c r="M7005" s="1">
        <v>121.125</v>
      </c>
      <c r="N7005" s="1">
        <v>128.08799999999999</v>
      </c>
    </row>
    <row r="7006" spans="1:14" x14ac:dyDescent="0.2">
      <c r="A7006" t="s">
        <v>335</v>
      </c>
      <c r="B7006" t="s">
        <v>335</v>
      </c>
      <c r="C7006">
        <v>1</v>
      </c>
      <c r="D7006" t="s">
        <v>2985</v>
      </c>
      <c r="E7006">
        <v>1</v>
      </c>
      <c r="F7006">
        <v>9</v>
      </c>
      <c r="G7006">
        <v>32</v>
      </c>
      <c r="H7006">
        <v>34</v>
      </c>
      <c r="I7006">
        <v>8</v>
      </c>
      <c r="J7006">
        <v>31</v>
      </c>
      <c r="K7006">
        <v>33</v>
      </c>
      <c r="L7006">
        <v>0</v>
      </c>
      <c r="M7006" s="1">
        <v>122.083</v>
      </c>
      <c r="N7006" s="1">
        <v>122.083</v>
      </c>
    </row>
    <row r="7007" spans="1:14" x14ac:dyDescent="0.2">
      <c r="A7007" t="s">
        <v>335</v>
      </c>
      <c r="B7007" t="s">
        <v>340</v>
      </c>
      <c r="C7007">
        <v>3</v>
      </c>
      <c r="D7007" t="s">
        <v>2607</v>
      </c>
      <c r="E7007">
        <v>4</v>
      </c>
      <c r="F7007">
        <v>28</v>
      </c>
      <c r="G7007">
        <v>33</v>
      </c>
      <c r="H7007">
        <v>36</v>
      </c>
      <c r="I7007">
        <v>27</v>
      </c>
      <c r="J7007">
        <v>32</v>
      </c>
      <c r="K7007">
        <v>35</v>
      </c>
      <c r="L7007">
        <v>0</v>
      </c>
      <c r="M7007" s="1">
        <v>122.084</v>
      </c>
      <c r="N7007" s="1">
        <v>123.102</v>
      </c>
    </row>
    <row r="7008" spans="1:14" x14ac:dyDescent="0.2">
      <c r="A7008" t="s">
        <v>335</v>
      </c>
      <c r="B7008" t="s">
        <v>346</v>
      </c>
      <c r="C7008">
        <v>1</v>
      </c>
      <c r="D7008" t="s">
        <v>2123</v>
      </c>
      <c r="E7008">
        <v>3</v>
      </c>
      <c r="F7008">
        <v>17</v>
      </c>
      <c r="G7008">
        <v>35</v>
      </c>
      <c r="H7008">
        <v>37</v>
      </c>
      <c r="I7008">
        <v>12</v>
      </c>
      <c r="J7008">
        <v>30</v>
      </c>
      <c r="K7008">
        <v>32</v>
      </c>
      <c r="L7008">
        <v>0</v>
      </c>
      <c r="M7008" s="1">
        <v>122.08499999999999</v>
      </c>
      <c r="N7008" s="1">
        <v>124.11</v>
      </c>
    </row>
    <row r="7009" spans="1:14" x14ac:dyDescent="0.2">
      <c r="A7009" t="s">
        <v>335</v>
      </c>
      <c r="B7009" t="s">
        <v>498</v>
      </c>
      <c r="C7009">
        <v>3</v>
      </c>
      <c r="D7009" t="s">
        <v>928</v>
      </c>
      <c r="E7009">
        <v>3</v>
      </c>
      <c r="F7009">
        <v>25</v>
      </c>
      <c r="G7009">
        <v>33</v>
      </c>
      <c r="H7009">
        <v>35</v>
      </c>
      <c r="I7009">
        <v>25</v>
      </c>
      <c r="J7009">
        <v>33</v>
      </c>
      <c r="K7009">
        <v>35</v>
      </c>
      <c r="L7009">
        <v>0</v>
      </c>
      <c r="M7009" s="1">
        <v>122.086</v>
      </c>
      <c r="N7009" s="1">
        <v>125.117</v>
      </c>
    </row>
    <row r="7010" spans="1:14" x14ac:dyDescent="0.2">
      <c r="A7010" t="s">
        <v>335</v>
      </c>
      <c r="B7010" t="s">
        <v>351</v>
      </c>
      <c r="C7010">
        <v>2</v>
      </c>
      <c r="D7010" t="s">
        <v>1906</v>
      </c>
      <c r="E7010">
        <v>3</v>
      </c>
      <c r="F7010">
        <v>24</v>
      </c>
      <c r="G7010">
        <v>37</v>
      </c>
      <c r="H7010">
        <v>39</v>
      </c>
      <c r="I7010">
        <v>14</v>
      </c>
      <c r="J7010">
        <v>27</v>
      </c>
      <c r="K7010">
        <v>29</v>
      </c>
      <c r="L7010">
        <v>0</v>
      </c>
      <c r="M7010" s="1">
        <v>122.087</v>
      </c>
      <c r="N7010" s="1">
        <v>126.11499999999999</v>
      </c>
    </row>
    <row r="7011" spans="1:14" x14ac:dyDescent="0.2">
      <c r="A7011" t="s">
        <v>335</v>
      </c>
      <c r="B7011" t="s">
        <v>504</v>
      </c>
      <c r="C7011">
        <v>3</v>
      </c>
      <c r="D7011" t="s">
        <v>2275</v>
      </c>
      <c r="E7011">
        <v>4</v>
      </c>
      <c r="F7011">
        <v>26</v>
      </c>
      <c r="G7011">
        <v>31</v>
      </c>
      <c r="H7011">
        <v>34</v>
      </c>
      <c r="I7011">
        <v>27</v>
      </c>
      <c r="J7011">
        <v>32</v>
      </c>
      <c r="K7011">
        <v>35</v>
      </c>
      <c r="L7011">
        <v>0</v>
      </c>
      <c r="M7011" s="1">
        <v>122.08799999999999</v>
      </c>
      <c r="N7011" s="1">
        <v>127.10299999999999</v>
      </c>
    </row>
    <row r="7012" spans="1:14" x14ac:dyDescent="0.2">
      <c r="A7012" t="s">
        <v>335</v>
      </c>
      <c r="B7012" t="s">
        <v>355</v>
      </c>
      <c r="C7012">
        <v>1</v>
      </c>
      <c r="D7012" t="s">
        <v>2985</v>
      </c>
      <c r="E7012">
        <v>1</v>
      </c>
      <c r="F7012">
        <v>9</v>
      </c>
      <c r="G7012">
        <v>32</v>
      </c>
      <c r="H7012">
        <v>34</v>
      </c>
      <c r="I7012">
        <v>8</v>
      </c>
      <c r="J7012">
        <v>31</v>
      </c>
      <c r="K7012">
        <v>33</v>
      </c>
      <c r="L7012">
        <v>0</v>
      </c>
      <c r="M7012" s="1">
        <v>122.089</v>
      </c>
      <c r="N7012" s="1">
        <v>128.089</v>
      </c>
    </row>
    <row r="7013" spans="1:14" x14ac:dyDescent="0.2">
      <c r="A7013" t="s">
        <v>340</v>
      </c>
      <c r="B7013" t="s">
        <v>340</v>
      </c>
      <c r="C7013">
        <v>3</v>
      </c>
      <c r="D7013" t="s">
        <v>940</v>
      </c>
      <c r="E7013">
        <v>4</v>
      </c>
      <c r="F7013">
        <v>27</v>
      </c>
      <c r="G7013">
        <v>32</v>
      </c>
      <c r="H7013">
        <v>35</v>
      </c>
      <c r="I7013">
        <v>24</v>
      </c>
      <c r="J7013">
        <v>29</v>
      </c>
      <c r="K7013">
        <v>32</v>
      </c>
      <c r="L7013">
        <v>0</v>
      </c>
      <c r="M7013" s="1">
        <v>123.10299999999999</v>
      </c>
      <c r="N7013" s="1">
        <v>123.10299999999999</v>
      </c>
    </row>
    <row r="7014" spans="1:14" x14ac:dyDescent="0.2">
      <c r="A7014" t="s">
        <v>340</v>
      </c>
      <c r="B7014" t="s">
        <v>346</v>
      </c>
      <c r="C7014">
        <v>3</v>
      </c>
      <c r="D7014" t="s">
        <v>2142</v>
      </c>
      <c r="E7014">
        <v>4</v>
      </c>
      <c r="F7014">
        <v>32</v>
      </c>
      <c r="G7014">
        <v>37</v>
      </c>
      <c r="H7014">
        <v>40</v>
      </c>
      <c r="I7014">
        <v>22</v>
      </c>
      <c r="J7014">
        <v>27</v>
      </c>
      <c r="K7014">
        <v>30</v>
      </c>
      <c r="L7014">
        <v>0</v>
      </c>
      <c r="M7014" s="1">
        <v>123.104</v>
      </c>
      <c r="N7014" s="1">
        <v>124.111</v>
      </c>
    </row>
    <row r="7015" spans="1:14" x14ac:dyDescent="0.2">
      <c r="A7015" t="s">
        <v>340</v>
      </c>
      <c r="B7015" t="s">
        <v>498</v>
      </c>
      <c r="C7015">
        <v>3</v>
      </c>
      <c r="D7015" t="s">
        <v>2778</v>
      </c>
      <c r="E7015">
        <v>3</v>
      </c>
      <c r="F7015">
        <v>22</v>
      </c>
      <c r="G7015">
        <v>30</v>
      </c>
      <c r="H7015">
        <v>32</v>
      </c>
      <c r="I7015">
        <v>24</v>
      </c>
      <c r="J7015">
        <v>32</v>
      </c>
      <c r="K7015">
        <v>34</v>
      </c>
      <c r="L7015">
        <v>0</v>
      </c>
      <c r="M7015" s="1">
        <v>123.105</v>
      </c>
      <c r="N7015" s="1">
        <v>125.11799999999999</v>
      </c>
    </row>
    <row r="7016" spans="1:14" x14ac:dyDescent="0.2">
      <c r="A7016" t="s">
        <v>340</v>
      </c>
      <c r="B7016" t="s">
        <v>351</v>
      </c>
      <c r="C7016">
        <v>3</v>
      </c>
      <c r="D7016" t="s">
        <v>72</v>
      </c>
      <c r="E7016">
        <v>4</v>
      </c>
      <c r="F7016">
        <v>25</v>
      </c>
      <c r="G7016">
        <v>30</v>
      </c>
      <c r="H7016">
        <v>33</v>
      </c>
      <c r="I7016">
        <v>25</v>
      </c>
      <c r="J7016">
        <v>30</v>
      </c>
      <c r="K7016">
        <v>33</v>
      </c>
      <c r="L7016">
        <v>0</v>
      </c>
      <c r="M7016" s="1">
        <v>123.10599999999999</v>
      </c>
      <c r="N7016" s="1">
        <v>126.116</v>
      </c>
    </row>
    <row r="7017" spans="1:14" x14ac:dyDescent="0.2">
      <c r="A7017" t="s">
        <v>340</v>
      </c>
      <c r="B7017" t="s">
        <v>355</v>
      </c>
      <c r="C7017">
        <v>3</v>
      </c>
      <c r="D7017" t="s">
        <v>2607</v>
      </c>
      <c r="E7017">
        <v>4</v>
      </c>
      <c r="F7017">
        <v>28</v>
      </c>
      <c r="G7017">
        <v>33</v>
      </c>
      <c r="H7017">
        <v>36</v>
      </c>
      <c r="I7017">
        <v>27</v>
      </c>
      <c r="J7017">
        <v>32</v>
      </c>
      <c r="K7017">
        <v>35</v>
      </c>
      <c r="L7017">
        <v>0</v>
      </c>
      <c r="M7017" s="1">
        <v>123.107</v>
      </c>
      <c r="N7017" s="1">
        <v>128.09</v>
      </c>
    </row>
    <row r="7018" spans="1:14" x14ac:dyDescent="0.2">
      <c r="A7018" t="s">
        <v>346</v>
      </c>
      <c r="B7018" t="s">
        <v>346</v>
      </c>
      <c r="C7018">
        <v>1</v>
      </c>
      <c r="D7018" t="s">
        <v>510</v>
      </c>
      <c r="E7018">
        <v>3</v>
      </c>
      <c r="F7018">
        <v>15</v>
      </c>
      <c r="G7018">
        <v>33</v>
      </c>
      <c r="H7018">
        <v>35</v>
      </c>
      <c r="I7018">
        <v>12</v>
      </c>
      <c r="J7018">
        <v>30</v>
      </c>
      <c r="K7018">
        <v>32</v>
      </c>
      <c r="L7018">
        <v>0</v>
      </c>
      <c r="M7018" s="1">
        <v>124.11199999999999</v>
      </c>
      <c r="N7018" s="1">
        <v>124.11199999999999</v>
      </c>
    </row>
    <row r="7019" spans="1:14" x14ac:dyDescent="0.2">
      <c r="A7019" t="s">
        <v>346</v>
      </c>
      <c r="B7019" t="s">
        <v>498</v>
      </c>
      <c r="C7019">
        <v>3</v>
      </c>
      <c r="D7019" t="s">
        <v>1411</v>
      </c>
      <c r="E7019">
        <v>3</v>
      </c>
      <c r="F7019">
        <v>26</v>
      </c>
      <c r="G7019">
        <v>34</v>
      </c>
      <c r="H7019">
        <v>36</v>
      </c>
      <c r="I7019">
        <v>23</v>
      </c>
      <c r="J7019">
        <v>31</v>
      </c>
      <c r="K7019">
        <v>33</v>
      </c>
      <c r="L7019">
        <v>0</v>
      </c>
      <c r="M7019" s="1">
        <v>124.113</v>
      </c>
      <c r="N7019" s="1">
        <v>125.119</v>
      </c>
    </row>
    <row r="7020" spans="1:14" x14ac:dyDescent="0.2">
      <c r="A7020" t="s">
        <v>346</v>
      </c>
      <c r="B7020" t="s">
        <v>351</v>
      </c>
      <c r="C7020">
        <v>2</v>
      </c>
      <c r="D7020" t="s">
        <v>2961</v>
      </c>
      <c r="E7020">
        <v>2</v>
      </c>
      <c r="F7020">
        <v>17</v>
      </c>
      <c r="G7020">
        <v>34</v>
      </c>
      <c r="H7020">
        <v>36</v>
      </c>
      <c r="I7020">
        <v>11</v>
      </c>
      <c r="J7020">
        <v>28</v>
      </c>
      <c r="K7020">
        <v>30</v>
      </c>
      <c r="L7020">
        <v>0</v>
      </c>
      <c r="M7020" s="1">
        <v>124.114</v>
      </c>
      <c r="N7020" s="1">
        <v>126.117</v>
      </c>
    </row>
    <row r="7021" spans="1:14" x14ac:dyDescent="0.2">
      <c r="A7021" t="s">
        <v>346</v>
      </c>
      <c r="B7021" t="s">
        <v>504</v>
      </c>
      <c r="C7021">
        <v>3</v>
      </c>
      <c r="D7021" t="s">
        <v>1740</v>
      </c>
      <c r="E7021">
        <v>4</v>
      </c>
      <c r="F7021">
        <v>31</v>
      </c>
      <c r="G7021">
        <v>36</v>
      </c>
      <c r="H7021">
        <v>39</v>
      </c>
      <c r="I7021">
        <v>23</v>
      </c>
      <c r="J7021">
        <v>28</v>
      </c>
      <c r="K7021">
        <v>31</v>
      </c>
      <c r="L7021">
        <v>0</v>
      </c>
      <c r="M7021" s="1">
        <v>124.11499999999999</v>
      </c>
      <c r="N7021" s="1">
        <v>127.104</v>
      </c>
    </row>
    <row r="7022" spans="1:14" x14ac:dyDescent="0.2">
      <c r="A7022" t="s">
        <v>346</v>
      </c>
      <c r="B7022" t="s">
        <v>355</v>
      </c>
      <c r="C7022">
        <v>1</v>
      </c>
      <c r="D7022" t="s">
        <v>2123</v>
      </c>
      <c r="E7022">
        <v>3</v>
      </c>
      <c r="F7022">
        <v>17</v>
      </c>
      <c r="G7022">
        <v>35</v>
      </c>
      <c r="H7022">
        <v>37</v>
      </c>
      <c r="I7022">
        <v>12</v>
      </c>
      <c r="J7022">
        <v>30</v>
      </c>
      <c r="K7022">
        <v>32</v>
      </c>
      <c r="L7022">
        <v>0</v>
      </c>
      <c r="M7022" s="1">
        <v>124.116</v>
      </c>
      <c r="N7022" s="1">
        <v>128.09100000000001</v>
      </c>
    </row>
    <row r="7023" spans="1:14" x14ac:dyDescent="0.2">
      <c r="A7023" t="s">
        <v>498</v>
      </c>
      <c r="B7023" t="s">
        <v>498</v>
      </c>
      <c r="C7023">
        <v>3</v>
      </c>
      <c r="D7023" t="s">
        <v>1773</v>
      </c>
      <c r="E7023">
        <v>4</v>
      </c>
      <c r="F7023">
        <v>38</v>
      </c>
      <c r="G7023">
        <v>43</v>
      </c>
      <c r="H7023">
        <v>46</v>
      </c>
      <c r="I7023">
        <v>18</v>
      </c>
      <c r="J7023">
        <v>23</v>
      </c>
      <c r="K7023">
        <v>26</v>
      </c>
      <c r="L7023">
        <v>0</v>
      </c>
      <c r="M7023" s="1">
        <v>125.12</v>
      </c>
      <c r="N7023" s="1">
        <v>125.12</v>
      </c>
    </row>
    <row r="7024" spans="1:14" x14ac:dyDescent="0.2">
      <c r="A7024" t="s">
        <v>498</v>
      </c>
      <c r="B7024" t="s">
        <v>351</v>
      </c>
      <c r="C7024">
        <v>3</v>
      </c>
      <c r="D7024" t="s">
        <v>1350</v>
      </c>
      <c r="E7024">
        <v>4</v>
      </c>
      <c r="F7024">
        <v>29</v>
      </c>
      <c r="G7024">
        <v>34</v>
      </c>
      <c r="H7024">
        <v>37</v>
      </c>
      <c r="I7024">
        <v>23</v>
      </c>
      <c r="J7024">
        <v>28</v>
      </c>
      <c r="K7024">
        <v>31</v>
      </c>
      <c r="L7024">
        <v>0</v>
      </c>
      <c r="M7024" s="1">
        <v>125.121</v>
      </c>
      <c r="N7024" s="1">
        <v>126.11799999999999</v>
      </c>
    </row>
    <row r="7025" spans="1:14" x14ac:dyDescent="0.2">
      <c r="A7025" t="s">
        <v>498</v>
      </c>
      <c r="B7025" t="s">
        <v>504</v>
      </c>
      <c r="C7025">
        <v>3</v>
      </c>
      <c r="D7025" t="s">
        <v>2998</v>
      </c>
      <c r="E7025">
        <v>4</v>
      </c>
      <c r="F7025">
        <v>32</v>
      </c>
      <c r="G7025">
        <v>37</v>
      </c>
      <c r="H7025">
        <v>40</v>
      </c>
      <c r="I7025">
        <v>18</v>
      </c>
      <c r="J7025">
        <v>23</v>
      </c>
      <c r="K7025">
        <v>26</v>
      </c>
      <c r="L7025">
        <v>0</v>
      </c>
      <c r="M7025" s="1">
        <v>125.122</v>
      </c>
      <c r="N7025" s="1">
        <v>127.105</v>
      </c>
    </row>
    <row r="7026" spans="1:14" x14ac:dyDescent="0.2">
      <c r="A7026" t="s">
        <v>498</v>
      </c>
      <c r="B7026" t="s">
        <v>355</v>
      </c>
      <c r="C7026">
        <v>3</v>
      </c>
      <c r="D7026" t="s">
        <v>1352</v>
      </c>
      <c r="E7026">
        <v>4</v>
      </c>
      <c r="F7026">
        <v>34</v>
      </c>
      <c r="G7026">
        <v>39</v>
      </c>
      <c r="H7026">
        <v>42</v>
      </c>
      <c r="I7026">
        <v>19</v>
      </c>
      <c r="J7026">
        <v>24</v>
      </c>
      <c r="K7026">
        <v>27</v>
      </c>
      <c r="L7026">
        <v>0</v>
      </c>
      <c r="M7026" s="1">
        <v>125.123</v>
      </c>
      <c r="N7026" s="1">
        <v>128.09200000000001</v>
      </c>
    </row>
    <row r="7027" spans="1:14" x14ac:dyDescent="0.2">
      <c r="A7027" t="s">
        <v>351</v>
      </c>
      <c r="B7027" t="s">
        <v>504</v>
      </c>
      <c r="C7027">
        <v>3</v>
      </c>
      <c r="D7027" t="s">
        <v>2971</v>
      </c>
      <c r="E7027">
        <v>4</v>
      </c>
      <c r="F7027">
        <v>30</v>
      </c>
      <c r="G7027">
        <v>35</v>
      </c>
      <c r="H7027">
        <v>38</v>
      </c>
      <c r="I7027">
        <v>23</v>
      </c>
      <c r="J7027">
        <v>28</v>
      </c>
      <c r="K7027">
        <v>31</v>
      </c>
      <c r="L7027">
        <v>0</v>
      </c>
      <c r="M7027" s="1">
        <v>126.119</v>
      </c>
      <c r="N7027" s="1">
        <v>127.10599999999999</v>
      </c>
    </row>
    <row r="7028" spans="1:14" x14ac:dyDescent="0.2">
      <c r="A7028" t="s">
        <v>351</v>
      </c>
      <c r="B7028" t="s">
        <v>355</v>
      </c>
      <c r="C7028">
        <v>2</v>
      </c>
      <c r="D7028" t="s">
        <v>1647</v>
      </c>
      <c r="E7028">
        <v>3</v>
      </c>
      <c r="F7028">
        <v>17</v>
      </c>
      <c r="G7028">
        <v>30</v>
      </c>
      <c r="H7028">
        <v>32</v>
      </c>
      <c r="I7028">
        <v>17</v>
      </c>
      <c r="J7028">
        <v>30</v>
      </c>
      <c r="K7028">
        <v>32</v>
      </c>
      <c r="L7028">
        <v>0</v>
      </c>
      <c r="M7028" s="1">
        <v>126.12</v>
      </c>
      <c r="N7028" s="1">
        <v>128.09299999999999</v>
      </c>
    </row>
    <row r="7029" spans="1:14" x14ac:dyDescent="0.2">
      <c r="A7029" t="s">
        <v>504</v>
      </c>
      <c r="B7029" t="s">
        <v>355</v>
      </c>
      <c r="C7029">
        <v>3</v>
      </c>
      <c r="D7029" t="s">
        <v>2275</v>
      </c>
      <c r="E7029">
        <v>4</v>
      </c>
      <c r="F7029">
        <v>26</v>
      </c>
      <c r="G7029">
        <v>31</v>
      </c>
      <c r="H7029">
        <v>34</v>
      </c>
      <c r="I7029">
        <v>27</v>
      </c>
      <c r="J7029">
        <v>32</v>
      </c>
      <c r="K7029">
        <v>35</v>
      </c>
      <c r="L7029">
        <v>0</v>
      </c>
      <c r="M7029" s="1">
        <v>127.107</v>
      </c>
      <c r="N7029" s="1">
        <v>128.09399999999999</v>
      </c>
    </row>
    <row r="7030" spans="1:14" x14ac:dyDescent="0.2">
      <c r="A7030" t="s">
        <v>355</v>
      </c>
      <c r="B7030" t="s">
        <v>355</v>
      </c>
      <c r="C7030">
        <v>1</v>
      </c>
      <c r="D7030" t="s">
        <v>2985</v>
      </c>
      <c r="E7030">
        <v>1</v>
      </c>
      <c r="F7030">
        <v>9</v>
      </c>
      <c r="G7030">
        <v>32</v>
      </c>
      <c r="H7030">
        <v>34</v>
      </c>
      <c r="I7030">
        <v>8</v>
      </c>
      <c r="J7030">
        <v>31</v>
      </c>
      <c r="K7030">
        <v>33</v>
      </c>
      <c r="L7030">
        <v>0</v>
      </c>
      <c r="M7030" s="1">
        <v>128.095</v>
      </c>
      <c r="N7030" s="1">
        <v>128.095</v>
      </c>
    </row>
  </sheetData>
  <pageMargins left="0.7" right="0.7" top="0.75" bottom="0.75" header="0.511811023622047" footer="0.511811023622047"/>
  <pageSetup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200"/>
  <sheetViews>
    <sheetView zoomScale="111" zoomScaleNormal="100" workbookViewId="0">
      <selection activeCell="C5" sqref="C5"/>
    </sheetView>
  </sheetViews>
  <sheetFormatPr baseColWidth="10" defaultColWidth="8.6640625" defaultRowHeight="15" x14ac:dyDescent="0.2"/>
  <cols>
    <col min="1" max="1" width="5.1640625" style="7" customWidth="1"/>
    <col min="2" max="2" width="17.5" customWidth="1"/>
    <col min="3" max="3" width="18.1640625" customWidth="1"/>
    <col min="4" max="4" width="11.1640625" customWidth="1"/>
    <col min="5" max="5" width="12.83203125" customWidth="1"/>
    <col min="6" max="6" width="14.83203125" customWidth="1"/>
    <col min="7" max="7" width="11.83203125" customWidth="1"/>
    <col min="8" max="8" width="32.33203125" customWidth="1"/>
    <col min="9" max="10" width="12.6640625" customWidth="1"/>
    <col min="11" max="11" width="22.1640625" customWidth="1"/>
    <col min="12" max="12" width="5.6640625" customWidth="1"/>
    <col min="13" max="13" width="6.5" customWidth="1"/>
    <col min="14" max="14" width="8.5" customWidth="1"/>
    <col min="17" max="17" width="4.5" hidden="1" customWidth="1"/>
    <col min="18" max="21" width="9.1640625" hidden="1" customWidth="1"/>
    <col min="22" max="22" width="9.33203125" hidden="1" customWidth="1"/>
    <col min="23" max="23" width="13.6640625" hidden="1" customWidth="1"/>
  </cols>
  <sheetData>
    <row r="1" spans="1:23" ht="15" customHeight="1" x14ac:dyDescent="0.2">
      <c r="G1" s="8" t="s">
        <v>3027</v>
      </c>
      <c r="H1" s="9" t="s">
        <v>3077</v>
      </c>
      <c r="Q1" t="str">
        <f>SUBSTITUTE(H1,":Onyx","")</f>
        <v>Wealth</v>
      </c>
    </row>
    <row r="2" spans="1:23" ht="15" customHeight="1" x14ac:dyDescent="0.2">
      <c r="G2" s="8" t="s">
        <v>3028</v>
      </c>
      <c r="H2" s="10" t="str">
        <f>INDEX(CD[C_FA],MATCH($Q$1,CD[C_D-Name],0))</f>
        <v>Orb</v>
      </c>
      <c r="Q2">
        <f>IF(RIGHT(H$1,5)=":Onyx",CHOOSE(CODE(MID($H$3,2,1))-96,4,,,,,,,,3,,,,,5,6),0)</f>
        <v>4</v>
      </c>
    </row>
    <row r="3" spans="1:23" ht="15" customHeight="1" x14ac:dyDescent="0.2">
      <c r="G3" s="8" t="s">
        <v>3029</v>
      </c>
      <c r="H3" s="10" t="str">
        <f>INDEX(CD[C_Rare],MATCH($Q$1,CD[C_D-Name],0))</f>
        <v>Rare</v>
      </c>
    </row>
    <row r="4" spans="1:23" ht="30" customHeight="1" x14ac:dyDescent="0.2">
      <c r="G4" s="11" t="s">
        <v>3030</v>
      </c>
      <c r="H4" s="12" t="str">
        <f>INDEX(CD[C_Det],MATCH($Q$1,CD[C_D-Name],0))</f>
        <v>There is a strong correlation between money and problems.</v>
      </c>
    </row>
    <row r="5" spans="1:23" ht="15" customHeight="1" x14ac:dyDescent="0.2">
      <c r="G5" s="8" t="s">
        <v>3031</v>
      </c>
      <c r="H5" s="10">
        <f>COUNTIF(CC[[CC_A]:[CC_B]],Q1)-COUNTIFS(CC[CC_A],Q1,CC[CC_B],Q1)</f>
        <v>108</v>
      </c>
    </row>
    <row r="6" spans="1:23" ht="15" customHeight="1" x14ac:dyDescent="0.2">
      <c r="G6" s="8" t="s">
        <v>221</v>
      </c>
      <c r="H6" s="10">
        <f>COUNTIFS(D$14:D$200,G6,A$14:A$200,"&gt;"&amp;0)</f>
        <v>0</v>
      </c>
    </row>
    <row r="7" spans="1:23" ht="15" customHeight="1" x14ac:dyDescent="0.2">
      <c r="G7" s="8" t="s">
        <v>374</v>
      </c>
      <c r="H7" s="10">
        <f>COUNTIFS(D$14:D$200,G7,A$14:A$200,"&gt;"&amp;0)</f>
        <v>0</v>
      </c>
    </row>
    <row r="8" spans="1:23" ht="15" customHeight="1" x14ac:dyDescent="0.2">
      <c r="G8" s="8" t="s">
        <v>36</v>
      </c>
      <c r="H8" s="10">
        <f>COUNTIFS(D$14:D$200,G8,A$14:A$200,"&gt;"&amp;0)</f>
        <v>0</v>
      </c>
    </row>
    <row r="9" spans="1:23" ht="15" customHeight="1" x14ac:dyDescent="0.2">
      <c r="G9" s="8" t="s">
        <v>28</v>
      </c>
      <c r="H9" s="10">
        <f>COUNTIFS(D$14:D$200,G9,A$14:A$200,"&gt;"&amp;0)</f>
        <v>107</v>
      </c>
    </row>
    <row r="10" spans="1:23" ht="15" customHeight="1" x14ac:dyDescent="0.2">
      <c r="G10" s="8" t="s">
        <v>3032</v>
      </c>
      <c r="H10" s="9" t="b">
        <f>TRUE()</f>
        <v>1</v>
      </c>
    </row>
    <row r="12" spans="1:23" ht="15" customHeight="1" x14ac:dyDescent="0.2">
      <c r="A12" s="20" t="s">
        <v>3033</v>
      </c>
      <c r="B12" s="21"/>
      <c r="C12" s="21"/>
      <c r="D12" s="21"/>
      <c r="E12" s="21"/>
      <c r="F12" s="21"/>
      <c r="G12" s="19"/>
      <c r="I12" s="18" t="s">
        <v>3034</v>
      </c>
      <c r="J12" s="19"/>
      <c r="L12" s="18" t="s">
        <v>3035</v>
      </c>
      <c r="M12" s="21"/>
      <c r="N12" s="19"/>
    </row>
    <row r="13" spans="1:23" ht="15" customHeight="1" x14ac:dyDescent="0.2">
      <c r="A13" s="13" t="s">
        <v>3036</v>
      </c>
      <c r="B13" s="14" t="s">
        <v>3037</v>
      </c>
      <c r="C13" s="14" t="s">
        <v>3038</v>
      </c>
      <c r="D13" s="14" t="s">
        <v>3029</v>
      </c>
      <c r="E13" s="14" t="s">
        <v>3039</v>
      </c>
      <c r="F13" s="14" t="s">
        <v>3040</v>
      </c>
      <c r="G13" s="14" t="s">
        <v>3041</v>
      </c>
      <c r="I13" s="15" t="s">
        <v>3042</v>
      </c>
      <c r="J13" s="15" t="s">
        <v>3043</v>
      </c>
      <c r="L13" s="15" t="s">
        <v>3044</v>
      </c>
      <c r="M13" s="15" t="s">
        <v>3045</v>
      </c>
      <c r="N13" s="15" t="s">
        <v>3046</v>
      </c>
    </row>
    <row r="14" spans="1:23" ht="15" customHeight="1" x14ac:dyDescent="0.2">
      <c r="A14" s="7" t="str">
        <f>Q$38</f>
        <v>20O</v>
      </c>
      <c r="B14" s="16" t="str">
        <f>IF(R$38="zzz","zzz"&amp;IF(ROW(Table4[[#This Row],['#]])=EVEN(ROW(Table4[[#This Row],['#]])),0,1),R$38)</f>
        <v>Dragon:Onyx</v>
      </c>
      <c r="C14" s="16" t="str">
        <f>IF(S$38="zzz","zzz"&amp;IF(ROW(Table4[[#This Row],['#]])=EVEN(ROW(Table4[[#This Row],['#]])),0,1),S$38)</f>
        <v>Smug</v>
      </c>
      <c r="D14" t="str">
        <f>IF(Table4[[#This Row],['#]]="",IF(S14="zzz","zzz"&amp;IF(ROW(Table4[[#This Row],[2nd Card]])=EVEN(ROW(Table4[[#This Row],[2nd Card]])),0,1),S14),CHOOSE(SUM(COUNTIF(Table4[[#This Row],[2nd Card]],"*:Onyx"),COUNTIF(H$1,"*:Onyx"),1),INDEX(CD[C_Rare],MATCH(Table4[[#This Row],[Result]],CD[C_D-Name],0)),"Diamond","Onyx"))</f>
        <v>Onyx</v>
      </c>
      <c r="E14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38</v>
      </c>
      <c r="F14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G14">
        <f>SUM(Table4[[#This Row],[Max Attack]:[Max Defence]])</f>
        <v>71</v>
      </c>
      <c r="I14" t="str">
        <f>IFERROR(INDEX(CC[CC_A],MATCH(ROW(A1),CC[Rec],0)),"")</f>
        <v/>
      </c>
      <c r="J14" t="str">
        <f>IFERROR(INDEX(CC[CC_B],MATCH(ROW(A1),CC[Rec],0)),"")</f>
        <v/>
      </c>
      <c r="L14">
        <v>1</v>
      </c>
      <c r="M14">
        <f>INDEX(CD[C_Atk],MATCH($Q$1,CD[C_D-Name],0))+$Q2</f>
        <v>10</v>
      </c>
      <c r="N14">
        <f>INDEX(CD[C_Def],MATCH($Q$1,CD[C_D-Name],0))+$Q2</f>
        <v>7</v>
      </c>
      <c r="Q14">
        <f>IFERROR(IF(H$10,IF(IFERROR(MATCH(R13,Onyx[O],0)&gt;0,FALSE()),Q13&amp;"O",IF(MAX(Q$13:Q13)&gt;=H$5,"",SUM(MAX(Q$13:Q13),1))),IF(MAX(Q$13:Q13)&gt;=H$5,"",SUM(MAX(Q$13:Q13),1)))+0,"")</f>
        <v>1</v>
      </c>
      <c r="R14" t="str">
        <f>IF($Q14="","zzz",IF(RIGHT(Q14,1)="O",R13&amp;":Onyx",IFERROR(INDEX(CC[CC_B],MATCH(SUM(INDEX(CD[CC_Num],MATCH($Q$1,CD[C_D-Name],0)),($Q14/1000)),CC[CC_Cntr1],0)),INDEX(CC[CC_A],MATCH(SUM(INDEX(CD[CC_Num],MATCH($Q$1,CD[C_D-Name],0)),($Q14/1000)),CC[CC_Cntr2],0)))))</f>
        <v>Affliction</v>
      </c>
      <c r="S14" t="str">
        <f>IF(Q14="","zzz",IF(RIGHT(Q14,1)="O",S13,IFERROR(INDEX(CC[Res],MATCH(SUM(INDEX(CD[CC_Num],MATCH($Q$1,CD[C_D-Name],0)),(Q14/1000)),CC[CC_Cntr1],0)),INDEX(CC[Res],MATCH(SUM(INDEX(CD[CC_Num],MATCH($Q$1,CD[C_D-Name],0)),(Q14/1000)),CC[CC_Cntr2],0)))))</f>
        <v>Greed</v>
      </c>
      <c r="U14">
        <f>Q14</f>
        <v>1</v>
      </c>
      <c r="V14" t="str">
        <f>IF(R14="zzz","zzz"&amp;IF(ROW(Table4[[#This Row],['#]])=EVEN(ROW(Table4[[#This Row],['#]])),0,1),R14)</f>
        <v>Affliction</v>
      </c>
      <c r="W14" t="str">
        <f>IF(S14="zzz","zzz"&amp;IF(ROW(Table4[[#This Row],['#]])=EVEN(ROW(Table4[[#This Row],['#]])),0,1),S14)</f>
        <v>Greed</v>
      </c>
    </row>
    <row r="15" spans="1:23" ht="15" customHeight="1" x14ac:dyDescent="0.2">
      <c r="A15" s="7" t="str">
        <f>Q$16</f>
        <v>2O</v>
      </c>
      <c r="B15" s="16" t="str">
        <f>IF(R$16="zzz","zzz"&amp;IF(ROW(Table4[[#This Row],['#]])=EVEN(ROW(Table4[[#This Row],['#]])),0,1),R$16)</f>
        <v>Angel:Onyx</v>
      </c>
      <c r="C15" s="16" t="str">
        <f>IF(S$16="zzz","zzz"&amp;IF(ROW(Table4[[#This Row],['#]])=EVEN(ROW(Table4[[#This Row],['#]])),0,1),S$16)</f>
        <v>Angel of Valor</v>
      </c>
      <c r="D15" t="str">
        <f>IF(Table4[[#This Row],['#]]="",IF(S15="zzz","zzz"&amp;IF(ROW(Table4[[#This Row],[2nd Card]])=EVEN(ROW(Table4[[#This Row],[2nd Card]])),0,1),S15),CHOOSE(SUM(COUNTIF(Table4[[#This Row],[2nd Card]],"*:Onyx"),COUNTIF(H$1,"*:Onyx"),1),INDEX(CD[C_Rare],MATCH(Table4[[#This Row],[Result]],CD[C_D-Name],0)),"Diamond","Onyx"))</f>
        <v>Onyx</v>
      </c>
      <c r="E15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38</v>
      </c>
      <c r="F15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G15">
        <f>SUM(Table4[[#This Row],[Max Attack]:[Max Defence]])</f>
        <v>71</v>
      </c>
      <c r="I15" t="str">
        <f>IFERROR(INDEX(CC[CC_A],MATCH(ROW(A2),CC[Rec],0)),"")</f>
        <v/>
      </c>
      <c r="J15" t="str">
        <f>IFERROR(INDEX(CC[CC_B],MATCH(ROW(A2),CC[Rec],0)),"")</f>
        <v/>
      </c>
      <c r="L15">
        <v>2</v>
      </c>
      <c r="M15">
        <f>SUM(M14,CHOOSE(IF(RIGHT(H$1,5)=":Onyx",9,CODE(MID($H$3,2,1))-96),3,,,,,,,,4,,,,,2,1))</f>
        <v>14</v>
      </c>
      <c r="N15">
        <f>SUM(N14,CHOOSE(IF(RIGHT(H$1,5)=":Onyx",9,CODE(MID($H$3,2,1))-96),3,,,,,,,,4,,,,,2,1))</f>
        <v>11</v>
      </c>
      <c r="Q15">
        <f>IF(H$10,IF(IFERROR(MATCH(R14,Onyx[O],0)&gt;0,FALSE()),Q14&amp;"O",IF(MAX(Q$13:Q14)&gt;=H$5,"",SUM(MAX(Q$13:Q14),1))),IF(MAX(Q$13:Q14)&gt;=H$5,"",SUM(MAX(Q$13:Q14),1)))</f>
        <v>2</v>
      </c>
      <c r="R15" t="str">
        <f>IF($Q15="","zzz",IF(RIGHT(Q15,1)="O",R14&amp;":Onyx",IFERROR(INDEX(CC[CC_B],MATCH(SUM(INDEX(CD[CC_Num],MATCH($Q$1,CD[C_D-Name],0)),($Q15/1000)),CC[CC_Cntr1],0)),INDEX(CC[CC_A],MATCH(SUM(INDEX(CD[CC_Num],MATCH($Q$1,CD[C_D-Name],0)),($Q15/1000)),CC[CC_Cntr2],0)))))</f>
        <v>Angel</v>
      </c>
      <c r="S15" t="str">
        <f>IF(Q15="","zzz",IF(RIGHT(Q15,1)="O",S14,IFERROR(INDEX(CC[Res],MATCH(SUM(INDEX(CD[CC_Num],MATCH($Q$1,CD[C_D-Name],0)),(Q15/1000)),CC[CC_Cntr1],0)),INDEX(CC[Res],MATCH(SUM(INDEX(CD[CC_Num],MATCH($Q$1,CD[C_D-Name],0)),(Q15/1000)),CC[CC_Cntr2],0)))))</f>
        <v>Angel of Valor</v>
      </c>
    </row>
    <row r="16" spans="1:23" ht="15" customHeight="1" x14ac:dyDescent="0.2">
      <c r="A16" s="7">
        <f>Q$15</f>
        <v>2</v>
      </c>
      <c r="B16" s="16" t="str">
        <f>IF(R16="zzz","zzz"&amp;IF(ROW(Table4[[#This Row],['#]])=EVEN(ROW(Table4[[#This Row],['#]])),0,1),R16)</f>
        <v>Angel:Onyx</v>
      </c>
      <c r="C16" s="16" t="str">
        <f>IF(S$15="zzz","zzz"&amp;IF(ROW(Table4[[#This Row],['#]])=EVEN(ROW(Table4[[#This Row],['#]])),0,1),S$15)</f>
        <v>Angel of Valor</v>
      </c>
      <c r="D16" t="str">
        <f>IF(Table4[[#This Row],['#]]="",IF(S16="zzz","zzz"&amp;IF(ROW(Table4[[#This Row],[2nd Card]])=EVEN(ROW(Table4[[#This Row],[2nd Card]])),0,1),S16),CHOOSE(SUM(COUNTIF(Table4[[#This Row],[2nd Card]],"*:Onyx"),COUNTIF(H$1,"*:Onyx"),1),INDEX(CD[C_Rare],MATCH(Table4[[#This Row],[Result]],CD[C_D-Name],0)),"Diamond","Onyx"))</f>
        <v>Onyx</v>
      </c>
      <c r="E16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38</v>
      </c>
      <c r="F16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G16">
        <f>SUM(Table4[[#This Row],[Max Attack]:[Max Defence]])</f>
        <v>71</v>
      </c>
      <c r="I16" t="str">
        <f>IFERROR(INDEX(CC[CC_A],MATCH(ROW(A3),CC[Rec],0)),"")</f>
        <v/>
      </c>
      <c r="J16" t="str">
        <f>IFERROR(INDEX(CC[CC_B],MATCH(ROW(A3),CC[Rec],0)),"")</f>
        <v/>
      </c>
      <c r="L16">
        <v>3</v>
      </c>
      <c r="M16">
        <f>SUM(M15,CHOOSE(IF(RIGHT(H$1,5)=":Onyx",9,CODE(MID($H$3,2,1))-96),3,,,,,,,,4,,,,,2,1))</f>
        <v>18</v>
      </c>
      <c r="N16">
        <f>SUM(N15,CHOOSE(IF(RIGHT(H$1,5)=":Onyx",9,CODE(MID($H$3,2,1))-96),3,,,,,,,,4,,,,,2,1))</f>
        <v>15</v>
      </c>
      <c r="Q16" t="str">
        <f>IF(H$10,IF(IFERROR(MATCH(R15,Onyx[O],0)&gt;0,FALSE()),Q15&amp;"O",IF(MAX(Q$13:Q15)&gt;=H$5,"",SUM(MAX(Q$13:Q15),1))),IF(MAX(Q$13:Q15)&gt;=H$5,"",SUM(MAX(Q$13:Q15),1)))</f>
        <v>2O</v>
      </c>
      <c r="R16" t="str">
        <f>IF($Q16="","zzz",IF(RIGHT(Q16,1)="O",R15&amp;":Onyx",IFERROR(INDEX(CC[CC_B],MATCH(SUM(INDEX(CD[CC_Num],MATCH($Q$1,CD[C_D-Name],0)),($Q16/1000)),CC[CC_Cntr1],0)),INDEX(CC[CC_A],MATCH(SUM(INDEX(CD[CC_Num],MATCH($Q$1,CD[C_D-Name],0)),($Q16/1000)),CC[CC_Cntr2],0)))))</f>
        <v>Angel:Onyx</v>
      </c>
      <c r="S16" t="str">
        <f>IF(Q16="","zzz",IF(RIGHT(Q16,1)="O",S15,IFERROR(INDEX(CC[Res],MATCH(SUM(INDEX(CD[CC_Num],MATCH($Q$1,CD[C_D-Name],0)),(Q16/1000)),CC[CC_Cntr1],0)),INDEX(CC[Res],MATCH(SUM(INDEX(CD[CC_Num],MATCH($Q$1,CD[C_D-Name],0)),(Q16/1000)),CC[CC_Cntr2],0)))))</f>
        <v>Angel of Valor</v>
      </c>
    </row>
    <row r="17" spans="1:19" ht="15" customHeight="1" x14ac:dyDescent="0.2">
      <c r="A17" s="7" t="str">
        <f>Q$126</f>
        <v>79O</v>
      </c>
      <c r="B17" s="16" t="str">
        <f>IF(R$126="zzz","zzz"&amp;IF(ROW(Table4[[#This Row],['#]])=EVEN(ROW(Table4[[#This Row],['#]])),0,1),R$126)</f>
        <v>Space:Onyx</v>
      </c>
      <c r="C17" s="16" t="str">
        <f>IF(S$126="zzz","zzz"&amp;IF(ROW(Table4[[#This Row],['#]])=EVEN(ROW(Table4[[#This Row],['#]])),0,1),S$126)</f>
        <v>Alien Mob Boss</v>
      </c>
      <c r="D17" t="str">
        <f>IF(Table4[[#This Row],['#]]="",IF(S17="zzz","zzz"&amp;IF(ROW(Table4[[#This Row],[2nd Card]])=EVEN(ROW(Table4[[#This Row],[2nd Card]])),0,1),S17),CHOOSE(SUM(COUNTIF(Table4[[#This Row],[2nd Card]],"*:Onyx"),COUNTIF(H$1,"*:Onyx"),1),INDEX(CD[C_Rare],MATCH(Table4[[#This Row],[Result]],CD[C_D-Name],0)),"Diamond","Onyx"))</f>
        <v>Onyx</v>
      </c>
      <c r="E17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37</v>
      </c>
      <c r="F17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G17">
        <f>SUM(Table4[[#This Row],[Max Attack]:[Max Defence]])</f>
        <v>71</v>
      </c>
      <c r="I17" t="str">
        <f>IFERROR(INDEX(CC[CC_A],MATCH(ROW(A4),CC[Rec],0)),"")</f>
        <v/>
      </c>
      <c r="J17" t="str">
        <f>IFERROR(INDEX(CC[CC_B],MATCH(ROW(A4),CC[Rec],0)),"")</f>
        <v/>
      </c>
      <c r="L17">
        <v>4</v>
      </c>
      <c r="M17">
        <f>SUM(M16,CHOOSE(IF(RIGHT(H$1,5)=":Onyx",9,CODE(MID($H$3,2,1))-96),3,,,,,,,,4,,,,,2,1))</f>
        <v>22</v>
      </c>
      <c r="N17">
        <f>SUM(N16,CHOOSE(IF(RIGHT(H$1,5)=":Onyx",9,CODE(MID($H$3,2,1))-96),3,,,,,,,,4,,,,,2,1))</f>
        <v>19</v>
      </c>
      <c r="Q17">
        <f>IF(H$10,IF(IFERROR(MATCH(R16,Onyx[O],0)&gt;0,FALSE()),Q16&amp;"O",IF(MAX(Q$13:Q16)&gt;=H$5,"",SUM(MAX(Q$13:Q16),1))),IF(MAX(Q$13:Q16)&gt;=H$5,"",SUM(MAX(Q$13:Q16),1)))</f>
        <v>3</v>
      </c>
      <c r="R17" t="str">
        <f>IF($Q17="","zzz",IF(RIGHT(Q17,1)="O",R16&amp;":Onyx",IFERROR(INDEX(CC[CC_B],MATCH(SUM(INDEX(CD[CC_Num],MATCH($Q$1,CD[C_D-Name],0)),($Q17/1000)),CC[CC_Cntr1],0)),INDEX(CC[CC_A],MATCH(SUM(INDEX(CD[CC_Num],MATCH($Q$1,CD[C_D-Name],0)),($Q17/1000)),CC[CC_Cntr2],0)))))</f>
        <v>Bat</v>
      </c>
      <c r="S17" t="str">
        <f>IF(Q17="","zzz",IF(RIGHT(Q17,1)="O",S16,IFERROR(INDEX(CC[Res],MATCH(SUM(INDEX(CD[CC_Num],MATCH($Q$1,CD[C_D-Name],0)),(Q17/1000)),CC[CC_Cntr1],0)),INDEX(CC[Res],MATCH(SUM(INDEX(CD[CC_Num],MATCH($Q$1,CD[C_D-Name],0)),(Q17/1000)),CC[CC_Cntr2],0)))))</f>
        <v>Super Bat</v>
      </c>
    </row>
    <row r="18" spans="1:19" ht="15" customHeight="1" x14ac:dyDescent="0.2">
      <c r="A18" s="7" t="str">
        <f>Q$158</f>
        <v>98O</v>
      </c>
      <c r="B18" s="16" t="str">
        <f>IF(R$158="zzz","zzz"&amp;IF(ROW(Table4[[#This Row],['#]])=EVEN(ROW(Table4[[#This Row],['#]])),0,1),R$158)</f>
        <v>Void:Onyx</v>
      </c>
      <c r="C18" s="16" t="str">
        <f>IF(S$158="zzz","zzz"&amp;IF(ROW(Table4[[#This Row],['#]])=EVEN(ROW(Table4[[#This Row],['#]])),0,1),S$158)</f>
        <v>Alien Mob Boss</v>
      </c>
      <c r="D18" t="str">
        <f>IF(Table4[[#This Row],['#]]="",IF(S18="zzz","zzz"&amp;IF(ROW(Table4[[#This Row],[2nd Card]])=EVEN(ROW(Table4[[#This Row],[2nd Card]])),0,1),S18),CHOOSE(SUM(COUNTIF(Table4[[#This Row],[2nd Card]],"*:Onyx"),COUNTIF(H$1,"*:Onyx"),1),INDEX(CD[C_Rare],MATCH(Table4[[#This Row],[Result]],CD[C_D-Name],0)),"Diamond","Onyx"))</f>
        <v>Onyx</v>
      </c>
      <c r="E18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37</v>
      </c>
      <c r="F18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G18">
        <f>SUM(Table4[[#This Row],[Max Attack]:[Max Defence]])</f>
        <v>71</v>
      </c>
      <c r="I18" t="str">
        <f>IFERROR(INDEX(CC[CC_A],MATCH(ROW(A5),CC[Rec],0)),"")</f>
        <v/>
      </c>
      <c r="J18" t="str">
        <f>IFERROR(INDEX(CC[CC_B],MATCH(ROW(A5),CC[Rec],0)),"")</f>
        <v/>
      </c>
      <c r="L18">
        <v>5</v>
      </c>
      <c r="M18">
        <f>SUM(M17,CHOOSE(IF(RIGHT(H$1,5)=":Onyx",9,CODE(MID($H$3,2,1))-96),3,,,,,,,,4,,,,,2,1))</f>
        <v>26</v>
      </c>
      <c r="N18">
        <f>SUM(N17,CHOOSE(IF(RIGHT(H$1,5)=":Onyx",9,CODE(MID($H$3,2,1))-96),3,,,,,,,,4,,,,,2,1))</f>
        <v>23</v>
      </c>
      <c r="Q18" t="str">
        <f>IF(H$10,IF(IFERROR(MATCH(R17,Onyx[O],0)&gt;0,FALSE()),Q17&amp;"O",IF(MAX(Q$13:Q17)&gt;=H$5,"",SUM(MAX(Q$13:Q17),1))),IF(MAX(Q$13:Q17)&gt;=H$5,"",SUM(MAX(Q$13:Q17),1)))</f>
        <v>3O</v>
      </c>
      <c r="R18" t="str">
        <f>IF($Q18="","zzz",IF(RIGHT(Q18,1)="O",R17&amp;":Onyx",IFERROR(INDEX(CC[CC_B],MATCH(SUM(INDEX(CD[CC_Num],MATCH($Q$1,CD[C_D-Name],0)),($Q18/1000)),CC[CC_Cntr1],0)),INDEX(CC[CC_A],MATCH(SUM(INDEX(CD[CC_Num],MATCH($Q$1,CD[C_D-Name],0)),($Q18/1000)),CC[CC_Cntr2],0)))))</f>
        <v>Bat:Onyx</v>
      </c>
      <c r="S18" t="str">
        <f>IF(Q18="","zzz",IF(RIGHT(Q18,1)="O",S17,IFERROR(INDEX(CC[Res],MATCH(SUM(INDEX(CD[CC_Num],MATCH($Q$1,CD[C_D-Name],0)),(Q18/1000)),CC[CC_Cntr1],0)),INDEX(CC[Res],MATCH(SUM(INDEX(CD[CC_Num],MATCH($Q$1,CD[C_D-Name],0)),(Q18/1000)),CC[CC_Cntr2],0)))))</f>
        <v>Super Bat</v>
      </c>
    </row>
    <row r="19" spans="1:19" ht="15" customHeight="1" x14ac:dyDescent="0.2">
      <c r="A19" s="7" t="str">
        <f>Q$107</f>
        <v>65O</v>
      </c>
      <c r="B19" s="16" t="str">
        <f>IF(R$107="zzz","zzz"&amp;IF(ROW(Table4[[#This Row],['#]])=EVEN(ROW(Table4[[#This Row],['#]])),0,1),R$107)</f>
        <v>Precious Ring Lore:Onyx</v>
      </c>
      <c r="C19" s="16" t="str">
        <f>IF(S$107="zzz","zzz"&amp;IF(ROW(Table4[[#This Row],['#]])=EVEN(ROW(Table4[[#This Row],['#]])),0,1),S$107)</f>
        <v>Smug</v>
      </c>
      <c r="D19" t="str">
        <f>IF(Table4[[#This Row],['#]]="",IF(S19="zzz","zzz"&amp;IF(ROW(Table4[[#This Row],[2nd Card]])=EVEN(ROW(Table4[[#This Row],[2nd Card]])),0,1),S19),CHOOSE(SUM(COUNTIF(Table4[[#This Row],[2nd Card]],"*:Onyx"),COUNTIF(H$1,"*:Onyx"),1),INDEX(CD[C_Rare],MATCH(Table4[[#This Row],[Result]],CD[C_D-Name],0)),"Diamond","Onyx"))</f>
        <v>Onyx</v>
      </c>
      <c r="E19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38</v>
      </c>
      <c r="F19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G19">
        <f>SUM(Table4[[#This Row],[Max Attack]:[Max Defence]])</f>
        <v>71</v>
      </c>
      <c r="I19" t="str">
        <f>IFERROR(INDEX(CC[CC_A],MATCH(ROW(A6),CC[Rec],0)),"")</f>
        <v/>
      </c>
      <c r="J19" t="str">
        <f>IFERROR(INDEX(CC[CC_B],MATCH(ROW(A6),CC[Rec],0)),"")</f>
        <v/>
      </c>
      <c r="Q19">
        <f>IF(H$10,IF(IFERROR(MATCH(R18,Onyx[O],0)&gt;0,FALSE()),Q18&amp;"O",IF(MAX(Q$13:Q18)&gt;=H$5,"",SUM(MAX(Q$13:Q18),1))),IF(MAX(Q$13:Q18)&gt;=H$5,"",SUM(MAX(Q$13:Q18),1)))</f>
        <v>4</v>
      </c>
      <c r="R19" t="str">
        <f>IF($Q19="","zzz",IF(RIGHT(Q19,1)="O",R18&amp;":Onyx",IFERROR(INDEX(CC[CC_B],MATCH(SUM(INDEX(CD[CC_Num],MATCH($Q$1,CD[C_D-Name],0)),($Q19/1000)),CC[CC_Cntr1],0)),INDEX(CC[CC_A],MATCH(SUM(INDEX(CD[CC_Num],MATCH($Q$1,CD[C_D-Name],0)),($Q19/1000)),CC[CC_Cntr2],0)))))</f>
        <v>Beauty</v>
      </c>
      <c r="S19" t="str">
        <f>IF(Q19="","zzz",IF(RIGHT(Q19,1)="O",S18,IFERROR(INDEX(CC[Res],MATCH(SUM(INDEX(CD[CC_Num],MATCH($Q$1,CD[C_D-Name],0)),(Q19/1000)),CC[CC_Cntr1],0)),INDEX(CC[Res],MATCH(SUM(INDEX(CD[CC_Num],MATCH($Q$1,CD[C_D-Name],0)),(Q19/1000)),CC[CC_Cntr2],0)))))</f>
        <v>Prince Charming</v>
      </c>
    </row>
    <row r="20" spans="1:19" ht="15" customHeight="1" x14ac:dyDescent="0.2">
      <c r="A20" s="7" t="str">
        <f>Q$156</f>
        <v>97O</v>
      </c>
      <c r="B20" s="16" t="str">
        <f>IF(R$156="zzz","zzz"&amp;IF(ROW(Table4[[#This Row],['#]])=EVEN(ROW(Table4[[#This Row],['#]])),0,1),R$156)</f>
        <v>Villain:Onyx</v>
      </c>
      <c r="C20" s="16" t="str">
        <f>IF(S$156="zzz","zzz"&amp;IF(ROW(Table4[[#This Row],['#]])=EVEN(ROW(Table4[[#This Row],['#]])),0,1),S$156)</f>
        <v>Smug</v>
      </c>
      <c r="D20" t="str">
        <f>IF(Table4[[#This Row],['#]]="",IF(S20="zzz","zzz"&amp;IF(ROW(Table4[[#This Row],[2nd Card]])=EVEN(ROW(Table4[[#This Row],[2nd Card]])),0,1),S20),CHOOSE(SUM(COUNTIF(Table4[[#This Row],[2nd Card]],"*:Onyx"),COUNTIF(H$1,"*:Onyx"),1),INDEX(CD[C_Rare],MATCH(Table4[[#This Row],[Result]],CD[C_D-Name],0)),"Diamond","Onyx"))</f>
        <v>Onyx</v>
      </c>
      <c r="E20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38</v>
      </c>
      <c r="F20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G20">
        <f>SUM(Table4[[#This Row],[Max Attack]:[Max Defence]])</f>
        <v>71</v>
      </c>
      <c r="I20" t="str">
        <f>IFERROR(INDEX(CC[CC_A],MATCH(ROW(A7),CC[Rec],0)),"")</f>
        <v/>
      </c>
      <c r="J20" t="str">
        <f>IFERROR(INDEX(CC[CC_B],MATCH(ROW(A7),CC[Rec],0)),"")</f>
        <v/>
      </c>
      <c r="Q20">
        <f>IF(H$10,IF(IFERROR(MATCH(R19,Onyx[O],0)&gt;0,FALSE()),Q19&amp;"O",IF(MAX(Q$13:Q19)&gt;=H$5,"",SUM(MAX(Q$13:Q19),1))),IF(MAX(Q$13:Q19)&gt;=H$5,"",SUM(MAX(Q$13:Q19),1)))</f>
        <v>5</v>
      </c>
      <c r="R20" t="str">
        <f>IF($Q20="","zzz",IF(RIGHT(Q20,1)="O",R19&amp;":Onyx",IFERROR(INDEX(CC[CC_B],MATCH(SUM(INDEX(CD[CC_Num],MATCH($Q$1,CD[C_D-Name],0)),($Q20/1000)),CC[CC_Cntr1],0)),INDEX(CC[CC_A],MATCH(SUM(INDEX(CD[CC_Num],MATCH($Q$1,CD[C_D-Name],0)),($Q20/1000)),CC[CC_Cntr2],0)))))</f>
        <v>Bird</v>
      </c>
      <c r="S20" t="str">
        <f>IF(Q20="","zzz",IF(RIGHT(Q20,1)="O",S19,IFERROR(INDEX(CC[Res],MATCH(SUM(INDEX(CD[CC_Num],MATCH($Q$1,CD[C_D-Name],0)),(Q20/1000)),CC[CC_Cntr1],0)),INDEX(CC[Res],MATCH(SUM(INDEX(CD[CC_Num],MATCH($Q$1,CD[C_D-Name],0)),(Q20/1000)),CC[CC_Cntr2],0)))))</f>
        <v>Golden Egg Goose</v>
      </c>
    </row>
    <row r="21" spans="1:19" ht="15" customHeight="1" x14ac:dyDescent="0.2">
      <c r="A21" s="7" t="str">
        <f>Q$117</f>
        <v>73O</v>
      </c>
      <c r="B21" s="16" t="str">
        <f>IF(R$117="zzz","zzz"&amp;IF(ROW(Table4[[#This Row],['#]])=EVEN(ROW(Table4[[#This Row],['#]])),0,1),R$117)</f>
        <v>Sci-Fi:Onyx</v>
      </c>
      <c r="C21" s="16" t="str">
        <f>IF(S$117="zzz","zzz"&amp;IF(ROW(Table4[[#This Row],['#]])=EVEN(ROW(Table4[[#This Row],['#]])),0,1),S$117)</f>
        <v>Alien Mob Boss</v>
      </c>
      <c r="D21" t="str">
        <f>IF(Table4[[#This Row],['#]]="",IF(S21="zzz","zzz"&amp;IF(ROW(Table4[[#This Row],[2nd Card]])=EVEN(ROW(Table4[[#This Row],[2nd Card]])),0,1),S21),CHOOSE(SUM(COUNTIF(Table4[[#This Row],[2nd Card]],"*:Onyx"),COUNTIF(H$1,"*:Onyx"),1),INDEX(CD[C_Rare],MATCH(Table4[[#This Row],[Result]],CD[C_D-Name],0)),"Diamond","Onyx"))</f>
        <v>Onyx</v>
      </c>
      <c r="E21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37</v>
      </c>
      <c r="F21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G21">
        <f>SUM(Table4[[#This Row],[Max Attack]:[Max Defence]])</f>
        <v>71</v>
      </c>
      <c r="I21" t="str">
        <f>IFERROR(INDEX(CC[CC_A],MATCH(ROW(A8),CC[Rec],0)),"")</f>
        <v/>
      </c>
      <c r="J21" t="str">
        <f>IFERROR(INDEX(CC[CC_B],MATCH(ROW(A8),CC[Rec],0)),"")</f>
        <v/>
      </c>
      <c r="Q21">
        <f>IF(H$10,IF(IFERROR(MATCH(R20,Onyx[O],0)&gt;0,FALSE()),Q20&amp;"O",IF(MAX(Q$13:Q20)&gt;=H$5,"",SUM(MAX(Q$13:Q20),1))),IF(MAX(Q$13:Q20)&gt;=H$5,"",SUM(MAX(Q$13:Q20),1)))</f>
        <v>6</v>
      </c>
      <c r="R21" t="str">
        <f>IF($Q21="","zzz",IF(RIGHT(Q21,1)="O",R20&amp;":Onyx",IFERROR(INDEX(CC[CC_B],MATCH(SUM(INDEX(CD[CC_Num],MATCH($Q$1,CD[C_D-Name],0)),($Q21/1000)),CC[CC_Cntr1],0)),INDEX(CC[CC_A],MATCH(SUM(INDEX(CD[CC_Num],MATCH($Q$1,CD[C_D-Name],0)),($Q21/1000)),CC[CC_Cntr2],0)))))</f>
        <v>Blob</v>
      </c>
      <c r="S21" t="str">
        <f>IF(Q21="","zzz",IF(RIGHT(Q21,1)="O",S20,IFERROR(INDEX(CC[Res],MATCH(SUM(INDEX(CD[CC_Num],MATCH($Q$1,CD[C_D-Name],0)),(Q21/1000)),CC[CC_Cntr1],0)),INDEX(CC[Res],MATCH(SUM(INDEX(CD[CC_Num],MATCH($Q$1,CD[C_D-Name],0)),(Q21/1000)),CC[CC_Cntr2],0)))))</f>
        <v>Alien Mob Boss</v>
      </c>
    </row>
    <row r="22" spans="1:19" ht="15" customHeight="1" x14ac:dyDescent="0.2">
      <c r="A22" s="7" t="str">
        <f>Q$168</f>
        <v>104O</v>
      </c>
      <c r="B22" s="16" t="str">
        <f>IF(R$168="zzz","zzz"&amp;IF(ROW(Table4[[#This Row],['#]])=EVEN(ROW(Table4[[#This Row],['#]])),0,1),R$168)</f>
        <v>Wings:Onyx</v>
      </c>
      <c r="C22" s="16" t="str">
        <f>IF(S$168="zzz","zzz"&amp;IF(ROW(Table4[[#This Row],['#]])=EVEN(ROW(Table4[[#This Row],['#]])),0,1),S$168)</f>
        <v>Smug</v>
      </c>
      <c r="D22" t="str">
        <f>IF(Table4[[#This Row],['#]]="",IF(S22="zzz","zzz"&amp;IF(ROW(Table4[[#This Row],[2nd Card]])=EVEN(ROW(Table4[[#This Row],[2nd Card]])),0,1),S22),CHOOSE(SUM(COUNTIF(Table4[[#This Row],[2nd Card]],"*:Onyx"),COUNTIF(H$1,"*:Onyx"),1),INDEX(CD[C_Rare],MATCH(Table4[[#This Row],[Result]],CD[C_D-Name],0)),"Diamond","Onyx"))</f>
        <v>Onyx</v>
      </c>
      <c r="E22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38</v>
      </c>
      <c r="F22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G22">
        <f>SUM(Table4[[#This Row],[Max Attack]:[Max Defence]])</f>
        <v>71</v>
      </c>
      <c r="I22" t="str">
        <f>IFERROR(INDEX(CC[CC_A],MATCH(ROW(A9),CC[Rec],0)),"")</f>
        <v/>
      </c>
      <c r="J22" t="str">
        <f>IFERROR(INDEX(CC[CC_B],MATCH(ROW(A9),CC[Rec],0)),"")</f>
        <v/>
      </c>
      <c r="Q22">
        <f>IF(H$10,IF(IFERROR(MATCH(R21,Onyx[O],0)&gt;0,FALSE()),Q21&amp;"O",IF(MAX(Q$13:Q21)&gt;=H$5,"",SUM(MAX(Q$13:Q21),1))),IF(MAX(Q$13:Q21)&gt;=H$5,"",SUM(MAX(Q$13:Q21),1)))</f>
        <v>7</v>
      </c>
      <c r="R22" t="str">
        <f>IF($Q22="","zzz",IF(RIGHT(Q22,1)="O",R21&amp;":Onyx",IFERROR(INDEX(CC[CC_B],MATCH(SUM(INDEX(CD[CC_Num],MATCH($Q$1,CD[C_D-Name],0)),($Q22/1000)),CC[CC_Cntr1],0)),INDEX(CC[CC_A],MATCH(SUM(INDEX(CD[CC_Num],MATCH($Q$1,CD[C_D-Name],0)),($Q22/1000)),CC[CC_Cntr2],0)))))</f>
        <v>Blood</v>
      </c>
      <c r="S22" t="str">
        <f>IF(Q22="","zzz",IF(RIGHT(Q22,1)="O",S21,IFERROR(INDEX(CC[Res],MATCH(SUM(INDEX(CD[CC_Num],MATCH($Q$1,CD[C_D-Name],0)),(Q22/1000)),CC[CC_Cntr1],0)),INDEX(CC[Res],MATCH(SUM(INDEX(CD[CC_Num],MATCH($Q$1,CD[C_D-Name],0)),(Q22/1000)),CC[CC_Cntr2],0)))))</f>
        <v>Dracula</v>
      </c>
    </row>
    <row r="23" spans="1:19" ht="15" customHeight="1" x14ac:dyDescent="0.2">
      <c r="A23" s="7" t="str">
        <f>Q$153</f>
        <v>95O</v>
      </c>
      <c r="B23" s="16" t="str">
        <f>IF(R$153="zzz","zzz"&amp;IF(ROW(Table4[[#This Row],['#]])=EVEN(ROW(Table4[[#This Row],['#]])),0,1),R$153)</f>
        <v>Vampire:Onyx</v>
      </c>
      <c r="C23" s="16" t="str">
        <f>IF(S$153="zzz","zzz"&amp;IF(ROW(Table4[[#This Row],['#]])=EVEN(ROW(Table4[[#This Row],['#]])),0,1),S$153)</f>
        <v>Sparkling Vampire</v>
      </c>
      <c r="D23" t="str">
        <f>IF(Table4[[#This Row],['#]]="",IF(S23="zzz","zzz"&amp;IF(ROW(Table4[[#This Row],[2nd Card]])=EVEN(ROW(Table4[[#This Row],[2nd Card]])),0,1),S23),CHOOSE(SUM(COUNTIF(Table4[[#This Row],[2nd Card]],"*:Onyx"),COUNTIF(H$1,"*:Onyx"),1),INDEX(CD[C_Rare],MATCH(Table4[[#This Row],[Result]],CD[C_D-Name],0)),"Diamond","Onyx"))</f>
        <v>Onyx</v>
      </c>
      <c r="E23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36</v>
      </c>
      <c r="F23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G23">
        <f>SUM(Table4[[#This Row],[Max Attack]:[Max Defence]])</f>
        <v>70</v>
      </c>
      <c r="I23" t="str">
        <f>IFERROR(INDEX(CC[CC_A],MATCH(ROW(A10),CC[Rec],0)),"")</f>
        <v/>
      </c>
      <c r="J23" t="str">
        <f>IFERROR(INDEX(CC[CC_B],MATCH(ROW(A10),CC[Rec],0)),"")</f>
        <v/>
      </c>
      <c r="Q23">
        <f>IF(H$10,IF(IFERROR(MATCH(R22,Onyx[O],0)&gt;0,FALSE()),Q22&amp;"O",IF(MAX(Q$13:Q22)&gt;=H$5,"",SUM(MAX(Q$13:Q22),1))),IF(MAX(Q$13:Q22)&gt;=H$5,"",SUM(MAX(Q$13:Q22),1)))</f>
        <v>8</v>
      </c>
      <c r="R23" t="str">
        <f>IF($Q23="","zzz",IF(RIGHT(Q23,1)="O",R22&amp;":Onyx",IFERROR(INDEX(CC[CC_B],MATCH(SUM(INDEX(CD[CC_Num],MATCH($Q$1,CD[C_D-Name],0)),($Q23/1000)),CC[CC_Cntr1],0)),INDEX(CC[CC_A],MATCH(SUM(INDEX(CD[CC_Num],MATCH($Q$1,CD[C_D-Name],0)),($Q23/1000)),CC[CC_Cntr2],0)))))</f>
        <v>Camouflage</v>
      </c>
      <c r="S23" t="str">
        <f>IF(Q23="","zzz",IF(RIGHT(Q23,1)="O",S22,IFERROR(INDEX(CC[Res],MATCH(SUM(INDEX(CD[CC_Num],MATCH($Q$1,CD[C_D-Name],0)),(Q23/1000)),CC[CC_Cntr1],0)),INDEX(CC[Res],MATCH(SUM(INDEX(CD[CC_Num],MATCH($Q$1,CD[C_D-Name],0)),(Q23/1000)),CC[CC_Cntr2],0)))))</f>
        <v>Precious Ring</v>
      </c>
    </row>
    <row r="24" spans="1:19" ht="15" customHeight="1" x14ac:dyDescent="0.2">
      <c r="A24" s="7" t="str">
        <f>Q$33</f>
        <v>16O</v>
      </c>
      <c r="B24" s="16" t="str">
        <f>IF(R$33="zzz","zzz"&amp;IF(ROW(Table4[[#This Row],['#]])=EVEN(ROW(Table4[[#This Row],['#]])),0,1),R$33)</f>
        <v>Demon:Onyx</v>
      </c>
      <c r="C24" s="16" t="str">
        <f>IF(S$33="zzz","zzz"&amp;IF(ROW(Table4[[#This Row],['#]])=EVEN(ROW(Table4[[#This Row],['#]])),0,1),S$33)</f>
        <v>Greed</v>
      </c>
      <c r="D24" t="str">
        <f>IF(Table4[[#This Row],['#]]="",IF(S24="zzz","zzz"&amp;IF(ROW(Table4[[#This Row],[2nd Card]])=EVEN(ROW(Table4[[#This Row],[2nd Card]])),0,1),S24),CHOOSE(SUM(COUNTIF(Table4[[#This Row],[2nd Card]],"*:Onyx"),COUNTIF(H$1,"*:Onyx"),1),INDEX(CD[C_Rare],MATCH(Table4[[#This Row],[Result]],CD[C_D-Name],0)),"Diamond","Onyx"))</f>
        <v>Onyx</v>
      </c>
      <c r="E24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39</v>
      </c>
      <c r="F24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24">
        <f>SUM(Table4[[#This Row],[Max Attack]:[Max Defence]])</f>
        <v>70</v>
      </c>
      <c r="I24" t="str">
        <f>IFERROR(INDEX(CC[CC_A],MATCH(ROW(A11),CC[Rec],0)),"")</f>
        <v/>
      </c>
      <c r="J24" t="str">
        <f>IFERROR(INDEX(CC[CC_B],MATCH(ROW(A11),CC[Rec],0)),"")</f>
        <v/>
      </c>
      <c r="Q24">
        <f>IF(H$10,IF(IFERROR(MATCH(R23,Onyx[O],0)&gt;0,FALSE()),Q23&amp;"O",IF(MAX(Q$13:Q23)&gt;=H$5,"",SUM(MAX(Q$13:Q23),1))),IF(MAX(Q$13:Q23)&gt;=H$5,"",SUM(MAX(Q$13:Q23),1)))</f>
        <v>9</v>
      </c>
      <c r="R24" t="str">
        <f>IF($Q24="","zzz",IF(RIGHT(Q24,1)="O",R23&amp;":Onyx",IFERROR(INDEX(CC[CC_B],MATCH(SUM(INDEX(CD[CC_Num],MATCH($Q$1,CD[C_D-Name],0)),($Q24/1000)),CC[CC_Cntr1],0)),INDEX(CC[CC_A],MATCH(SUM(INDEX(CD[CC_Num],MATCH($Q$1,CD[C_D-Name],0)),($Q24/1000)),CC[CC_Cntr2],0)))))</f>
        <v>Card</v>
      </c>
      <c r="S24" t="str">
        <f>IF(Q24="","zzz",IF(RIGHT(Q24,1)="O",S23,IFERROR(INDEX(CC[Res],MATCH(SUM(INDEX(CD[CC_Num],MATCH($Q$1,CD[C_D-Name],0)),(Q24/1000)),CC[CC_Cntr1],0)),INDEX(CC[Res],MATCH(SUM(INDEX(CD[CC_Num],MATCH($Q$1,CD[C_D-Name],0)),(Q24/1000)),CC[CC_Cntr2],0)))))</f>
        <v>Credit Card</v>
      </c>
    </row>
    <row r="25" spans="1:19" ht="15" customHeight="1" x14ac:dyDescent="0.2">
      <c r="A25" s="7" t="str">
        <f>Q$105</f>
        <v>64O</v>
      </c>
      <c r="B25" s="16" t="str">
        <f>IF(R$105="zzz","zzz"&amp;IF(ROW(Table4[[#This Row],['#]])=EVEN(ROW(Table4[[#This Row],['#]])),0,1),R$105)</f>
        <v>Poison:Onyx</v>
      </c>
      <c r="C25" s="16" t="str">
        <f>IF(S$105="zzz","zzz"&amp;IF(ROW(Table4[[#This Row],['#]])=EVEN(ROW(Table4[[#This Row],['#]])),0,1),S$105)</f>
        <v>Greed</v>
      </c>
      <c r="D25" t="str">
        <f>IF(Table4[[#This Row],['#]]="",IF(S25="zzz","zzz"&amp;IF(ROW(Table4[[#This Row],[2nd Card]])=EVEN(ROW(Table4[[#This Row],[2nd Card]])),0,1),S25),CHOOSE(SUM(COUNTIF(Table4[[#This Row],[2nd Card]],"*:Onyx"),COUNTIF(H$1,"*:Onyx"),1),INDEX(CD[C_Rare],MATCH(Table4[[#This Row],[Result]],CD[C_D-Name],0)),"Diamond","Onyx"))</f>
        <v>Onyx</v>
      </c>
      <c r="E25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39</v>
      </c>
      <c r="F25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25">
        <f>SUM(Table4[[#This Row],[Max Attack]:[Max Defence]])</f>
        <v>70</v>
      </c>
      <c r="I25" t="str">
        <f>IFERROR(INDEX(CC[CC_A],MATCH(ROW(A12),CC[Rec],0)),"")</f>
        <v/>
      </c>
      <c r="J25" t="str">
        <f>IFERROR(INDEX(CC[CC_B],MATCH(ROW(A12),CC[Rec],0)),"")</f>
        <v/>
      </c>
      <c r="Q25">
        <f>IF(H$10,IF(IFERROR(MATCH(R24,Onyx[O],0)&gt;0,FALSE()),Q24&amp;"O",IF(MAX(Q$13:Q24)&gt;=H$5,"",SUM(MAX(Q$13:Q24),1))),IF(MAX(Q$13:Q24)&gt;=H$5,"",SUM(MAX(Q$13:Q24),1)))</f>
        <v>10</v>
      </c>
      <c r="R25" t="str">
        <f>IF($Q25="","zzz",IF(RIGHT(Q25,1)="O",R24&amp;":Onyx",IFERROR(INDEX(CC[CC_B],MATCH(SUM(INDEX(CD[CC_Num],MATCH($Q$1,CD[C_D-Name],0)),($Q25/1000)),CC[CC_Cntr1],0)),INDEX(CC[CC_A],MATCH(SUM(INDEX(CD[CC_Num],MATCH($Q$1,CD[C_D-Name],0)),($Q25/1000)),CC[CC_Cntr2],0)))))</f>
        <v>Cartoon</v>
      </c>
      <c r="S25" t="str">
        <f>IF(Q25="","zzz",IF(RIGHT(Q25,1)="O",S24,IFERROR(INDEX(CC[Res],MATCH(SUM(INDEX(CD[CC_Num],MATCH($Q$1,CD[C_D-Name],0)),(Q25/1000)),CC[CC_Cntr1],0)),INDEX(CC[Res],MATCH(SUM(INDEX(CD[CC_Num],MATCH($Q$1,CD[C_D-Name],0)),(Q25/1000)),CC[CC_Cntr2],0)))))</f>
        <v>Uncle Duck</v>
      </c>
    </row>
    <row r="26" spans="1:19" ht="15" customHeight="1" x14ac:dyDescent="0.2">
      <c r="A26" s="7" t="str">
        <f>Q$141</f>
        <v>87O</v>
      </c>
      <c r="B26" s="16" t="str">
        <f>IF(R$141="zzz","zzz"&amp;IF(ROW(Table4[[#This Row],['#]])=EVEN(ROW(Table4[[#This Row],['#]])),0,1),R$141)</f>
        <v>Toy:Onyx</v>
      </c>
      <c r="C26" s="16" t="str">
        <f>IF(S$141="zzz","zzz"&amp;IF(ROW(Table4[[#This Row],['#]])=EVEN(ROW(Table4[[#This Row],['#]])),0,1),S$141)</f>
        <v>Mr. Moneybags</v>
      </c>
      <c r="D26" t="str">
        <f>IF(Table4[[#This Row],['#]]="",IF(S26="zzz","zzz"&amp;IF(ROW(Table4[[#This Row],[2nd Card]])=EVEN(ROW(Table4[[#This Row],[2nd Card]])),0,1),S26),CHOOSE(SUM(COUNTIF(Table4[[#This Row],[2nd Card]],"*:Onyx"),COUNTIF(H$1,"*:Onyx"),1),INDEX(CD[C_Rare],MATCH(Table4[[#This Row],[Result]],CD[C_D-Name],0)),"Diamond","Onyx"))</f>
        <v>Onyx</v>
      </c>
      <c r="E26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37</v>
      </c>
      <c r="F26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G26">
        <f>SUM(Table4[[#This Row],[Max Attack]:[Max Defence]])</f>
        <v>70</v>
      </c>
      <c r="I26" t="str">
        <f>IFERROR(INDEX(CC[CC_A],MATCH(ROW(A13),CC[Rec],0)),"")</f>
        <v/>
      </c>
      <c r="J26" t="str">
        <f>IFERROR(INDEX(CC[CC_B],MATCH(ROW(A13),CC[Rec],0)),"")</f>
        <v/>
      </c>
      <c r="Q26">
        <f>IF(H$10,IF(IFERROR(MATCH(R25,Onyx[O],0)&gt;0,FALSE()),Q25&amp;"O",IF(MAX(Q$13:Q25)&gt;=H$5,"",SUM(MAX(Q$13:Q25),1))),IF(MAX(Q$13:Q25)&gt;=H$5,"",SUM(MAX(Q$13:Q25),1)))</f>
        <v>11</v>
      </c>
      <c r="R26" t="str">
        <f>IF($Q26="","zzz",IF(RIGHT(Q26,1)="O",R25&amp;":Onyx",IFERROR(INDEX(CC[CC_B],MATCH(SUM(INDEX(CD[CC_Num],MATCH($Q$1,CD[C_D-Name],0)),($Q26/1000)),CC[CC_Cntr1],0)),INDEX(CC[CC_A],MATCH(SUM(INDEX(CD[CC_Num],MATCH($Q$1,CD[C_D-Name],0)),($Q26/1000)),CC[CC_Cntr2],0)))))</f>
        <v>Cat</v>
      </c>
      <c r="S26" t="str">
        <f>IF(Q26="","zzz",IF(RIGHT(Q26,1)="O",S25,IFERROR(INDEX(CC[Res],MATCH(SUM(INDEX(CD[CC_Num],MATCH($Q$1,CD[C_D-Name],0)),(Q26/1000)),CC[CC_Cntr1],0)),INDEX(CC[Res],MATCH(SUM(INDEX(CD[CC_Num],MATCH($Q$1,CD[C_D-Name],0)),(Q26/1000)),CC[CC_Cntr2],0)))))</f>
        <v>Fat Cat</v>
      </c>
    </row>
    <row r="27" spans="1:19" ht="15" customHeight="1" x14ac:dyDescent="0.2">
      <c r="A27" s="7" t="str">
        <f>Q$97</f>
        <v>57O</v>
      </c>
      <c r="B27" s="16" t="str">
        <f>IF(R$97="zzz","zzz"&amp;IF(ROW(Table4[[#This Row],['#]])=EVEN(ROW(Table4[[#This Row],['#]])),0,1),R$97)</f>
        <v>Monster:Onyx</v>
      </c>
      <c r="C27" s="16" t="str">
        <f>IF(S$97="zzz","zzz"&amp;IF(ROW(Table4[[#This Row],['#]])=EVEN(ROW(Table4[[#This Row],['#]])),0,1),S$97)</f>
        <v>Greed</v>
      </c>
      <c r="D27" t="str">
        <f>IF(Table4[[#This Row],['#]]="",IF(S27="zzz","zzz"&amp;IF(ROW(Table4[[#This Row],[2nd Card]])=EVEN(ROW(Table4[[#This Row],[2nd Card]])),0,1),S27),CHOOSE(SUM(COUNTIF(Table4[[#This Row],[2nd Card]],"*:Onyx"),COUNTIF(H$1,"*:Onyx"),1),INDEX(CD[C_Rare],MATCH(Table4[[#This Row],[Result]],CD[C_D-Name],0)),"Diamond","Onyx"))</f>
        <v>Onyx</v>
      </c>
      <c r="E27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39</v>
      </c>
      <c r="F27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27">
        <f>SUM(Table4[[#This Row],[Max Attack]:[Max Defence]])</f>
        <v>70</v>
      </c>
      <c r="I27" t="str">
        <f>IFERROR(INDEX(CC[CC_A],MATCH(ROW(A14),CC[Rec],0)),"")</f>
        <v/>
      </c>
      <c r="J27" t="str">
        <f>IFERROR(INDEX(CC[CC_B],MATCH(ROW(A14),CC[Rec],0)),"")</f>
        <v/>
      </c>
      <c r="Q27">
        <f>IF(H$10,IF(IFERROR(MATCH(R26,Onyx[O],0)&gt;0,FALSE()),Q26&amp;"O",IF(MAX(Q$13:Q26)&gt;=H$5,"",SUM(MAX(Q$13:Q26),1))),IF(MAX(Q$13:Q26)&gt;=H$5,"",SUM(MAX(Q$13:Q26),1)))</f>
        <v>12</v>
      </c>
      <c r="R27" t="str">
        <f>IF($Q27="","zzz",IF(RIGHT(Q27,1)="O",R26&amp;":Onyx",IFERROR(INDEX(CC[CC_B],MATCH(SUM(INDEX(CD[CC_Num],MATCH($Q$1,CD[C_D-Name],0)),($Q27/1000)),CC[CC_Cntr1],0)),INDEX(CC[CC_A],MATCH(SUM(INDEX(CD[CC_Num],MATCH($Q$1,CD[C_D-Name],0)),($Q27/1000)),CC[CC_Cntr2],0)))))</f>
        <v>Celebration</v>
      </c>
      <c r="S27" t="str">
        <f>IF(Q27="","zzz",IF(RIGHT(Q27,1)="O",S26,IFERROR(INDEX(CC[Res],MATCH(SUM(INDEX(CD[CC_Num],MATCH($Q$1,CD[C_D-Name],0)),(Q27/1000)),CC[CC_Cntr1],0)),INDEX(CC[Res],MATCH(SUM(INDEX(CD[CC_Num],MATCH($Q$1,CD[C_D-Name],0)),(Q27/1000)),CC[CC_Cntr2],0)))))</f>
        <v>Uncle Duck</v>
      </c>
    </row>
    <row r="28" spans="1:19" ht="15" customHeight="1" x14ac:dyDescent="0.2">
      <c r="A28" s="7" t="str">
        <f>Q$53</f>
        <v>29O</v>
      </c>
      <c r="B28" s="16" t="str">
        <f>IF(R$53="zzz","zzz"&amp;IF(ROW(Table4[[#This Row],['#]])=EVEN(ROW(Table4[[#This Row],['#]])),0,1),R$53)</f>
        <v>Golem:Onyx</v>
      </c>
      <c r="C28" s="16" t="str">
        <f>IF(S$53="zzz","zzz"&amp;IF(ROW(Table4[[#This Row],['#]])=EVEN(ROW(Table4[[#This Row],['#]])),0,1),S$53)</f>
        <v>Golden Construct</v>
      </c>
      <c r="D28" t="str">
        <f>IF(Table4[[#This Row],['#]]="",IF(S28="zzz","zzz"&amp;IF(ROW(Table4[[#This Row],[2nd Card]])=EVEN(ROW(Table4[[#This Row],[2nd Card]])),0,1),S28),CHOOSE(SUM(COUNTIF(Table4[[#This Row],[2nd Card]],"*:Onyx"),COUNTIF(H$1,"*:Onyx"),1),INDEX(CD[C_Rare],MATCH(Table4[[#This Row],[Result]],CD[C_D-Name],0)),"Diamond","Onyx"))</f>
        <v>Onyx</v>
      </c>
      <c r="E28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37</v>
      </c>
      <c r="F28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G28">
        <f>SUM(Table4[[#This Row],[Max Attack]:[Max Defence]])</f>
        <v>70</v>
      </c>
      <c r="I28" t="str">
        <f>IFERROR(INDEX(CC[CC_A],MATCH(ROW(A15),CC[Rec],0)),"")</f>
        <v/>
      </c>
      <c r="J28" t="str">
        <f>IFERROR(INDEX(CC[CC_B],MATCH(ROW(A15),CC[Rec],0)),"")</f>
        <v/>
      </c>
      <c r="Q28">
        <f>IF(H$10,IF(IFERROR(MATCH(R27,Onyx[O],0)&gt;0,FALSE()),Q27&amp;"O",IF(MAX(Q$13:Q27)&gt;=H$5,"",SUM(MAX(Q$13:Q27),1))),IF(MAX(Q$13:Q27)&gt;=H$5,"",SUM(MAX(Q$13:Q27),1)))</f>
        <v>13</v>
      </c>
      <c r="R28" t="str">
        <f>IF($Q28="","zzz",IF(RIGHT(Q28,1)="O",R27&amp;":Onyx",IFERROR(INDEX(CC[CC_B],MATCH(SUM(INDEX(CD[CC_Num],MATCH($Q$1,CD[C_D-Name],0)),($Q28/1000)),CC[CC_Cntr1],0)),INDEX(CC[CC_A],MATCH(SUM(INDEX(CD[CC_Num],MATCH($Q$1,CD[C_D-Name],0)),($Q28/1000)),CC[CC_Cntr2],0)))))</f>
        <v>Cursed</v>
      </c>
      <c r="S28" t="str">
        <f>IF(Q28="","zzz",IF(RIGHT(Q28,1)="O",S27,IFERROR(INDEX(CC[Res],MATCH(SUM(INDEX(CD[CC_Num],MATCH($Q$1,CD[C_D-Name],0)),(Q28/1000)),CC[CC_Cntr1],0)),INDEX(CC[Res],MATCH(SUM(INDEX(CD[CC_Num],MATCH($Q$1,CD[C_D-Name],0)),(Q28/1000)),CC[CC_Cntr2],0)))))</f>
        <v>Pirate Booty</v>
      </c>
    </row>
    <row r="29" spans="1:19" ht="15" customHeight="1" x14ac:dyDescent="0.2">
      <c r="A29" s="7" t="str">
        <f>Q$92</f>
        <v>53O</v>
      </c>
      <c r="B29" s="16" t="str">
        <f>IF(R$92="zzz","zzz"&amp;IF(ROW(Table4[[#This Row],['#]])=EVEN(ROW(Table4[[#This Row],['#]])),0,1),R$92)</f>
        <v>Metal:Onyx</v>
      </c>
      <c r="C29" s="16" t="str">
        <f>IF(S$92="zzz","zzz"&amp;IF(ROW(Table4[[#This Row],['#]])=EVEN(ROW(Table4[[#This Row],['#]])),0,1),S$92)</f>
        <v>Golden Construct</v>
      </c>
      <c r="D29" t="str">
        <f>IF(Table4[[#This Row],['#]]="",IF(S29="zzz","zzz"&amp;IF(ROW(Table4[[#This Row],[2nd Card]])=EVEN(ROW(Table4[[#This Row],[2nd Card]])),0,1),S29),CHOOSE(SUM(COUNTIF(Table4[[#This Row],[2nd Card]],"*:Onyx"),COUNTIF(H$1,"*:Onyx"),1),INDEX(CD[C_Rare],MATCH(Table4[[#This Row],[Result]],CD[C_D-Name],0)),"Diamond","Onyx"))</f>
        <v>Onyx</v>
      </c>
      <c r="E29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37</v>
      </c>
      <c r="F29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G29">
        <f>SUM(Table4[[#This Row],[Max Attack]:[Max Defence]])</f>
        <v>70</v>
      </c>
      <c r="I29" t="str">
        <f>IFERROR(INDEX(CC[CC_A],MATCH(ROW(A16),CC[Rec],0)),"")</f>
        <v/>
      </c>
      <c r="J29" t="str">
        <f>IFERROR(INDEX(CC[CC_B],MATCH(ROW(A16),CC[Rec],0)),"")</f>
        <v/>
      </c>
      <c r="Q29">
        <f>IF(H$10,IF(IFERROR(MATCH(R28,Onyx[O],0)&gt;0,FALSE()),Q28&amp;"O",IF(MAX(Q$13:Q28)&gt;=H$5,"",SUM(MAX(Q$13:Q28),1))),IF(MAX(Q$13:Q28)&gt;=H$5,"",SUM(MAX(Q$13:Q28),1)))</f>
        <v>14</v>
      </c>
      <c r="R29" t="str">
        <f>IF($Q29="","zzz",IF(RIGHT(Q29,1)="O",R28&amp;":Onyx",IFERROR(INDEX(CC[CC_B],MATCH(SUM(INDEX(CD[CC_Num],MATCH($Q$1,CD[C_D-Name],0)),($Q29/1000)),CC[CC_Cntr1],0)),INDEX(CC[CC_A],MATCH(SUM(INDEX(CD[CC_Num],MATCH($Q$1,CD[C_D-Name],0)),($Q29/1000)),CC[CC_Cntr2],0)))))</f>
        <v>Darkness</v>
      </c>
      <c r="S29" t="str">
        <f>IF(Q29="","zzz",IF(RIGHT(Q29,1)="O",S28,IFERROR(INDEX(CC[Res],MATCH(SUM(INDEX(CD[CC_Num],MATCH($Q$1,CD[C_D-Name],0)),(Q29/1000)),CC[CC_Cntr1],0)),INDEX(CC[Res],MATCH(SUM(INDEX(CD[CC_Num],MATCH($Q$1,CD[C_D-Name],0)),(Q29/1000)),CC[CC_Cntr2],0)))))</f>
        <v>Goblin Banker</v>
      </c>
    </row>
    <row r="30" spans="1:19" ht="15" customHeight="1" x14ac:dyDescent="0.2">
      <c r="A30" s="7" t="str">
        <f>Q$129</f>
        <v>81O</v>
      </c>
      <c r="B30" s="16" t="str">
        <f>IF(R$129="zzz","zzz"&amp;IF(ROW(Table4[[#This Row],['#]])=EVEN(ROW(Table4[[#This Row],['#]])),0,1),R$129)</f>
        <v>Spirit:Onyx</v>
      </c>
      <c r="C30" s="16" t="str">
        <f>IF(S$129="zzz","zzz"&amp;IF(ROW(Table4[[#This Row],['#]])=EVEN(ROW(Table4[[#This Row],['#]])),0,1),S$129)</f>
        <v>Genie</v>
      </c>
      <c r="D30" t="str">
        <f>IF(Table4[[#This Row],['#]]="",IF(S30="zzz","zzz"&amp;IF(ROW(Table4[[#This Row],[2nd Card]])=EVEN(ROW(Table4[[#This Row],[2nd Card]])),0,1),S30),CHOOSE(SUM(COUNTIF(Table4[[#This Row],[2nd Card]],"*:Onyx"),COUNTIF(H$1,"*:Onyx"),1),INDEX(CD[C_Rare],MATCH(Table4[[#This Row],[Result]],CD[C_D-Name],0)),"Diamond","Onyx"))</f>
        <v>Onyx</v>
      </c>
      <c r="E30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32</v>
      </c>
      <c r="F30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37</v>
      </c>
      <c r="G30">
        <f>SUM(Table4[[#This Row],[Max Attack]:[Max Defence]])</f>
        <v>69</v>
      </c>
      <c r="I30" t="str">
        <f>IFERROR(INDEX(CC[CC_A],MATCH(ROW(A17),CC[Rec],0)),"")</f>
        <v/>
      </c>
      <c r="J30" t="str">
        <f>IFERROR(INDEX(CC[CC_B],MATCH(ROW(A17),CC[Rec],0)),"")</f>
        <v/>
      </c>
      <c r="Q30">
        <f>IF(H$10,IF(IFERROR(MATCH(R29,Onyx[O],0)&gt;0,FALSE()),Q29&amp;"O",IF(MAX(Q$13:Q29)&gt;=H$5,"",SUM(MAX(Q$13:Q29),1))),IF(MAX(Q$13:Q29)&gt;=H$5,"",SUM(MAX(Q$13:Q29),1)))</f>
        <v>15</v>
      </c>
      <c r="R30" t="str">
        <f>IF($Q30="","zzz",IF(RIGHT(Q30,1)="O",R29&amp;":Onyx",IFERROR(INDEX(CC[CC_B],MATCH(SUM(INDEX(CD[CC_Num],MATCH($Q$1,CD[C_D-Name],0)),($Q30/1000)),CC[CC_Cntr1],0)),INDEX(CC[CC_A],MATCH(SUM(INDEX(CD[CC_Num],MATCH($Q$1,CD[C_D-Name],0)),($Q30/1000)),CC[CC_Cntr2],0)))))</f>
        <v>Death</v>
      </c>
      <c r="S30" t="str">
        <f>IF(Q30="","zzz",IF(RIGHT(Q30,1)="O",S29,IFERROR(INDEX(CC[Res],MATCH(SUM(INDEX(CD[CC_Num],MATCH($Q$1,CD[C_D-Name],0)),(Q30/1000)),CC[CC_Cntr1],0)),INDEX(CC[Res],MATCH(SUM(INDEX(CD[CC_Num],MATCH($Q$1,CD[C_D-Name],0)),(Q30/1000)),CC[CC_Cntr2],0)))))</f>
        <v>Mummy</v>
      </c>
    </row>
    <row r="31" spans="1:19" ht="15" customHeight="1" x14ac:dyDescent="0.2">
      <c r="A31" s="7" t="str">
        <f>Q$143</f>
        <v>88O</v>
      </c>
      <c r="B31" s="16" t="str">
        <f>IF(R$143="zzz","zzz"&amp;IF(ROW(Table4[[#This Row],['#]])=EVEN(ROW(Table4[[#This Row],['#]])),0,1),R$143)</f>
        <v>Tree:Onyx</v>
      </c>
      <c r="C31" s="16" t="str">
        <f>IF(S$143="zzz","zzz"&amp;IF(ROW(Table4[[#This Row],['#]])=EVEN(ROW(Table4[[#This Row],['#]])),0,1),S$143)</f>
        <v>Hesperide's Tree</v>
      </c>
      <c r="D31" t="str">
        <f>IF(Table4[[#This Row],['#]]="",IF(S31="zzz","zzz"&amp;IF(ROW(Table4[[#This Row],[2nd Card]])=EVEN(ROW(Table4[[#This Row],[2nd Card]])),0,1),S31),CHOOSE(SUM(COUNTIF(Table4[[#This Row],[2nd Card]],"*:Onyx"),COUNTIF(H$1,"*:Onyx"),1),INDEX(CD[C_Rare],MATCH(Table4[[#This Row],[Result]],CD[C_D-Name],0)),"Diamond","Onyx"))</f>
        <v>Onyx</v>
      </c>
      <c r="E31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F31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36</v>
      </c>
      <c r="G31">
        <f>SUM(Table4[[#This Row],[Max Attack]:[Max Defence]])</f>
        <v>69</v>
      </c>
      <c r="I31" t="str">
        <f>IFERROR(INDEX(CC[CC_A],MATCH(ROW(A18),CC[Rec],0)),"")</f>
        <v/>
      </c>
      <c r="J31" t="str">
        <f>IFERROR(INDEX(CC[CC_B],MATCH(ROW(A18),CC[Rec],0)),"")</f>
        <v/>
      </c>
      <c r="Q31" t="str">
        <f>IF(H$10,IF(IFERROR(MATCH(R30,Onyx[O],0)&gt;0,FALSE()),Q30&amp;"O",IF(MAX(Q$13:Q30)&gt;=H$5,"",SUM(MAX(Q$13:Q30),1))),IF(MAX(Q$13:Q30)&gt;=H$5,"",SUM(MAX(Q$13:Q30),1)))</f>
        <v>15O</v>
      </c>
      <c r="R31" t="str">
        <f>IF($Q31="","zzz",IF(RIGHT(Q31,1)="O",R30&amp;":Onyx",IFERROR(INDEX(CC[CC_B],MATCH(SUM(INDEX(CD[CC_Num],MATCH($Q$1,CD[C_D-Name],0)),($Q31/1000)),CC[CC_Cntr1],0)),INDEX(CC[CC_A],MATCH(SUM(INDEX(CD[CC_Num],MATCH($Q$1,CD[C_D-Name],0)),($Q31/1000)),CC[CC_Cntr2],0)))))</f>
        <v>Death:Onyx</v>
      </c>
      <c r="S31" t="str">
        <f>IF(Q31="","zzz",IF(RIGHT(Q31,1)="O",S30,IFERROR(INDEX(CC[Res],MATCH(SUM(INDEX(CD[CC_Num],MATCH($Q$1,CD[C_D-Name],0)),(Q31/1000)),CC[CC_Cntr1],0)),INDEX(CC[Res],MATCH(SUM(INDEX(CD[CC_Num],MATCH($Q$1,CD[C_D-Name],0)),(Q31/1000)),CC[CC_Cntr2],0)))))</f>
        <v>Mummy</v>
      </c>
    </row>
    <row r="32" spans="1:19" ht="15" customHeight="1" x14ac:dyDescent="0.2">
      <c r="A32" s="7" t="str">
        <f>Q$166</f>
        <v>103O</v>
      </c>
      <c r="B32" s="16" t="str">
        <f>IF(R$166="zzz","zzz"&amp;IF(ROW(Table4[[#This Row],['#]])=EVEN(ROW(Table4[[#This Row],['#]])),0,1),R$166)</f>
        <v>Wind:Onyx</v>
      </c>
      <c r="C32" s="16" t="str">
        <f>IF(S$166="zzz","zzz"&amp;IF(ROW(Table4[[#This Row],['#]])=EVEN(ROW(Table4[[#This Row],['#]])),0,1),S$166)</f>
        <v>Genie</v>
      </c>
      <c r="D32" t="str">
        <f>IF(Table4[[#This Row],['#]]="",IF(S32="zzz","zzz"&amp;IF(ROW(Table4[[#This Row],[2nd Card]])=EVEN(ROW(Table4[[#This Row],[2nd Card]])),0,1),S32),CHOOSE(SUM(COUNTIF(Table4[[#This Row],[2nd Card]],"*:Onyx"),COUNTIF(H$1,"*:Onyx"),1),INDEX(CD[C_Rare],MATCH(Table4[[#This Row],[Result]],CD[C_D-Name],0)),"Diamond","Onyx"))</f>
        <v>Onyx</v>
      </c>
      <c r="E32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32</v>
      </c>
      <c r="F32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37</v>
      </c>
      <c r="G32">
        <f>SUM(Table4[[#This Row],[Max Attack]:[Max Defence]])</f>
        <v>69</v>
      </c>
      <c r="I32" t="str">
        <f>IFERROR(INDEX(CC[CC_A],MATCH(ROW(A19),CC[Rec],0)),"")</f>
        <v/>
      </c>
      <c r="J32" t="str">
        <f>IFERROR(INDEX(CC[CC_B],MATCH(ROW(A19),CC[Rec],0)),"")</f>
        <v/>
      </c>
      <c r="Q32">
        <f>IF(H$10,IF(IFERROR(MATCH(R31,Onyx[O],0)&gt;0,FALSE()),Q31&amp;"O",IF(MAX(Q$13:Q31)&gt;=H$5,"",SUM(MAX(Q$13:Q31),1))),IF(MAX(Q$13:Q31)&gt;=H$5,"",SUM(MAX(Q$13:Q31),1)))</f>
        <v>16</v>
      </c>
      <c r="R32" t="str">
        <f>IF($Q32="","zzz",IF(RIGHT(Q32,1)="O",R31&amp;":Onyx",IFERROR(INDEX(CC[CC_B],MATCH(SUM(INDEX(CD[CC_Num],MATCH($Q$1,CD[C_D-Name],0)),($Q32/1000)),CC[CC_Cntr1],0)),INDEX(CC[CC_A],MATCH(SUM(INDEX(CD[CC_Num],MATCH($Q$1,CD[C_D-Name],0)),($Q32/1000)),CC[CC_Cntr2],0)))))</f>
        <v>Demon</v>
      </c>
      <c r="S32" t="str">
        <f>IF(Q32="","zzz",IF(RIGHT(Q32,1)="O",S31,IFERROR(INDEX(CC[Res],MATCH(SUM(INDEX(CD[CC_Num],MATCH($Q$1,CD[C_D-Name],0)),(Q32/1000)),CC[CC_Cntr1],0)),INDEX(CC[Res],MATCH(SUM(INDEX(CD[CC_Num],MATCH($Q$1,CD[C_D-Name],0)),(Q32/1000)),CC[CC_Cntr2],0)))))</f>
        <v>Greed</v>
      </c>
    </row>
    <row r="33" spans="1:19" ht="15" customHeight="1" x14ac:dyDescent="0.2">
      <c r="A33" s="7" t="str">
        <f>Q$55</f>
        <v>30O</v>
      </c>
      <c r="B33" s="16" t="str">
        <f>IF(R$55="zzz","zzz"&amp;IF(ROW(Table4[[#This Row],['#]])=EVEN(ROW(Table4[[#This Row],['#]])),0,1),R$55)</f>
        <v>Hammer:Onyx</v>
      </c>
      <c r="C33" s="16" t="str">
        <f>IF(S$55="zzz","zzz"&amp;IF(ROW(Table4[[#This Row],['#]])=EVEN(ROW(Table4[[#This Row],['#]])),0,1),S$55)</f>
        <v>Miner</v>
      </c>
      <c r="D33" t="str">
        <f>IF(Table4[[#This Row],['#]]="",IF(S33="zzz","zzz"&amp;IF(ROW(Table4[[#This Row],[2nd Card]])=EVEN(ROW(Table4[[#This Row],[2nd Card]])),0,1),S33),CHOOSE(SUM(COUNTIF(Table4[[#This Row],[2nd Card]],"*:Onyx"),COUNTIF(H$1,"*:Onyx"),1),INDEX(CD[C_Rare],MATCH(Table4[[#This Row],[Result]],CD[C_D-Name],0)),"Diamond","Onyx"))</f>
        <v>Onyx</v>
      </c>
      <c r="E33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36</v>
      </c>
      <c r="F33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G33">
        <f>SUM(Table4[[#This Row],[Max Attack]:[Max Defence]])</f>
        <v>69</v>
      </c>
      <c r="I33" t="str">
        <f>IFERROR(INDEX(CC[CC_A],MATCH(ROW(A20),CC[Rec],0)),"")</f>
        <v/>
      </c>
      <c r="J33" t="str">
        <f>IFERROR(INDEX(CC[CC_B],MATCH(ROW(A20),CC[Rec],0)),"")</f>
        <v/>
      </c>
      <c r="Q33" t="str">
        <f>IF(H$10,IF(IFERROR(MATCH(R32,Onyx[O],0)&gt;0,FALSE()),Q32&amp;"O",IF(MAX(Q$13:Q32)&gt;=H$5,"",SUM(MAX(Q$13:Q32),1))),IF(MAX(Q$13:Q32)&gt;=H$5,"",SUM(MAX(Q$13:Q32),1)))</f>
        <v>16O</v>
      </c>
      <c r="R33" t="str">
        <f>IF($Q33="","zzz",IF(RIGHT(Q33,1)="O",R32&amp;":Onyx",IFERROR(INDEX(CC[CC_B],MATCH(SUM(INDEX(CD[CC_Num],MATCH($Q$1,CD[C_D-Name],0)),($Q33/1000)),CC[CC_Cntr1],0)),INDEX(CC[CC_A],MATCH(SUM(INDEX(CD[CC_Num],MATCH($Q$1,CD[C_D-Name],0)),($Q33/1000)),CC[CC_Cntr2],0)))))</f>
        <v>Demon:Onyx</v>
      </c>
      <c r="S33" t="str">
        <f>IF(Q33="","zzz",IF(RIGHT(Q33,1)="O",S32,IFERROR(INDEX(CC[Res],MATCH(SUM(INDEX(CD[CC_Num],MATCH($Q$1,CD[C_D-Name],0)),(Q33/1000)),CC[CC_Cntr1],0)),INDEX(CC[Res],MATCH(SUM(INDEX(CD[CC_Num],MATCH($Q$1,CD[C_D-Name],0)),(Q33/1000)),CC[CC_Cntr2],0)))))</f>
        <v>Greed</v>
      </c>
    </row>
    <row r="34" spans="1:19" ht="15" customHeight="1" x14ac:dyDescent="0.2">
      <c r="A34" s="7" t="str">
        <f>Q$45</f>
        <v>24O</v>
      </c>
      <c r="B34" s="16" t="str">
        <f>IF(R$45="zzz","zzz"&amp;IF(ROW(Table4[[#This Row],['#]])=EVEN(ROW(Table4[[#This Row],['#]])),0,1),R$45)</f>
        <v>Fairy:Onyx</v>
      </c>
      <c r="C34" s="16" t="str">
        <f>IF(S$45="zzz","zzz"&amp;IF(ROW(Table4[[#This Row],['#]])=EVEN(ROW(Table4[[#This Row],['#]])),0,1),S$45)</f>
        <v>Tooth Fairy</v>
      </c>
      <c r="D34" t="str">
        <f>IF(Table4[[#This Row],['#]]="",IF(S34="zzz","zzz"&amp;IF(ROW(Table4[[#This Row],[2nd Card]])=EVEN(ROW(Table4[[#This Row],[2nd Card]])),0,1),S34),CHOOSE(SUM(COUNTIF(Table4[[#This Row],[2nd Card]],"*:Onyx"),COUNTIF(H$1,"*:Onyx"),1),INDEX(CD[C_Rare],MATCH(Table4[[#This Row],[Result]],CD[C_D-Name],0)),"Diamond","Onyx"))</f>
        <v>Onyx</v>
      </c>
      <c r="E34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32</v>
      </c>
      <c r="F34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37</v>
      </c>
      <c r="G34">
        <f>SUM(Table4[[#This Row],[Max Attack]:[Max Defence]])</f>
        <v>69</v>
      </c>
      <c r="I34" t="str">
        <f>IFERROR(INDEX(CC[CC_A],MATCH(ROW(A21),CC[Rec],0)),"")</f>
        <v/>
      </c>
      <c r="J34" t="str">
        <f>IFERROR(INDEX(CC[CC_B],MATCH(ROW(A21),CC[Rec],0)),"")</f>
        <v/>
      </c>
      <c r="Q34">
        <f>IF(H$10,IF(IFERROR(MATCH(R33,Onyx[O],0)&gt;0,FALSE()),Q33&amp;"O",IF(MAX(Q$13:Q33)&gt;=H$5,"",SUM(MAX(Q$13:Q33),1))),IF(MAX(Q$13:Q33)&gt;=H$5,"",SUM(MAX(Q$13:Q33),1)))</f>
        <v>17</v>
      </c>
      <c r="R34" t="str">
        <f>IF($Q34="","zzz",IF(RIGHT(Q34,1)="O",R33&amp;":Onyx",IFERROR(INDEX(CC[CC_B],MATCH(SUM(INDEX(CD[CC_Num],MATCH($Q$1,CD[C_D-Name],0)),($Q34/1000)),CC[CC_Cntr1],0)),INDEX(CC[CC_A],MATCH(SUM(INDEX(CD[CC_Num],MATCH($Q$1,CD[C_D-Name],0)),($Q34/1000)),CC[CC_Cntr2],0)))))</f>
        <v>Desert</v>
      </c>
      <c r="S34" t="str">
        <f>IF(Q34="","zzz",IF(RIGHT(Q34,1)="O",S33,IFERROR(INDEX(CC[Res],MATCH(SUM(INDEX(CD[CC_Num],MATCH($Q$1,CD[C_D-Name],0)),(Q34/1000)),CC[CC_Cntr1],0)),INDEX(CC[Res],MATCH(SUM(INDEX(CD[CC_Num],MATCH($Q$1,CD[C_D-Name],0)),(Q34/1000)),CC[CC_Cntr2],0)))))</f>
        <v>Golden Scarab</v>
      </c>
    </row>
    <row r="35" spans="1:19" ht="15" customHeight="1" x14ac:dyDescent="0.2">
      <c r="A35" s="7" t="str">
        <f>Q$80</f>
        <v>46O</v>
      </c>
      <c r="B35" s="16" t="str">
        <f>IF(R$80="zzz","zzz"&amp;IF(ROW(Table4[[#This Row],['#]])=EVEN(ROW(Table4[[#This Row],['#]])),0,1),R$80)</f>
        <v>Leader:Onyx</v>
      </c>
      <c r="C35" s="16" t="str">
        <f>IF(S$80="zzz","zzz"&amp;IF(ROW(Table4[[#This Row],['#]])=EVEN(ROW(Table4[[#This Row],['#]])),0,1),S$80)</f>
        <v>King Midas</v>
      </c>
      <c r="D35" t="str">
        <f>IF(Table4[[#This Row],['#]]="",IF(S35="zzz","zzz"&amp;IF(ROW(Table4[[#This Row],[2nd Card]])=EVEN(ROW(Table4[[#This Row],[2nd Card]])),0,1),S35),CHOOSE(SUM(COUNTIF(Table4[[#This Row],[2nd Card]],"*:Onyx"),COUNTIF(H$1,"*:Onyx"),1),INDEX(CD[C_Rare],MATCH(Table4[[#This Row],[Result]],CD[C_D-Name],0)),"Diamond","Onyx"))</f>
        <v>Onyx</v>
      </c>
      <c r="E35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37</v>
      </c>
      <c r="F35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32</v>
      </c>
      <c r="G35">
        <f>SUM(Table4[[#This Row],[Max Attack]:[Max Defence]])</f>
        <v>69</v>
      </c>
      <c r="I35" t="str">
        <f>IFERROR(INDEX(CC[CC_A],MATCH(ROW(A22),CC[Rec],0)),"")</f>
        <v/>
      </c>
      <c r="J35" t="str">
        <f>IFERROR(INDEX(CC[CC_B],MATCH(ROW(A22),CC[Rec],0)),"")</f>
        <v/>
      </c>
      <c r="Q35">
        <f>IF(H$10,IF(IFERROR(MATCH(R34,Onyx[O],0)&gt;0,FALSE()),Q34&amp;"O",IF(MAX(Q$13:Q34)&gt;=H$5,"",SUM(MAX(Q$13:Q34),1))),IF(MAX(Q$13:Q34)&gt;=H$5,"",SUM(MAX(Q$13:Q34),1)))</f>
        <v>18</v>
      </c>
      <c r="R35" t="str">
        <f>IF($Q35="","zzz",IF(RIGHT(Q35,1)="O",R34&amp;":Onyx",IFERROR(INDEX(CC[CC_B],MATCH(SUM(INDEX(CD[CC_Num],MATCH($Q$1,CD[C_D-Name],0)),($Q35/1000)),CC[CC_Cntr1],0)),INDEX(CC[CC_A],MATCH(SUM(INDEX(CD[CC_Num],MATCH($Q$1,CD[C_D-Name],0)),($Q35/1000)),CC[CC_Cntr2],0)))))</f>
        <v>Destruction</v>
      </c>
      <c r="S35" t="str">
        <f>IF(Q35="","zzz",IF(RIGHT(Q35,1)="O",S34,IFERROR(INDEX(CC[Res],MATCH(SUM(INDEX(CD[CC_Num],MATCH($Q$1,CD[C_D-Name],0)),(Q35/1000)),CC[CC_Cntr1],0)),INDEX(CC[Res],MATCH(SUM(INDEX(CD[CC_Num],MATCH($Q$1,CD[C_D-Name],0)),(Q35/1000)),CC[CC_Cntr2],0)))))</f>
        <v>Precious Ring</v>
      </c>
    </row>
    <row r="36" spans="1:19" ht="15" customHeight="1" x14ac:dyDescent="0.2">
      <c r="A36" s="7" t="str">
        <f>Q$40</f>
        <v>21O</v>
      </c>
      <c r="B36" s="16" t="str">
        <f>IF(R$40="zzz","zzz"&amp;IF(ROW(Table4[[#This Row],['#]])=EVEN(ROW(Table4[[#This Row],['#]])),0,1),R$40)</f>
        <v>Earth:Onyx</v>
      </c>
      <c r="C36" s="16" t="str">
        <f>IF(S$40="zzz","zzz"&amp;IF(ROW(Table4[[#This Row],['#]])=EVEN(ROW(Table4[[#This Row],['#]])),0,1),S$40)</f>
        <v>Diamond Ring</v>
      </c>
      <c r="D36" t="str">
        <f>IF(Table4[[#This Row],['#]]="",IF(S36="zzz","zzz"&amp;IF(ROW(Table4[[#This Row],[2nd Card]])=EVEN(ROW(Table4[[#This Row],[2nd Card]])),0,1),S36),CHOOSE(SUM(COUNTIF(Table4[[#This Row],[2nd Card]],"*:Onyx"),COUNTIF(H$1,"*:Onyx"),1),INDEX(CD[C_Rare],MATCH(Table4[[#This Row],[Result]],CD[C_D-Name],0)),"Diamond","Onyx"))</f>
        <v>Onyx</v>
      </c>
      <c r="E36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F36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G36">
        <f>SUM(Table4[[#This Row],[Max Attack]:[Max Defence]])</f>
        <v>69</v>
      </c>
      <c r="I36" t="str">
        <f>IFERROR(INDEX(CC[CC_A],MATCH(ROW(A23),CC[Rec],0)),"")</f>
        <v/>
      </c>
      <c r="J36" t="str">
        <f>IFERROR(INDEX(CC[CC_B],MATCH(ROW(A23),CC[Rec],0)),"")</f>
        <v/>
      </c>
      <c r="Q36">
        <f>IF(H$10,IF(IFERROR(MATCH(R35,Onyx[O],0)&gt;0,FALSE()),Q35&amp;"O",IF(MAX(Q$13:Q35)&gt;=H$5,"",SUM(MAX(Q$13:Q35),1))),IF(MAX(Q$13:Q35)&gt;=H$5,"",SUM(MAX(Q$13:Q35),1)))</f>
        <v>19</v>
      </c>
      <c r="R36" t="str">
        <f>IF($Q36="","zzz",IF(RIGHT(Q36,1)="O",R35&amp;":Onyx",IFERROR(INDEX(CC[CC_B],MATCH(SUM(INDEX(CD[CC_Num],MATCH($Q$1,CD[C_D-Name],0)),($Q36/1000)),CC[CC_Cntr1],0)),INDEX(CC[CC_A],MATCH(SUM(INDEX(CD[CC_Num],MATCH($Q$1,CD[C_D-Name],0)),($Q36/1000)),CC[CC_Cntr2],0)))))</f>
        <v>Dog</v>
      </c>
      <c r="S36" t="str">
        <f>IF(Q36="","zzz",IF(RIGHT(Q36,1)="O",S35,IFERROR(INDEX(CC[Res],MATCH(SUM(INDEX(CD[CC_Num],MATCH($Q$1,CD[C_D-Name],0)),(Q36/1000)),CC[CC_Cntr1],0)),INDEX(CC[Res],MATCH(SUM(INDEX(CD[CC_Num],MATCH($Q$1,CD[C_D-Name],0)),(Q36/1000)),CC[CC_Cntr2],0)))))</f>
        <v>Stockbroker Wolf</v>
      </c>
    </row>
    <row r="37" spans="1:19" ht="15" customHeight="1" x14ac:dyDescent="0.2">
      <c r="A37" s="7" t="str">
        <f>Q$84</f>
        <v>48O</v>
      </c>
      <c r="B37" s="16" t="str">
        <f>IF(R$84="zzz","zzz"&amp;IF(ROW(Table4[[#This Row],['#]])=EVEN(ROW(Table4[[#This Row],['#]])),0,1),R$84)</f>
        <v>Love:Onyx</v>
      </c>
      <c r="C37" s="16" t="str">
        <f>IF(S$84="zzz","zzz"&amp;IF(ROW(Table4[[#This Row],['#]])=EVEN(ROW(Table4[[#This Row],['#]])),0,1),S$84)</f>
        <v>Diamond Ring</v>
      </c>
      <c r="D37" t="str">
        <f>IF(Table4[[#This Row],['#]]="",IF(S37="zzz","zzz"&amp;IF(ROW(Table4[[#This Row],[2nd Card]])=EVEN(ROW(Table4[[#This Row],[2nd Card]])),0,1),S37),CHOOSE(SUM(COUNTIF(Table4[[#This Row],[2nd Card]],"*:Onyx"),COUNTIF(H$1,"*:Onyx"),1),INDEX(CD[C_Rare],MATCH(Table4[[#This Row],[Result]],CD[C_D-Name],0)),"Diamond","Onyx"))</f>
        <v>Onyx</v>
      </c>
      <c r="E37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F37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G37">
        <f>SUM(Table4[[#This Row],[Max Attack]:[Max Defence]])</f>
        <v>69</v>
      </c>
      <c r="I37" t="str">
        <f>IFERROR(INDEX(CC[CC_A],MATCH(ROW(A24),CC[Rec],0)),"")</f>
        <v/>
      </c>
      <c r="J37" t="str">
        <f>IFERROR(INDEX(CC[CC_B],MATCH(ROW(A24),CC[Rec],0)),"")</f>
        <v/>
      </c>
      <c r="Q37">
        <f>IF(H$10,IF(IFERROR(MATCH(R36,Onyx[O],0)&gt;0,FALSE()),Q36&amp;"O",IF(MAX(Q$13:Q36)&gt;=H$5,"",SUM(MAX(Q$13:Q36),1))),IF(MAX(Q$13:Q36)&gt;=H$5,"",SUM(MAX(Q$13:Q36),1)))</f>
        <v>20</v>
      </c>
      <c r="R37" t="str">
        <f>IF($Q37="","zzz",IF(RIGHT(Q37,1)="O",R36&amp;":Onyx",IFERROR(INDEX(CC[CC_B],MATCH(SUM(INDEX(CD[CC_Num],MATCH($Q$1,CD[C_D-Name],0)),($Q37/1000)),CC[CC_Cntr1],0)),INDEX(CC[CC_A],MATCH(SUM(INDEX(CD[CC_Num],MATCH($Q$1,CD[C_D-Name],0)),($Q37/1000)),CC[CC_Cntr2],0)))))</f>
        <v>Dragon</v>
      </c>
      <c r="S37" t="str">
        <f>IF(Q37="","zzz",IF(RIGHT(Q37,1)="O",S36,IFERROR(INDEX(CC[Res],MATCH(SUM(INDEX(CD[CC_Num],MATCH($Q$1,CD[C_D-Name],0)),(Q37/1000)),CC[CC_Cntr1],0)),INDEX(CC[Res],MATCH(SUM(INDEX(CD[CC_Num],MATCH($Q$1,CD[C_D-Name],0)),(Q37/1000)),CC[CC_Cntr2],0)))))</f>
        <v>Smug</v>
      </c>
    </row>
    <row r="38" spans="1:19" ht="15" customHeight="1" x14ac:dyDescent="0.2">
      <c r="A38" s="7" t="str">
        <f>Q$88</f>
        <v>50O</v>
      </c>
      <c r="B38" s="16" t="str">
        <f>IF(R$88="zzz","zzz"&amp;IF(ROW(Table4[[#This Row],['#]])=EVEN(ROW(Table4[[#This Row],['#]])),0,1),R$88)</f>
        <v>Magic:Onyx</v>
      </c>
      <c r="C38" s="16" t="str">
        <f>IF(S$88="zzz","zzz"&amp;IF(ROW(Table4[[#This Row],['#]])=EVEN(ROW(Table4[[#This Row],['#]])),0,1),S$88)</f>
        <v>King Midas</v>
      </c>
      <c r="D38" t="str">
        <f>IF(Table4[[#This Row],['#]]="",IF(S38="zzz","zzz"&amp;IF(ROW(Table4[[#This Row],[2nd Card]])=EVEN(ROW(Table4[[#This Row],[2nd Card]])),0,1),S38),CHOOSE(SUM(COUNTIF(Table4[[#This Row],[2nd Card]],"*:Onyx"),COUNTIF(H$1,"*:Onyx"),1),INDEX(CD[C_Rare],MATCH(Table4[[#This Row],[Result]],CD[C_D-Name],0)),"Diamond","Onyx"))</f>
        <v>Onyx</v>
      </c>
      <c r="E38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37</v>
      </c>
      <c r="F38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32</v>
      </c>
      <c r="G38">
        <f>SUM(Table4[[#This Row],[Max Attack]:[Max Defence]])</f>
        <v>69</v>
      </c>
      <c r="I38" t="str">
        <f>IFERROR(INDEX(CC[CC_A],MATCH(ROW(A25),CC[Rec],0)),"")</f>
        <v/>
      </c>
      <c r="J38" t="str">
        <f>IFERROR(INDEX(CC[CC_B],MATCH(ROW(A25),CC[Rec],0)),"")</f>
        <v/>
      </c>
      <c r="Q38" t="str">
        <f>IF(H$10,IF(IFERROR(MATCH(R37,Onyx[O],0)&gt;0,FALSE()),Q37&amp;"O",IF(MAX(Q$13:Q37)&gt;=H$5,"",SUM(MAX(Q$13:Q37),1))),IF(MAX(Q$13:Q37)&gt;=H$5,"",SUM(MAX(Q$13:Q37),1)))</f>
        <v>20O</v>
      </c>
      <c r="R38" t="str">
        <f>IF($Q38="","zzz",IF(RIGHT(Q38,1)="O",R37&amp;":Onyx",IFERROR(INDEX(CC[CC_B],MATCH(SUM(INDEX(CD[CC_Num],MATCH($Q$1,CD[C_D-Name],0)),($Q38/1000)),CC[CC_Cntr1],0)),INDEX(CC[CC_A],MATCH(SUM(INDEX(CD[CC_Num],MATCH($Q$1,CD[C_D-Name],0)),($Q38/1000)),CC[CC_Cntr2],0)))))</f>
        <v>Dragon:Onyx</v>
      </c>
      <c r="S38" t="str">
        <f>IF(Q38="","zzz",IF(RIGHT(Q38,1)="O",S37,IFERROR(INDEX(CC[Res],MATCH(SUM(INDEX(CD[CC_Num],MATCH($Q$1,CD[C_D-Name],0)),(Q38/1000)),CC[CC_Cntr1],0)),INDEX(CC[Res],MATCH(SUM(INDEX(CD[CC_Num],MATCH($Q$1,CD[C_D-Name],0)),(Q38/1000)),CC[CC_Cntr2],0)))))</f>
        <v>Smug</v>
      </c>
    </row>
    <row r="39" spans="1:19" ht="15" customHeight="1" x14ac:dyDescent="0.2">
      <c r="A39" s="7" t="str">
        <f>Q$49</f>
        <v>26O</v>
      </c>
      <c r="B39" s="16" t="str">
        <f>IF(R$49="zzz","zzz"&amp;IF(ROW(Table4[[#This Row],['#]])=EVEN(ROW(Table4[[#This Row],['#]])),0,1),R$49)</f>
        <v>Food:Onyx</v>
      </c>
      <c r="C39" s="16" t="str">
        <f>IF(S$49="zzz","zzz"&amp;IF(ROW(Table4[[#This Row],['#]])=EVEN(ROW(Table4[[#This Row],['#]])),0,1),S$49)</f>
        <v>Hesperide's Tree</v>
      </c>
      <c r="D39" t="str">
        <f>IF(Table4[[#This Row],['#]]="",IF(S39="zzz","zzz"&amp;IF(ROW(Table4[[#This Row],[2nd Card]])=EVEN(ROW(Table4[[#This Row],[2nd Card]])),0,1),S39),CHOOSE(SUM(COUNTIF(Table4[[#This Row],[2nd Card]],"*:Onyx"),COUNTIF(H$1,"*:Onyx"),1),INDEX(CD[C_Rare],MATCH(Table4[[#This Row],[Result]],CD[C_D-Name],0)),"Diamond","Onyx"))</f>
        <v>Onyx</v>
      </c>
      <c r="E39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F39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36</v>
      </c>
      <c r="G39">
        <f>SUM(Table4[[#This Row],[Max Attack]:[Max Defence]])</f>
        <v>69</v>
      </c>
      <c r="I39" t="str">
        <f>IFERROR(INDEX(CC[CC_A],MATCH(ROW(A26),CC[Rec],0)),"")</f>
        <v/>
      </c>
      <c r="J39" t="str">
        <f>IFERROR(INDEX(CC[CC_B],MATCH(ROW(A26),CC[Rec],0)),"")</f>
        <v/>
      </c>
      <c r="Q39">
        <f>IF(H$10,IF(IFERROR(MATCH(R38,Onyx[O],0)&gt;0,FALSE()),Q38&amp;"O",IF(MAX(Q$13:Q38)&gt;=H$5,"",SUM(MAX(Q$13:Q38),1))),IF(MAX(Q$13:Q38)&gt;=H$5,"",SUM(MAX(Q$13:Q38),1)))</f>
        <v>21</v>
      </c>
      <c r="R39" t="str">
        <f>IF($Q39="","zzz",IF(RIGHT(Q39,1)="O",R38&amp;":Onyx",IFERROR(INDEX(CC[CC_B],MATCH(SUM(INDEX(CD[CC_Num],MATCH($Q$1,CD[C_D-Name],0)),($Q39/1000)),CC[CC_Cntr1],0)),INDEX(CC[CC_A],MATCH(SUM(INDEX(CD[CC_Num],MATCH($Q$1,CD[C_D-Name],0)),($Q39/1000)),CC[CC_Cntr2],0)))))</f>
        <v>Earth</v>
      </c>
      <c r="S39" t="str">
        <f>IF(Q39="","zzz",IF(RIGHT(Q39,1)="O",S38,IFERROR(INDEX(CC[Res],MATCH(SUM(INDEX(CD[CC_Num],MATCH($Q$1,CD[C_D-Name],0)),(Q39/1000)),CC[CC_Cntr1],0)),INDEX(CC[Res],MATCH(SUM(INDEX(CD[CC_Num],MATCH($Q$1,CD[C_D-Name],0)),(Q39/1000)),CC[CC_Cntr2],0)))))</f>
        <v>Diamond Ring</v>
      </c>
    </row>
    <row r="40" spans="1:19" ht="15" customHeight="1" x14ac:dyDescent="0.2">
      <c r="A40" s="7" t="str">
        <f>Q$66</f>
        <v>37O</v>
      </c>
      <c r="B40" s="16" t="str">
        <f>IF(R$66="zzz","zzz"&amp;IF(ROW(Table4[[#This Row],['#]])=EVEN(ROW(Table4[[#This Row],['#]])),0,1),R$66)</f>
        <v>Human:Onyx</v>
      </c>
      <c r="C40" s="16" t="str">
        <f>IF(S$66="zzz","zzz"&amp;IF(ROW(Table4[[#This Row],['#]])=EVEN(ROW(Table4[[#This Row],['#]])),0,1),S$66)</f>
        <v>King Midas</v>
      </c>
      <c r="D40" t="str">
        <f>IF(Table4[[#This Row],['#]]="",IF(S40="zzz","zzz"&amp;IF(ROW(Table4[[#This Row],[2nd Card]])=EVEN(ROW(Table4[[#This Row],[2nd Card]])),0,1),S40),CHOOSE(SUM(COUNTIF(Table4[[#This Row],[2nd Card]],"*:Onyx"),COUNTIF(H$1,"*:Onyx"),1),INDEX(CD[C_Rare],MATCH(Table4[[#This Row],[Result]],CD[C_D-Name],0)),"Diamond","Onyx"))</f>
        <v>Onyx</v>
      </c>
      <c r="E40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37</v>
      </c>
      <c r="F40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32</v>
      </c>
      <c r="G40">
        <f>SUM(Table4[[#This Row],[Max Attack]:[Max Defence]])</f>
        <v>69</v>
      </c>
      <c r="I40" t="str">
        <f>IFERROR(INDEX(CC[CC_A],MATCH(ROW(A27),CC[Rec],0)),"")</f>
        <v/>
      </c>
      <c r="J40" t="str">
        <f>IFERROR(INDEX(CC[CC_B],MATCH(ROW(A27),CC[Rec],0)),"")</f>
        <v/>
      </c>
      <c r="Q40" t="str">
        <f>IF(H$10,IF(IFERROR(MATCH(R39,Onyx[O],0)&gt;0,FALSE()),Q39&amp;"O",IF(MAX(Q$13:Q39)&gt;=H$5,"",SUM(MAX(Q$13:Q39),1))),IF(MAX(Q$13:Q39)&gt;=H$5,"",SUM(MAX(Q$13:Q39),1)))</f>
        <v>21O</v>
      </c>
      <c r="R40" t="str">
        <f>IF($Q40="","zzz",IF(RIGHT(Q40,1)="O",R39&amp;":Onyx",IFERROR(INDEX(CC[CC_B],MATCH(SUM(INDEX(CD[CC_Num],MATCH($Q$1,CD[C_D-Name],0)),($Q40/1000)),CC[CC_Cntr1],0)),INDEX(CC[CC_A],MATCH(SUM(INDEX(CD[CC_Num],MATCH($Q$1,CD[C_D-Name],0)),($Q40/1000)),CC[CC_Cntr2],0)))))</f>
        <v>Earth:Onyx</v>
      </c>
      <c r="S40" t="str">
        <f>IF(Q40="","zzz",IF(RIGHT(Q40,1)="O",S39,IFERROR(INDEX(CC[Res],MATCH(SUM(INDEX(CD[CC_Num],MATCH($Q$1,CD[C_D-Name],0)),(Q40/1000)),CC[CC_Cntr1],0)),INDEX(CC[Res],MATCH(SUM(INDEX(CD[CC_Num],MATCH($Q$1,CD[C_D-Name],0)),(Q40/1000)),CC[CC_Cntr2],0)))))</f>
        <v>Diamond Ring</v>
      </c>
    </row>
    <row r="41" spans="1:19" ht="15" customHeight="1" x14ac:dyDescent="0.2">
      <c r="A41" s="7" t="str">
        <f>Q$73</f>
        <v>42O</v>
      </c>
      <c r="B41" s="16" t="str">
        <f>IF(R$73="zzz","zzz"&amp;IF(ROW(Table4[[#This Row],['#]])=EVEN(ROW(Table4[[#This Row],['#]])),0,1),R$73)</f>
        <v>Invention:Onyx</v>
      </c>
      <c r="C41" s="16" t="str">
        <f>IF(S$73="zzz","zzz"&amp;IF(ROW(Table4[[#This Row],['#]])=EVEN(ROW(Table4[[#This Row],['#]])),0,1),S$73)</f>
        <v>Belphegor</v>
      </c>
      <c r="D41" t="str">
        <f>IF(Table4[[#This Row],['#]]="",IF(S41="zzz","zzz"&amp;IF(ROW(Table4[[#This Row],[2nd Card]])=EVEN(ROW(Table4[[#This Row],[2nd Card]])),0,1),S41),CHOOSE(SUM(COUNTIF(Table4[[#This Row],[2nd Card]],"*:Onyx"),COUNTIF(H$1,"*:Onyx"),1),INDEX(CD[C_Rare],MATCH(Table4[[#This Row],[Result]],CD[C_D-Name],0)),"Diamond","Onyx"))</f>
        <v>Onyx</v>
      </c>
      <c r="E41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37</v>
      </c>
      <c r="F41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41">
        <f>SUM(Table4[[#This Row],[Max Attack]:[Max Defence]])</f>
        <v>68</v>
      </c>
      <c r="I41" t="str">
        <f>IFERROR(INDEX(CC[CC_A],MATCH(ROW(A28),CC[Rec],0)),"")</f>
        <v/>
      </c>
      <c r="J41" t="str">
        <f>IFERROR(INDEX(CC[CC_B],MATCH(ROW(A28),CC[Rec],0)),"")</f>
        <v/>
      </c>
      <c r="Q41">
        <f>IF(H$10,IF(IFERROR(MATCH(R40,Onyx[O],0)&gt;0,FALSE()),Q40&amp;"O",IF(MAX(Q$13:Q40)&gt;=H$5,"",SUM(MAX(Q$13:Q40),1))),IF(MAX(Q$13:Q40)&gt;=H$5,"",SUM(MAX(Q$13:Q40),1)))</f>
        <v>22</v>
      </c>
      <c r="R41" t="str">
        <f>IF($Q41="","zzz",IF(RIGHT(Q41,1)="O",R40&amp;":Onyx",IFERROR(INDEX(CC[CC_B],MATCH(SUM(INDEX(CD[CC_Num],MATCH($Q$1,CD[C_D-Name],0)),($Q41/1000)),CC[CC_Cntr1],0)),INDEX(CC[CC_A],MATCH(SUM(INDEX(CD[CC_Num],MATCH($Q$1,CD[C_D-Name],0)),($Q41/1000)),CC[CC_Cntr2],0)))))</f>
        <v>Elf</v>
      </c>
      <c r="S41" t="str">
        <f>IF(Q41="","zzz",IF(RIGHT(Q41,1)="O",S40,IFERROR(INDEX(CC[Res],MATCH(SUM(INDEX(CD[CC_Num],MATCH($Q$1,CD[C_D-Name],0)),(Q41/1000)),CC[CC_Cntr1],0)),INDEX(CC[Res],MATCH(SUM(INDEX(CD[CC_Num],MATCH($Q$1,CD[C_D-Name],0)),(Q41/1000)),CC[CC_Cntr2],0)))))</f>
        <v>Rumpelstiltskin</v>
      </c>
    </row>
    <row r="42" spans="1:19" ht="15" customHeight="1" x14ac:dyDescent="0.2">
      <c r="A42" s="7" t="str">
        <f>Q$60</f>
        <v>33O</v>
      </c>
      <c r="B42" s="16" t="str">
        <f>IF(R$60="zzz","zzz"&amp;IF(ROW(Table4[[#This Row],['#]])=EVEN(ROW(Table4[[#This Row],['#]])),0,1),R$60)</f>
        <v>Holy Water:Onyx</v>
      </c>
      <c r="C42" s="16" t="str">
        <f>IF(S$60="zzz","zzz"&amp;IF(ROW(Table4[[#This Row],['#]])=EVEN(ROW(Table4[[#This Row],['#]])),0,1),S$60)</f>
        <v>Holy Grail</v>
      </c>
      <c r="D42" t="str">
        <f>IF(Table4[[#This Row],['#]]="",IF(S42="zzz","zzz"&amp;IF(ROW(Table4[[#This Row],[2nd Card]])=EVEN(ROW(Table4[[#This Row],[2nd Card]])),0,1),S42),CHOOSE(SUM(COUNTIF(Table4[[#This Row],[2nd Card]],"*:Onyx"),COUNTIF(H$1,"*:Onyx"),1),INDEX(CD[C_Rare],MATCH(Table4[[#This Row],[Result]],CD[C_D-Name],0)),"Diamond","Onyx"))</f>
        <v>Onyx</v>
      </c>
      <c r="E42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F42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G42">
        <f>SUM(Table4[[#This Row],[Max Attack]:[Max Defence]])</f>
        <v>68</v>
      </c>
      <c r="I42" t="str">
        <f>IFERROR(INDEX(CC[CC_A],MATCH(ROW(A29),CC[Rec],0)),"")</f>
        <v/>
      </c>
      <c r="J42" t="str">
        <f>IFERROR(INDEX(CC[CC_B],MATCH(ROW(A29),CC[Rec],0)),"")</f>
        <v/>
      </c>
      <c r="Q42" t="str">
        <f>IF(H$10,IF(IFERROR(MATCH(R41,Onyx[O],0)&gt;0,FALSE()),Q41&amp;"O",IF(MAX(Q$13:Q41)&gt;=H$5,"",SUM(MAX(Q$13:Q41),1))),IF(MAX(Q$13:Q41)&gt;=H$5,"",SUM(MAX(Q$13:Q41),1)))</f>
        <v>22O</v>
      </c>
      <c r="R42" t="str">
        <f>IF($Q42="","zzz",IF(RIGHT(Q42,1)="O",R41&amp;":Onyx",IFERROR(INDEX(CC[CC_B],MATCH(SUM(INDEX(CD[CC_Num],MATCH($Q$1,CD[C_D-Name],0)),($Q42/1000)),CC[CC_Cntr1],0)),INDEX(CC[CC_A],MATCH(SUM(INDEX(CD[CC_Num],MATCH($Q$1,CD[C_D-Name],0)),($Q42/1000)),CC[CC_Cntr2],0)))))</f>
        <v>Elf:Onyx</v>
      </c>
      <c r="S42" t="str">
        <f>IF(Q42="","zzz",IF(RIGHT(Q42,1)="O",S41,IFERROR(INDEX(CC[Res],MATCH(SUM(INDEX(CD[CC_Num],MATCH($Q$1,CD[C_D-Name],0)),(Q42/1000)),CC[CC_Cntr1],0)),INDEX(CC[Res],MATCH(SUM(INDEX(CD[CC_Num],MATCH($Q$1,CD[C_D-Name],0)),(Q42/1000)),CC[CC_Cntr2],0)))))</f>
        <v>Rumpelstiltskin</v>
      </c>
    </row>
    <row r="43" spans="1:19" ht="15" customHeight="1" x14ac:dyDescent="0.2">
      <c r="A43" s="7" t="str">
        <f>Q$137</f>
        <v>85O</v>
      </c>
      <c r="B43" s="16" t="str">
        <f>IF(R$137="zzz","zzz"&amp;IF(ROW(Table4[[#This Row],['#]])=EVEN(ROW(Table4[[#This Row],['#]])),0,1),R$137)</f>
        <v>Sword:Onyx</v>
      </c>
      <c r="C43" s="16" t="str">
        <f>IF(S$137="zzz","zzz"&amp;IF(ROW(Table4[[#This Row],['#]])=EVEN(ROW(Table4[[#This Row],['#]])),0,1),S$137)</f>
        <v>Diamond Sword</v>
      </c>
      <c r="D43" t="str">
        <f>IF(Table4[[#This Row],['#]]="",IF(S43="zzz","zzz"&amp;IF(ROW(Table4[[#This Row],[2nd Card]])=EVEN(ROW(Table4[[#This Row],[2nd Card]])),0,1),S43),CHOOSE(SUM(COUNTIF(Table4[[#This Row],[2nd Card]],"*:Onyx"),COUNTIF(H$1,"*:Onyx"),1),INDEX(CD[C_Rare],MATCH(Table4[[#This Row],[Result]],CD[C_D-Name],0)),"Diamond","Onyx"))</f>
        <v>Onyx</v>
      </c>
      <c r="E43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40</v>
      </c>
      <c r="F43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28</v>
      </c>
      <c r="G43">
        <f>SUM(Table4[[#This Row],[Max Attack]:[Max Defence]])</f>
        <v>68</v>
      </c>
      <c r="I43" t="str">
        <f>IFERROR(INDEX(CC[CC_A],MATCH(ROW(A30),CC[Rec],0)),"")</f>
        <v/>
      </c>
      <c r="J43" t="str">
        <f>IFERROR(INDEX(CC[CC_B],MATCH(ROW(A30),CC[Rec],0)),"")</f>
        <v/>
      </c>
      <c r="Q43">
        <f>IF(H$10,IF(IFERROR(MATCH(R42,Onyx[O],0)&gt;0,FALSE()),Q42&amp;"O",IF(MAX(Q$13:Q42)&gt;=H$5,"",SUM(MAX(Q$13:Q42),1))),IF(MAX(Q$13:Q42)&gt;=H$5,"",SUM(MAX(Q$13:Q42),1)))</f>
        <v>23</v>
      </c>
      <c r="R43" t="str">
        <f>IF($Q43="","zzz",IF(RIGHT(Q43,1)="O",R42&amp;":Onyx",IFERROR(INDEX(CC[CC_B],MATCH(SUM(INDEX(CD[CC_Num],MATCH($Q$1,CD[C_D-Name],0)),($Q43/1000)),CC[CC_Cntr1],0)),INDEX(CC[CC_A],MATCH(SUM(INDEX(CD[CC_Num],MATCH($Q$1,CD[C_D-Name],0)),($Q43/1000)),CC[CC_Cntr2],0)))))</f>
        <v>Extraterrestrial</v>
      </c>
      <c r="S43" t="str">
        <f>IF(Q43="","zzz",IF(RIGHT(Q43,1)="O",S42,IFERROR(INDEX(CC[Res],MATCH(SUM(INDEX(CD[CC_Num],MATCH($Q$1,CD[C_D-Name],0)),(Q43/1000)),CC[CC_Cntr1],0)),INDEX(CC[Res],MATCH(SUM(INDEX(CD[CC_Num],MATCH($Q$1,CD[C_D-Name],0)),(Q43/1000)),CC[CC_Cntr2],0)))))</f>
        <v>Alien Mob Boss</v>
      </c>
    </row>
    <row r="44" spans="1:19" ht="15" customHeight="1" x14ac:dyDescent="0.2">
      <c r="A44" s="7" t="str">
        <f>Q$42</f>
        <v>22O</v>
      </c>
      <c r="B44" s="16" t="str">
        <f>IF(R$42="zzz","zzz"&amp;IF(ROW(Table4[[#This Row],['#]])=EVEN(ROW(Table4[[#This Row],['#]])),0,1),R$42)</f>
        <v>Elf:Onyx</v>
      </c>
      <c r="C44" s="16" t="str">
        <f>IF(S$42="zzz","zzz"&amp;IF(ROW(Table4[[#This Row],['#]])=EVEN(ROW(Table4[[#This Row],['#]])),0,1),S$42)</f>
        <v>Rumpelstiltskin</v>
      </c>
      <c r="D44" t="str">
        <f>IF(Table4[[#This Row],['#]]="",IF(S44="zzz","zzz"&amp;IF(ROW(Table4[[#This Row],[2nd Card]])=EVEN(ROW(Table4[[#This Row],[2nd Card]])),0,1),S44),CHOOSE(SUM(COUNTIF(Table4[[#This Row],[2nd Card]],"*:Onyx"),COUNTIF(H$1,"*:Onyx"),1),INDEX(CD[C_Rare],MATCH(Table4[[#This Row],[Result]],CD[C_D-Name],0)),"Diamond","Onyx"))</f>
        <v>Onyx</v>
      </c>
      <c r="E44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F44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G44">
        <f>SUM(Table4[[#This Row],[Max Attack]:[Max Defence]])</f>
        <v>68</v>
      </c>
      <c r="I44" t="str">
        <f>IFERROR(INDEX(CC[CC_A],MATCH(ROW(A31),CC[Rec],0)),"")</f>
        <v/>
      </c>
      <c r="J44" t="str">
        <f>IFERROR(INDEX(CC[CC_B],MATCH(ROW(A31),CC[Rec],0)),"")</f>
        <v/>
      </c>
      <c r="Q44">
        <f>IF(H$10,IF(IFERROR(MATCH(R43,Onyx[O],0)&gt;0,FALSE()),Q43&amp;"O",IF(MAX(Q$13:Q43)&gt;=H$5,"",SUM(MAX(Q$13:Q43),1))),IF(MAX(Q$13:Q43)&gt;=H$5,"",SUM(MAX(Q$13:Q43),1)))</f>
        <v>24</v>
      </c>
      <c r="R44" t="str">
        <f>IF($Q44="","zzz",IF(RIGHT(Q44,1)="O",R43&amp;":Onyx",IFERROR(INDEX(CC[CC_B],MATCH(SUM(INDEX(CD[CC_Num],MATCH($Q$1,CD[C_D-Name],0)),($Q44/1000)),CC[CC_Cntr1],0)),INDEX(CC[CC_A],MATCH(SUM(INDEX(CD[CC_Num],MATCH($Q$1,CD[C_D-Name],0)),($Q44/1000)),CC[CC_Cntr2],0)))))</f>
        <v>Fairy</v>
      </c>
      <c r="S44" t="str">
        <f>IF(Q44="","zzz",IF(RIGHT(Q44,1)="O",S43,IFERROR(INDEX(CC[Res],MATCH(SUM(INDEX(CD[CC_Num],MATCH($Q$1,CD[C_D-Name],0)),(Q44/1000)),CC[CC_Cntr1],0)),INDEX(CC[Res],MATCH(SUM(INDEX(CD[CC_Num],MATCH($Q$1,CD[C_D-Name],0)),(Q44/1000)),CC[CC_Cntr2],0)))))</f>
        <v>Tooth Fairy</v>
      </c>
    </row>
    <row r="45" spans="1:19" ht="15" customHeight="1" x14ac:dyDescent="0.2">
      <c r="A45" s="7" t="str">
        <f>Q$76</f>
        <v>44O</v>
      </c>
      <c r="B45" s="16" t="str">
        <f>IF(R$76="zzz","zzz"&amp;IF(ROW(Table4[[#This Row],['#]])=EVEN(ROW(Table4[[#This Row],['#]])),0,1),R$76)</f>
        <v>Knight:Onyx</v>
      </c>
      <c r="C45" s="16" t="str">
        <f>IF(S$76="zzz","zzz"&amp;IF(ROW(Table4[[#This Row],['#]])=EVEN(ROW(Table4[[#This Row],['#]])),0,1),S$76)</f>
        <v>King</v>
      </c>
      <c r="D45" t="str">
        <f>IF(Table4[[#This Row],['#]]="",IF(S45="zzz","zzz"&amp;IF(ROW(Table4[[#This Row],[2nd Card]])=EVEN(ROW(Table4[[#This Row],[2nd Card]])),0,1),S45),CHOOSE(SUM(COUNTIF(Table4[[#This Row],[2nd Card]],"*:Onyx"),COUNTIF(H$1,"*:Onyx"),1),INDEX(CD[C_Rare],MATCH(Table4[[#This Row],[Result]],CD[C_D-Name],0)),"Diamond","Onyx"))</f>
        <v>Onyx</v>
      </c>
      <c r="E45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F45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G45">
        <f>SUM(Table4[[#This Row],[Max Attack]:[Max Defence]])</f>
        <v>68</v>
      </c>
      <c r="I45" t="str">
        <f>IFERROR(INDEX(CC[CC_A],MATCH(ROW(A32),CC[Rec],0)),"")</f>
        <v/>
      </c>
      <c r="J45" t="str">
        <f>IFERROR(INDEX(CC[CC_B],MATCH(ROW(A32),CC[Rec],0)),"")</f>
        <v/>
      </c>
      <c r="Q45" t="str">
        <f>IF(H$10,IF(IFERROR(MATCH(R44,Onyx[O],0)&gt;0,FALSE()),Q44&amp;"O",IF(MAX(Q$13:Q44)&gt;=H$5,"",SUM(MAX(Q$13:Q44),1))),IF(MAX(Q$13:Q44)&gt;=H$5,"",SUM(MAX(Q$13:Q44),1)))</f>
        <v>24O</v>
      </c>
      <c r="R45" t="str">
        <f>IF($Q45="","zzz",IF(RIGHT(Q45,1)="O",R44&amp;":Onyx",IFERROR(INDEX(CC[CC_B],MATCH(SUM(INDEX(CD[CC_Num],MATCH($Q$1,CD[C_D-Name],0)),($Q45/1000)),CC[CC_Cntr1],0)),INDEX(CC[CC_A],MATCH(SUM(INDEX(CD[CC_Num],MATCH($Q$1,CD[C_D-Name],0)),($Q45/1000)),CC[CC_Cntr2],0)))))</f>
        <v>Fairy:Onyx</v>
      </c>
      <c r="S45" t="str">
        <f>IF(Q45="","zzz",IF(RIGHT(Q45,1)="O",S44,IFERROR(INDEX(CC[Res],MATCH(SUM(INDEX(CD[CC_Num],MATCH($Q$1,CD[C_D-Name],0)),(Q45/1000)),CC[CC_Cntr1],0)),INDEX(CC[Res],MATCH(SUM(INDEX(CD[CC_Num],MATCH($Q$1,CD[C_D-Name],0)),(Q45/1000)),CC[CC_Cntr2],0)))))</f>
        <v>Tooth Fairy</v>
      </c>
    </row>
    <row r="46" spans="1:19" ht="15" customHeight="1" x14ac:dyDescent="0.2">
      <c r="A46" s="7" t="str">
        <f>Q$78</f>
        <v>45O</v>
      </c>
      <c r="B46" s="16" t="str">
        <f>IF(R$78="zzz","zzz"&amp;IF(ROW(Table4[[#This Row],['#]])=EVEN(ROW(Table4[[#This Row],['#]])),0,1),R$78)</f>
        <v>Knowledge:Onyx</v>
      </c>
      <c r="C46" s="16" t="str">
        <f>IF(S$78="zzz","zzz"&amp;IF(ROW(Table4[[#This Row],['#]])=EVEN(ROW(Table4[[#This Row],['#]])),0,1),S$78)</f>
        <v>King</v>
      </c>
      <c r="D46" t="str">
        <f>IF(Table4[[#This Row],['#]]="",IF(S46="zzz","zzz"&amp;IF(ROW(Table4[[#This Row],[2nd Card]])=EVEN(ROW(Table4[[#This Row],[2nd Card]])),0,1),S46),CHOOSE(SUM(COUNTIF(Table4[[#This Row],[2nd Card]],"*:Onyx"),COUNTIF(H$1,"*:Onyx"),1),INDEX(CD[C_Rare],MATCH(Table4[[#This Row],[Result]],CD[C_D-Name],0)),"Diamond","Onyx"))</f>
        <v>Onyx</v>
      </c>
      <c r="E46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F46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G46">
        <f>SUM(Table4[[#This Row],[Max Attack]:[Max Defence]])</f>
        <v>68</v>
      </c>
      <c r="I46" t="str">
        <f>IFERROR(INDEX(CC[CC_A],MATCH(ROW(A33),CC[Rec],0)),"")</f>
        <v/>
      </c>
      <c r="J46" t="str">
        <f>IFERROR(INDEX(CC[CC_B],MATCH(ROW(A33),CC[Rec],0)),"")</f>
        <v/>
      </c>
      <c r="Q46">
        <f>IF(H$10,IF(IFERROR(MATCH(R45,Onyx[O],0)&gt;0,FALSE()),Q45&amp;"O",IF(MAX(Q$13:Q45)&gt;=H$5,"",SUM(MAX(Q$13:Q45),1))),IF(MAX(Q$13:Q45)&gt;=H$5,"",SUM(MAX(Q$13:Q45),1)))</f>
        <v>25</v>
      </c>
      <c r="R46" t="str">
        <f>IF($Q46="","zzz",IF(RIGHT(Q46,1)="O",R45&amp;":Onyx",IFERROR(INDEX(CC[CC_B],MATCH(SUM(INDEX(CD[CC_Num],MATCH($Q$1,CD[C_D-Name],0)),($Q46/1000)),CC[CC_Cntr1],0)),INDEX(CC[CC_A],MATCH(SUM(INDEX(CD[CC_Num],MATCH($Q$1,CD[C_D-Name],0)),($Q46/1000)),CC[CC_Cntr2],0)))))</f>
        <v>Fairy Tale</v>
      </c>
      <c r="S46" t="str">
        <f>IF(Q46="","zzz",IF(RIGHT(Q46,1)="O",S45,IFERROR(INDEX(CC[Res],MATCH(SUM(INDEX(CD[CC_Num],MATCH($Q$1,CD[C_D-Name],0)),(Q46/1000)),CC[CC_Cntr1],0)),INDEX(CC[Res],MATCH(SUM(INDEX(CD[CC_Num],MATCH($Q$1,CD[C_D-Name],0)),(Q46/1000)),CC[CC_Cntr2],0)))))</f>
        <v>Golden Harp</v>
      </c>
    </row>
    <row r="47" spans="1:19" ht="15" customHeight="1" x14ac:dyDescent="0.2">
      <c r="A47" s="7" t="str">
        <f>Q$64</f>
        <v>36O</v>
      </c>
      <c r="B47" s="16" t="str">
        <f>IF(R$64="zzz","zzz"&amp;IF(ROW(Table4[[#This Row],['#]])=EVEN(ROW(Table4[[#This Row],['#]])),0,1),R$64)</f>
        <v>Horse:Onyx</v>
      </c>
      <c r="C47" s="16" t="str">
        <f>IF(S$64="zzz","zzz"&amp;IF(ROW(Table4[[#This Row],['#]])=EVEN(ROW(Table4[[#This Row],['#]])),0,1),S$64)</f>
        <v>Gilded Horse</v>
      </c>
      <c r="D47" t="str">
        <f>IF(Table4[[#This Row],['#]]="",IF(S47="zzz","zzz"&amp;IF(ROW(Table4[[#This Row],[2nd Card]])=EVEN(ROW(Table4[[#This Row],[2nd Card]])),0,1),S47),CHOOSE(SUM(COUNTIF(Table4[[#This Row],[2nd Card]],"*:Onyx"),COUNTIF(H$1,"*:Onyx"),1),INDEX(CD[C_Rare],MATCH(Table4[[#This Row],[Result]],CD[C_D-Name],0)),"Diamond","Onyx"))</f>
        <v>Onyx</v>
      </c>
      <c r="E47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F47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G47">
        <f>SUM(Table4[[#This Row],[Max Attack]:[Max Defence]])</f>
        <v>68</v>
      </c>
      <c r="I47" t="str">
        <f>IFERROR(INDEX(CC[CC_A],MATCH(ROW(A34),CC[Rec],0)),"")</f>
        <v/>
      </c>
      <c r="J47" t="str">
        <f>IFERROR(INDEX(CC[CC_B],MATCH(ROW(A34),CC[Rec],0)),"")</f>
        <v/>
      </c>
      <c r="Q47" t="str">
        <f>IF(H$10,IF(IFERROR(MATCH(R46,Onyx[O],0)&gt;0,FALSE()),Q46&amp;"O",IF(MAX(Q$13:Q46)&gt;=H$5,"",SUM(MAX(Q$13:Q46),1))),IF(MAX(Q$13:Q46)&gt;=H$5,"",SUM(MAX(Q$13:Q46),1)))</f>
        <v>25O</v>
      </c>
      <c r="R47" t="str">
        <f>IF($Q47="","zzz",IF(RIGHT(Q47,1)="O",R46&amp;":Onyx",IFERROR(INDEX(CC[CC_B],MATCH(SUM(INDEX(CD[CC_Num],MATCH($Q$1,CD[C_D-Name],0)),($Q47/1000)),CC[CC_Cntr1],0)),INDEX(CC[CC_A],MATCH(SUM(INDEX(CD[CC_Num],MATCH($Q$1,CD[C_D-Name],0)),($Q47/1000)),CC[CC_Cntr2],0)))))</f>
        <v>Fairy Tale:Onyx</v>
      </c>
      <c r="S47" t="str">
        <f>IF(Q47="","zzz",IF(RIGHT(Q47,1)="O",S46,IFERROR(INDEX(CC[Res],MATCH(SUM(INDEX(CD[CC_Num],MATCH($Q$1,CD[C_D-Name],0)),(Q47/1000)),CC[CC_Cntr1],0)),INDEX(CC[Res],MATCH(SUM(INDEX(CD[CC_Num],MATCH($Q$1,CD[C_D-Name],0)),(Q47/1000)),CC[CC_Cntr2],0)))))</f>
        <v>Golden Harp</v>
      </c>
    </row>
    <row r="48" spans="1:19" ht="15" customHeight="1" x14ac:dyDescent="0.2">
      <c r="A48" s="7" t="str">
        <f>Q$31</f>
        <v>15O</v>
      </c>
      <c r="B48" s="16" t="str">
        <f>IF(R$31="zzz","zzz"&amp;IF(ROW(Table4[[#This Row],['#]])=EVEN(ROW(Table4[[#This Row],['#]])),0,1),R$31)</f>
        <v>Death:Onyx</v>
      </c>
      <c r="C48" s="16" t="str">
        <f>IF(S$31="zzz","zzz"&amp;IF(ROW(Table4[[#This Row],['#]])=EVEN(ROW(Table4[[#This Row],['#]])),0,1),S$31)</f>
        <v>Mummy</v>
      </c>
      <c r="D48" t="str">
        <f>IF(Table4[[#This Row],['#]]="",IF(S48="zzz","zzz"&amp;IF(ROW(Table4[[#This Row],[2nd Card]])=EVEN(ROW(Table4[[#This Row],[2nd Card]])),0,1),S48),CHOOSE(SUM(COUNTIF(Table4[[#This Row],[2nd Card]],"*:Onyx"),COUNTIF(H$1,"*:Onyx"),1),INDEX(CD[C_Rare],MATCH(Table4[[#This Row],[Result]],CD[C_D-Name],0)),"Diamond","Onyx"))</f>
        <v>Onyx</v>
      </c>
      <c r="E48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F48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G48">
        <f>SUM(Table4[[#This Row],[Max Attack]:[Max Defence]])</f>
        <v>68</v>
      </c>
      <c r="I48" t="str">
        <f>IFERROR(INDEX(CC[CC_A],MATCH(ROW(A35),CC[Rec],0)),"")</f>
        <v/>
      </c>
      <c r="J48" t="str">
        <f>IFERROR(INDEX(CC[CC_B],MATCH(ROW(A35),CC[Rec],0)),"")</f>
        <v/>
      </c>
      <c r="Q48">
        <f>IF(H$10,IF(IFERROR(MATCH(R47,Onyx[O],0)&gt;0,FALSE()),Q47&amp;"O",IF(MAX(Q$13:Q47)&gt;=H$5,"",SUM(MAX(Q$13:Q47),1))),IF(MAX(Q$13:Q47)&gt;=H$5,"",SUM(MAX(Q$13:Q47),1)))</f>
        <v>26</v>
      </c>
      <c r="R48" t="str">
        <f>IF($Q48="","zzz",IF(RIGHT(Q48,1)="O",R47&amp;":Onyx",IFERROR(INDEX(CC[CC_B],MATCH(SUM(INDEX(CD[CC_Num],MATCH($Q$1,CD[C_D-Name],0)),($Q48/1000)),CC[CC_Cntr1],0)),INDEX(CC[CC_A],MATCH(SUM(INDEX(CD[CC_Num],MATCH($Q$1,CD[C_D-Name],0)),($Q48/1000)),CC[CC_Cntr2],0)))))</f>
        <v>Food</v>
      </c>
      <c r="S48" t="str">
        <f>IF(Q48="","zzz",IF(RIGHT(Q48,1)="O",S47,IFERROR(INDEX(CC[Res],MATCH(SUM(INDEX(CD[CC_Num],MATCH($Q$1,CD[C_D-Name],0)),(Q48/1000)),CC[CC_Cntr1],0)),INDEX(CC[Res],MATCH(SUM(INDEX(CD[CC_Num],MATCH($Q$1,CD[C_D-Name],0)),(Q48/1000)),CC[CC_Cntr2],0)))))</f>
        <v>Hesperide's Tree</v>
      </c>
    </row>
    <row r="49" spans="1:19" ht="15" customHeight="1" x14ac:dyDescent="0.2">
      <c r="A49" s="7" t="str">
        <f>Q$124</f>
        <v>78O</v>
      </c>
      <c r="B49" s="16" t="str">
        <f>IF(R$124="zzz","zzz"&amp;IF(ROW(Table4[[#This Row],['#]])=EVEN(ROW(Table4[[#This Row],['#]])),0,1),R$124)</f>
        <v>Snake:Onyx</v>
      </c>
      <c r="C49" s="16" t="str">
        <f>IF(S$124="zzz","zzz"&amp;IF(ROW(Table4[[#This Row],['#]])=EVEN(ROW(Table4[[#This Row],['#]])),0,1),S$124)</f>
        <v>Snake Oil Salesman</v>
      </c>
      <c r="D49" t="str">
        <f>IF(Table4[[#This Row],['#]]="",IF(S49="zzz","zzz"&amp;IF(ROW(Table4[[#This Row],[2nd Card]])=EVEN(ROW(Table4[[#This Row],[2nd Card]])),0,1),S49),CHOOSE(SUM(COUNTIF(Table4[[#This Row],[2nd Card]],"*:Onyx"),COUNTIF(H$1,"*:Onyx"),1),INDEX(CD[C_Rare],MATCH(Table4[[#This Row],[Result]],CD[C_D-Name],0)),"Diamond","Onyx"))</f>
        <v>Onyx</v>
      </c>
      <c r="E49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38</v>
      </c>
      <c r="F49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G49">
        <f>SUM(Table4[[#This Row],[Max Attack]:[Max Defence]])</f>
        <v>68</v>
      </c>
      <c r="I49" t="str">
        <f>IFERROR(INDEX(CC[CC_A],MATCH(ROW(A36),CC[Rec],0)),"")</f>
        <v/>
      </c>
      <c r="J49" t="str">
        <f>IFERROR(INDEX(CC[CC_B],MATCH(ROW(A36),CC[Rec],0)),"")</f>
        <v/>
      </c>
      <c r="Q49" t="str">
        <f>IF(H$10,IF(IFERROR(MATCH(R48,Onyx[O],0)&gt;0,FALSE()),Q48&amp;"O",IF(MAX(Q$13:Q48)&gt;=H$5,"",SUM(MAX(Q$13:Q48),1))),IF(MAX(Q$13:Q48)&gt;=H$5,"",SUM(MAX(Q$13:Q48),1)))</f>
        <v>26O</v>
      </c>
      <c r="R49" t="str">
        <f>IF($Q49="","zzz",IF(RIGHT(Q49,1)="O",R48&amp;":Onyx",IFERROR(INDEX(CC[CC_B],MATCH(SUM(INDEX(CD[CC_Num],MATCH($Q$1,CD[C_D-Name],0)),($Q49/1000)),CC[CC_Cntr1],0)),INDEX(CC[CC_A],MATCH(SUM(INDEX(CD[CC_Num],MATCH($Q$1,CD[C_D-Name],0)),($Q49/1000)),CC[CC_Cntr2],0)))))</f>
        <v>Food:Onyx</v>
      </c>
      <c r="S49" t="str">
        <f>IF(Q49="","zzz",IF(RIGHT(Q49,1)="O",S48,IFERROR(INDEX(CC[Res],MATCH(SUM(INDEX(CD[CC_Num],MATCH($Q$1,CD[C_D-Name],0)),(Q49/1000)),CC[CC_Cntr1],0)),INDEX(CC[Res],MATCH(SUM(INDEX(CD[CC_Num],MATCH($Q$1,CD[C_D-Name],0)),(Q49/1000)),CC[CC_Cntr2],0)))))</f>
        <v>Hesperide's Tree</v>
      </c>
    </row>
    <row r="50" spans="1:19" ht="15" customHeight="1" x14ac:dyDescent="0.2">
      <c r="A50" s="7" t="str">
        <f>Q$149</f>
        <v>92O</v>
      </c>
      <c r="B50" s="16" t="str">
        <f>IF(R$149="zzz","zzz"&amp;IF(ROW(Table4[[#This Row],['#]])=EVEN(ROW(Table4[[#This Row],['#]])),0,1),R$149)</f>
        <v>Undead:Onyx</v>
      </c>
      <c r="C50" s="16" t="str">
        <f>IF(S$149="zzz","zzz"&amp;IF(ROW(Table4[[#This Row],['#]])=EVEN(ROW(Table4[[#This Row],['#]])),0,1),S$149)</f>
        <v>Mummy</v>
      </c>
      <c r="D50" t="str">
        <f>IF(Table4[[#This Row],['#]]="",IF(S50="zzz","zzz"&amp;IF(ROW(Table4[[#This Row],[2nd Card]])=EVEN(ROW(Table4[[#This Row],[2nd Card]])),0,1),S50),CHOOSE(SUM(COUNTIF(Table4[[#This Row],[2nd Card]],"*:Onyx"),COUNTIF(H$1,"*:Onyx"),1),INDEX(CD[C_Rare],MATCH(Table4[[#This Row],[Result]],CD[C_D-Name],0)),"Diamond","Onyx"))</f>
        <v>Onyx</v>
      </c>
      <c r="E50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F50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G50">
        <f>SUM(Table4[[#This Row],[Max Attack]:[Max Defence]])</f>
        <v>68</v>
      </c>
      <c r="I50" t="str">
        <f>IFERROR(INDEX(CC[CC_A],MATCH(ROW(A37),CC[Rec],0)),"")</f>
        <v/>
      </c>
      <c r="J50" t="str">
        <f>IFERROR(INDEX(CC[CC_B],MATCH(ROW(A37),CC[Rec],0)),"")</f>
        <v/>
      </c>
      <c r="Q50">
        <f>IF(H$10,IF(IFERROR(MATCH(R49,Onyx[O],0)&gt;0,FALSE()),Q49&amp;"O",IF(MAX(Q$13:Q49)&gt;=H$5,"",SUM(MAX(Q$13:Q49),1))),IF(MAX(Q$13:Q49)&gt;=H$5,"",SUM(MAX(Q$13:Q49),1)))</f>
        <v>27</v>
      </c>
      <c r="R50" t="str">
        <f>IF($Q50="","zzz",IF(RIGHT(Q50,1)="O",R49&amp;":Onyx",IFERROR(INDEX(CC[CC_B],MATCH(SUM(INDEX(CD[CC_Num],MATCH($Q$1,CD[C_D-Name],0)),($Q50/1000)),CC[CC_Cntr1],0)),INDEX(CC[CC_A],MATCH(SUM(INDEX(CD[CC_Num],MATCH($Q$1,CD[C_D-Name],0)),($Q50/1000)),CC[CC_Cntr2],0)))))</f>
        <v>Galaxy Wars</v>
      </c>
      <c r="S50" t="str">
        <f>IF(Q50="","zzz",IF(RIGHT(Q50,1)="O",S49,IFERROR(INDEX(CC[Res],MATCH(SUM(INDEX(CD[CC_Num],MATCH($Q$1,CD[C_D-Name],0)),(Q50/1000)),CC[CC_Cntr1],0)),INDEX(CC[Res],MATCH(SUM(INDEX(CD[CC_Num],MATCH($Q$1,CD[C_D-Name],0)),(Q50/1000)),CC[CC_Cntr2],0)))))</f>
        <v>Alien Mob Boss</v>
      </c>
    </row>
    <row r="51" spans="1:19" ht="15" customHeight="1" x14ac:dyDescent="0.2">
      <c r="A51" s="7" t="str">
        <f>Q$171</f>
        <v>106O</v>
      </c>
      <c r="B51" s="16" t="str">
        <f>IF(R$171="zzz","zzz"&amp;IF(ROW(Table4[[#This Row],['#]])=EVEN(ROW(Table4[[#This Row],['#]])),0,1),R$171)</f>
        <v>Wizard:Onyx</v>
      </c>
      <c r="C51" s="16" t="str">
        <f>IF(S$171="zzz","zzz"&amp;IF(ROW(Table4[[#This Row],['#]])=EVEN(ROW(Table4[[#This Row],['#]])),0,1),S$171)</f>
        <v>Rumpelstiltskin</v>
      </c>
      <c r="D51" t="str">
        <f>IF(Table4[[#This Row],['#]]="",IF(S51="zzz","zzz"&amp;IF(ROW(Table4[[#This Row],[2nd Card]])=EVEN(ROW(Table4[[#This Row],[2nd Card]])),0,1),S51),CHOOSE(SUM(COUNTIF(Table4[[#This Row],[2nd Card]],"*:Onyx"),COUNTIF(H$1,"*:Onyx"),1),INDEX(CD[C_Rare],MATCH(Table4[[#This Row],[Result]],CD[C_D-Name],0)),"Diamond","Onyx"))</f>
        <v>Onyx</v>
      </c>
      <c r="E51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F51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G51">
        <f>SUM(Table4[[#This Row],[Max Attack]:[Max Defence]])</f>
        <v>68</v>
      </c>
      <c r="I51" t="str">
        <f>IFERROR(INDEX(CC[CC_A],MATCH(ROW(A38),CC[Rec],0)),"")</f>
        <v/>
      </c>
      <c r="J51" t="str">
        <f>IFERROR(INDEX(CC[CC_B],MATCH(ROW(A38),CC[Rec],0)),"")</f>
        <v/>
      </c>
      <c r="Q51">
        <f>IF(H$10,IF(IFERROR(MATCH(R50,Onyx[O],0)&gt;0,FALSE()),Q50&amp;"O",IF(MAX(Q$13:Q50)&gt;=H$5,"",SUM(MAX(Q$13:Q50),1))),IF(MAX(Q$13:Q50)&gt;=H$5,"",SUM(MAX(Q$13:Q50),1)))</f>
        <v>28</v>
      </c>
      <c r="R51" t="str">
        <f>IF($Q51="","zzz",IF(RIGHT(Q51,1)="O",R50&amp;":Onyx",IFERROR(INDEX(CC[CC_B],MATCH(SUM(INDEX(CD[CC_Num],MATCH($Q$1,CD[C_D-Name],0)),($Q51/1000)),CC[CC_Cntr1],0)),INDEX(CC[CC_A],MATCH(SUM(INDEX(CD[CC_Num],MATCH($Q$1,CD[C_D-Name],0)),($Q51/1000)),CC[CC_Cntr2],0)))))</f>
        <v>Giant</v>
      </c>
      <c r="S51" t="str">
        <f>IF(Q51="","zzz",IF(RIGHT(Q51,1)="O",S50,IFERROR(INDEX(CC[Res],MATCH(SUM(INDEX(CD[CC_Num],MATCH($Q$1,CD[C_D-Name],0)),(Q51/1000)),CC[CC_Cntr1],0)),INDEX(CC[Res],MATCH(SUM(INDEX(CD[CC_Num],MATCH($Q$1,CD[C_D-Name],0)),(Q51/1000)),CC[CC_Cntr2],0)))))</f>
        <v>Beanstalk Giant</v>
      </c>
    </row>
    <row r="52" spans="1:19" ht="15" customHeight="1" x14ac:dyDescent="0.2">
      <c r="A52" s="7" t="str">
        <f>Q$131</f>
        <v>82O</v>
      </c>
      <c r="B52" s="16" t="str">
        <f>IF(R$131="zzz","zzz"&amp;IF(ROW(Table4[[#This Row],['#]])=EVEN(ROW(Table4[[#This Row],['#]])),0,1),R$131)</f>
        <v>Sun:Onyx</v>
      </c>
      <c r="C52" s="16" t="str">
        <f>IF(S$131="zzz","zzz"&amp;IF(ROW(Table4[[#This Row],['#]])=EVEN(ROW(Table4[[#This Row],['#]])),0,1),S$131)</f>
        <v>Persian Royalty</v>
      </c>
      <c r="D52" t="str">
        <f>IF(Table4[[#This Row],['#]]="",IF(S52="zzz","zzz"&amp;IF(ROW(Table4[[#This Row],[2nd Card]])=EVEN(ROW(Table4[[#This Row],[2nd Card]])),0,1),S52),CHOOSE(SUM(COUNTIF(Table4[[#This Row],[2nd Card]],"*:Onyx"),COUNTIF(H$1,"*:Onyx"),1),INDEX(CD[C_Rare],MATCH(Table4[[#This Row],[Result]],CD[C_D-Name],0)),"Diamond","Onyx"))</f>
        <v>Onyx</v>
      </c>
      <c r="E52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36</v>
      </c>
      <c r="F52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52">
        <f>SUM(Table4[[#This Row],[Max Attack]:[Max Defence]])</f>
        <v>67</v>
      </c>
      <c r="I52" t="str">
        <f>IFERROR(INDEX(CC[CC_A],MATCH(ROW(A39),CC[Rec],0)),"")</f>
        <v/>
      </c>
      <c r="J52" t="str">
        <f>IFERROR(INDEX(CC[CC_B],MATCH(ROW(A39),CC[Rec],0)),"")</f>
        <v/>
      </c>
      <c r="Q52">
        <f>IF(H$10,IF(IFERROR(MATCH(R51,Onyx[O],0)&gt;0,FALSE()),Q51&amp;"O",IF(MAX(Q$13:Q51)&gt;=H$5,"",SUM(MAX(Q$13:Q51),1))),IF(MAX(Q$13:Q51)&gt;=H$5,"",SUM(MAX(Q$13:Q51),1)))</f>
        <v>29</v>
      </c>
      <c r="R52" t="str">
        <f>IF($Q52="","zzz",IF(RIGHT(Q52,1)="O",R51&amp;":Onyx",IFERROR(INDEX(CC[CC_B],MATCH(SUM(INDEX(CD[CC_Num],MATCH($Q$1,CD[C_D-Name],0)),($Q52/1000)),CC[CC_Cntr1],0)),INDEX(CC[CC_A],MATCH(SUM(INDEX(CD[CC_Num],MATCH($Q$1,CD[C_D-Name],0)),($Q52/1000)),CC[CC_Cntr2],0)))))</f>
        <v>Golem</v>
      </c>
      <c r="S52" t="str">
        <f>IF(Q52="","zzz",IF(RIGHT(Q52,1)="O",S51,IFERROR(INDEX(CC[Res],MATCH(SUM(INDEX(CD[CC_Num],MATCH($Q$1,CD[C_D-Name],0)),(Q52/1000)),CC[CC_Cntr1],0)),INDEX(CC[Res],MATCH(SUM(INDEX(CD[CC_Num],MATCH($Q$1,CD[C_D-Name],0)),(Q52/1000)),CC[CC_Cntr2],0)))))</f>
        <v>Golden Construct</v>
      </c>
    </row>
    <row r="53" spans="1:19" ht="15" customHeight="1" x14ac:dyDescent="0.2">
      <c r="A53" s="7" t="str">
        <f>Q$164</f>
        <v>102O</v>
      </c>
      <c r="B53" s="16" t="str">
        <f>IF(R$164="zzz","zzz"&amp;IF(ROW(Table4[[#This Row],['#]])=EVEN(ROW(Table4[[#This Row],['#]])),0,1),R$164)</f>
        <v>Werewolf:Onyx</v>
      </c>
      <c r="C53" s="16" t="str">
        <f>IF(S$164="zzz","zzz"&amp;IF(ROW(Table4[[#This Row],['#]])=EVEN(ROW(Table4[[#This Row],['#]])),0,1),S$164)</f>
        <v>Stockbroker Wolf</v>
      </c>
      <c r="D53" t="str">
        <f>IF(Table4[[#This Row],['#]]="",IF(S53="zzz","zzz"&amp;IF(ROW(Table4[[#This Row],[2nd Card]])=EVEN(ROW(Table4[[#This Row],[2nd Card]])),0,1),S53),CHOOSE(SUM(COUNTIF(Table4[[#This Row],[2nd Card]],"*:Onyx"),COUNTIF(H$1,"*:Onyx"),1),INDEX(CD[C_Rare],MATCH(Table4[[#This Row],[Result]],CD[C_D-Name],0)),"Diamond","Onyx"))</f>
        <v>Onyx</v>
      </c>
      <c r="E53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37</v>
      </c>
      <c r="F53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G53">
        <f>SUM(Table4[[#This Row],[Max Attack]:[Max Defence]])</f>
        <v>67</v>
      </c>
      <c r="I53" t="str">
        <f>IFERROR(INDEX(CC[CC_A],MATCH(ROW(A40),CC[Rec],0)),"")</f>
        <v/>
      </c>
      <c r="J53" t="str">
        <f>IFERROR(INDEX(CC[CC_B],MATCH(ROW(A40),CC[Rec],0)),"")</f>
        <v/>
      </c>
      <c r="Q53" t="str">
        <f>IF(H$10,IF(IFERROR(MATCH(R52,Onyx[O],0)&gt;0,FALSE()),Q52&amp;"O",IF(MAX(Q$13:Q52)&gt;=H$5,"",SUM(MAX(Q$13:Q52),1))),IF(MAX(Q$13:Q52)&gt;=H$5,"",SUM(MAX(Q$13:Q52),1)))</f>
        <v>29O</v>
      </c>
      <c r="R53" t="str">
        <f>IF($Q53="","zzz",IF(RIGHT(Q53,1)="O",R52&amp;":Onyx",IFERROR(INDEX(CC[CC_B],MATCH(SUM(INDEX(CD[CC_Num],MATCH($Q$1,CD[C_D-Name],0)),($Q53/1000)),CC[CC_Cntr1],0)),INDEX(CC[CC_A],MATCH(SUM(INDEX(CD[CC_Num],MATCH($Q$1,CD[C_D-Name],0)),($Q53/1000)),CC[CC_Cntr2],0)))))</f>
        <v>Golem:Onyx</v>
      </c>
      <c r="S53" t="str">
        <f>IF(Q53="","zzz",IF(RIGHT(Q53,1)="O",S52,IFERROR(INDEX(CC[Res],MATCH(SUM(INDEX(CD[CC_Num],MATCH($Q$1,CD[C_D-Name],0)),(Q53/1000)),CC[CC_Cntr1],0)),INDEX(CC[Res],MATCH(SUM(INDEX(CD[CC_Num],MATCH($Q$1,CD[C_D-Name],0)),(Q53/1000)),CC[CC_Cntr2],0)))))</f>
        <v>Golden Construct</v>
      </c>
    </row>
    <row r="54" spans="1:19" ht="15" customHeight="1" x14ac:dyDescent="0.2">
      <c r="A54" s="7" t="str">
        <f>Q$139</f>
        <v>86O</v>
      </c>
      <c r="B54" s="16" t="str">
        <f>IF(R$139="zzz","zzz"&amp;IF(ROW(Table4[[#This Row],['#]])=EVEN(ROW(Table4[[#This Row],['#]])),0,1),R$139)</f>
        <v>Time:Onyx</v>
      </c>
      <c r="C54" s="16" t="str">
        <f>IF(S$139="zzz","zzz"&amp;IF(ROW(Table4[[#This Row],['#]])=EVEN(ROW(Table4[[#This Row],['#]])),0,1),S$139)</f>
        <v>Persian Royalty</v>
      </c>
      <c r="D54" t="str">
        <f>IF(Table4[[#This Row],['#]]="",IF(S54="zzz","zzz"&amp;IF(ROW(Table4[[#This Row],[2nd Card]])=EVEN(ROW(Table4[[#This Row],[2nd Card]])),0,1),S54),CHOOSE(SUM(COUNTIF(Table4[[#This Row],[2nd Card]],"*:Onyx"),COUNTIF(H$1,"*:Onyx"),1),INDEX(CD[C_Rare],MATCH(Table4[[#This Row],[Result]],CD[C_D-Name],0)),"Diamond","Onyx"))</f>
        <v>Onyx</v>
      </c>
      <c r="E54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36</v>
      </c>
      <c r="F54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54">
        <f>SUM(Table4[[#This Row],[Max Attack]:[Max Defence]])</f>
        <v>67</v>
      </c>
      <c r="I54" t="str">
        <f>IFERROR(INDEX(CC[CC_A],MATCH(ROW(A41),CC[Rec],0)),"")</f>
        <v/>
      </c>
      <c r="J54" t="str">
        <f>IFERROR(INDEX(CC[CC_B],MATCH(ROW(A41),CC[Rec],0)),"")</f>
        <v/>
      </c>
      <c r="Q54">
        <f>IF(H$10,IF(IFERROR(MATCH(R53,Onyx[O],0)&gt;0,FALSE()),Q53&amp;"O",IF(MAX(Q$13:Q53)&gt;=H$5,"",SUM(MAX(Q$13:Q53),1))),IF(MAX(Q$13:Q53)&gt;=H$5,"",SUM(MAX(Q$13:Q53),1)))</f>
        <v>30</v>
      </c>
      <c r="R54" t="str">
        <f>IF($Q54="","zzz",IF(RIGHT(Q54,1)="O",R53&amp;":Onyx",IFERROR(INDEX(CC[CC_B],MATCH(SUM(INDEX(CD[CC_Num],MATCH($Q$1,CD[C_D-Name],0)),($Q54/1000)),CC[CC_Cntr1],0)),INDEX(CC[CC_A],MATCH(SUM(INDEX(CD[CC_Num],MATCH($Q$1,CD[C_D-Name],0)),($Q54/1000)),CC[CC_Cntr2],0)))))</f>
        <v>Hammer</v>
      </c>
      <c r="S54" t="str">
        <f>IF(Q54="","zzz",IF(RIGHT(Q54,1)="O",S53,IFERROR(INDEX(CC[Res],MATCH(SUM(INDEX(CD[CC_Num],MATCH($Q$1,CD[C_D-Name],0)),(Q54/1000)),CC[CC_Cntr1],0)),INDEX(CC[Res],MATCH(SUM(INDEX(CD[CC_Num],MATCH($Q$1,CD[C_D-Name],0)),(Q54/1000)),CC[CC_Cntr2],0)))))</f>
        <v>Miner</v>
      </c>
    </row>
    <row r="55" spans="1:19" ht="15" customHeight="1" x14ac:dyDescent="0.2">
      <c r="A55" s="7" t="str">
        <f>Q$161</f>
        <v>100O</v>
      </c>
      <c r="B55" s="16" t="str">
        <f>IF(R$161="zzz","zzz"&amp;IF(ROW(Table4[[#This Row],['#]])=EVEN(ROW(Table4[[#This Row],['#]])),0,1),R$161)</f>
        <v>Water:Onyx</v>
      </c>
      <c r="C55" s="16" t="str">
        <f>IF(S$161="zzz","zzz"&amp;IF(ROW(Table4[[#This Row],['#]])=EVEN(ROW(Table4[[#This Row],['#]])),0,1),S$161)</f>
        <v>Pirate Booty</v>
      </c>
      <c r="D55" t="str">
        <f>IF(Table4[[#This Row],['#]]="",IF(S55="zzz","zzz"&amp;IF(ROW(Table4[[#This Row],[2nd Card]])=EVEN(ROW(Table4[[#This Row],[2nd Card]])),0,1),S55),CHOOSE(SUM(COUNTIF(Table4[[#This Row],[2nd Card]],"*:Onyx"),COUNTIF(H$1,"*:Onyx"),1),INDEX(CD[C_Rare],MATCH(Table4[[#This Row],[Result]],CD[C_D-Name],0)),"Diamond","Onyx"))</f>
        <v>Onyx</v>
      </c>
      <c r="E55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F55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G55">
        <f>SUM(Table4[[#This Row],[Max Attack]:[Max Defence]])</f>
        <v>67</v>
      </c>
      <c r="I55" t="str">
        <f>IFERROR(INDEX(CC[CC_A],MATCH(ROW(A42),CC[Rec],0)),"")</f>
        <v/>
      </c>
      <c r="J55" t="str">
        <f>IFERROR(INDEX(CC[CC_B],MATCH(ROW(A42),CC[Rec],0)),"")</f>
        <v/>
      </c>
      <c r="Q55" t="str">
        <f>IF(H$10,IF(IFERROR(MATCH(R54,Onyx[O],0)&gt;0,FALSE()),Q54&amp;"O",IF(MAX(Q$13:Q54)&gt;=H$5,"",SUM(MAX(Q$13:Q54),1))),IF(MAX(Q$13:Q54)&gt;=H$5,"",SUM(MAX(Q$13:Q54),1)))</f>
        <v>30O</v>
      </c>
      <c r="R55" t="str">
        <f>IF($Q55="","zzz",IF(RIGHT(Q55,1)="O",R54&amp;":Onyx",IFERROR(INDEX(CC[CC_B],MATCH(SUM(INDEX(CD[CC_Num],MATCH($Q$1,CD[C_D-Name],0)),($Q55/1000)),CC[CC_Cntr1],0)),INDEX(CC[CC_A],MATCH(SUM(INDEX(CD[CC_Num],MATCH($Q$1,CD[C_D-Name],0)),($Q55/1000)),CC[CC_Cntr2],0)))))</f>
        <v>Hammer:Onyx</v>
      </c>
      <c r="S55" t="str">
        <f>IF(Q55="","zzz",IF(RIGHT(Q55,1)="O",S54,IFERROR(INDEX(CC[Res],MATCH(SUM(INDEX(CD[CC_Num],MATCH($Q$1,CD[C_D-Name],0)),(Q55/1000)),CC[CC_Cntr1],0)),INDEX(CC[Res],MATCH(SUM(INDEX(CD[CC_Num],MATCH($Q$1,CD[C_D-Name],0)),(Q55/1000)),CC[CC_Cntr2],0)))))</f>
        <v>Miner</v>
      </c>
    </row>
    <row r="56" spans="1:19" ht="15" customHeight="1" x14ac:dyDescent="0.2">
      <c r="A56" s="7" t="str">
        <f>Q$145</f>
        <v>89O</v>
      </c>
      <c r="B56" s="16" t="str">
        <f>IF(R$145="zzz","zzz"&amp;IF(ROW(Table4[[#This Row],['#]])=EVEN(ROW(Table4[[#This Row],['#]])),0,1),R$145)</f>
        <v>Trident:Onyx</v>
      </c>
      <c r="C56" s="16" t="str">
        <f>IF(S$145="zzz","zzz"&amp;IF(ROW(Table4[[#This Row],['#]])=EVEN(ROW(Table4[[#This Row],['#]])),0,1),S$145)</f>
        <v>Pirate Booty</v>
      </c>
      <c r="D56" t="str">
        <f>IF(Table4[[#This Row],['#]]="",IF(S56="zzz","zzz"&amp;IF(ROW(Table4[[#This Row],[2nd Card]])=EVEN(ROW(Table4[[#This Row],[2nd Card]])),0,1),S56),CHOOSE(SUM(COUNTIF(Table4[[#This Row],[2nd Card]],"*:Onyx"),COUNTIF(H$1,"*:Onyx"),1),INDEX(CD[C_Rare],MATCH(Table4[[#This Row],[Result]],CD[C_D-Name],0)),"Diamond","Onyx"))</f>
        <v>Onyx</v>
      </c>
      <c r="E56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F56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G56">
        <f>SUM(Table4[[#This Row],[Max Attack]:[Max Defence]])</f>
        <v>67</v>
      </c>
      <c r="I56" t="str">
        <f>IFERROR(INDEX(CC[CC_A],MATCH(ROW(A43),CC[Rec],0)),"")</f>
        <v/>
      </c>
      <c r="J56" t="str">
        <f>IFERROR(INDEX(CC[CC_B],MATCH(ROW(A43),CC[Rec],0)),"")</f>
        <v/>
      </c>
      <c r="Q56">
        <f>IF(H$10,IF(IFERROR(MATCH(R55,Onyx[O],0)&gt;0,FALSE()),Q55&amp;"O",IF(MAX(Q$13:Q55)&gt;=H$5,"",SUM(MAX(Q$13:Q55),1))),IF(MAX(Q$13:Q55)&gt;=H$5,"",SUM(MAX(Q$13:Q55),1)))</f>
        <v>31</v>
      </c>
      <c r="R56" t="str">
        <f>IF($Q56="","zzz",IF(RIGHT(Q56,1)="O",R55&amp;":Onyx",IFERROR(INDEX(CC[CC_B],MATCH(SUM(INDEX(CD[CC_Num],MATCH($Q$1,CD[C_D-Name],0)),($Q56/1000)),CC[CC_Cntr1],0)),INDEX(CC[CC_A],MATCH(SUM(INDEX(CD[CC_Num],MATCH($Q$1,CD[C_D-Name],0)),($Q56/1000)),CC[CC_Cntr2],0)))))</f>
        <v>Healing</v>
      </c>
      <c r="S56" t="str">
        <f>IF(Q56="","zzz",IF(RIGHT(Q56,1)="O",S55,IFERROR(INDEX(CC[Res],MATCH(SUM(INDEX(CD[CC_Num],MATCH($Q$1,CD[C_D-Name],0)),(Q56/1000)),CC[CC_Cntr1],0)),INDEX(CC[Res],MATCH(SUM(INDEX(CD[CC_Num],MATCH($Q$1,CD[C_D-Name],0)),(Q56/1000)),CC[CC_Cntr2],0)))))</f>
        <v>Snake Oil Salesman</v>
      </c>
    </row>
    <row r="57" spans="1:19" ht="15" customHeight="1" x14ac:dyDescent="0.2">
      <c r="A57" s="7" t="str">
        <f>Q$82</f>
        <v>47O</v>
      </c>
      <c r="B57" s="16" t="str">
        <f>IF(R$82="zzz","zzz"&amp;IF(ROW(Table4[[#This Row],['#]])=EVEN(ROW(Table4[[#This Row],['#]])),0,1),R$82)</f>
        <v>Life:Onyx</v>
      </c>
      <c r="C57" s="16" t="str">
        <f>IF(S$82="zzz","zzz"&amp;IF(ROW(Table4[[#This Row],['#]])=EVEN(ROW(Table4[[#This Row],['#]])),0,1),S$82)</f>
        <v>Golden Egg Goose</v>
      </c>
      <c r="D57" t="str">
        <f>IF(Table4[[#This Row],['#]]="",IF(S57="zzz","zzz"&amp;IF(ROW(Table4[[#This Row],[2nd Card]])=EVEN(ROW(Table4[[#This Row],[2nd Card]])),0,1),S57),CHOOSE(SUM(COUNTIF(Table4[[#This Row],[2nd Card]],"*:Onyx"),COUNTIF(H$1,"*:Onyx"),1),INDEX(CD[C_Rare],MATCH(Table4[[#This Row],[Result]],CD[C_D-Name],0)),"Diamond","Onyx"))</f>
        <v>Onyx</v>
      </c>
      <c r="E57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F57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36</v>
      </c>
      <c r="G57">
        <f>SUM(Table4[[#This Row],[Max Attack]:[Max Defence]])</f>
        <v>67</v>
      </c>
      <c r="I57" t="str">
        <f>IFERROR(INDEX(CC[CC_A],MATCH(ROW(A44),CC[Rec],0)),"")</f>
        <v/>
      </c>
      <c r="J57" t="str">
        <f>IFERROR(INDEX(CC[CC_B],MATCH(ROW(A44),CC[Rec],0)),"")</f>
        <v/>
      </c>
      <c r="Q57">
        <f>IF(H$10,IF(IFERROR(MATCH(R56,Onyx[O],0)&gt;0,FALSE()),Q56&amp;"O",IF(MAX(Q$13:Q56)&gt;=H$5,"",SUM(MAX(Q$13:Q56),1))),IF(MAX(Q$13:Q56)&gt;=H$5,"",SUM(MAX(Q$13:Q56),1)))</f>
        <v>32</v>
      </c>
      <c r="R57" t="str">
        <f>IF($Q57="","zzz",IF(RIGHT(Q57,1)="O",R56&amp;":Onyx",IFERROR(INDEX(CC[CC_B],MATCH(SUM(INDEX(CD[CC_Num],MATCH($Q$1,CD[C_D-Name],0)),($Q57/1000)),CC[CC_Cntr1],0)),INDEX(CC[CC_A],MATCH(SUM(INDEX(CD[CC_Num],MATCH($Q$1,CD[C_D-Name],0)),($Q57/1000)),CC[CC_Cntr2],0)))))</f>
        <v>Holidays</v>
      </c>
      <c r="S57" t="str">
        <f>IF(Q57="","zzz",IF(RIGHT(Q57,1)="O",S56,IFERROR(INDEX(CC[Res],MATCH(SUM(INDEX(CD[CC_Num],MATCH($Q$1,CD[C_D-Name],0)),(Q57/1000)),CC[CC_Cntr1],0)),INDEX(CC[Res],MATCH(SUM(INDEX(CD[CC_Num],MATCH($Q$1,CD[C_D-Name],0)),(Q57/1000)),CC[CC_Cntr2],0)))))</f>
        <v>Gelt</v>
      </c>
    </row>
    <row r="58" spans="1:19" ht="15" customHeight="1" x14ac:dyDescent="0.2">
      <c r="A58" s="7" t="str">
        <f>Q$174</f>
        <v>108O</v>
      </c>
      <c r="B58" s="16" t="str">
        <f>IF(R$174="zzz","zzz"&amp;IF(ROW(Table4[[#This Row],['#]])=EVEN(ROW(Table4[[#This Row],['#]])),0,1),R$174)</f>
        <v>Wolf:Onyx</v>
      </c>
      <c r="C58" s="16" t="str">
        <f>IF(S$174="zzz","zzz"&amp;IF(ROW(Table4[[#This Row],['#]])=EVEN(ROW(Table4[[#This Row],['#]])),0,1),S$174)</f>
        <v>Stockbroker Wolf</v>
      </c>
      <c r="D58" t="str">
        <f>IF(Table4[[#This Row],['#]]="",IF(S58="zzz","zzz"&amp;IF(ROW(Table4[[#This Row],[2nd Card]])=EVEN(ROW(Table4[[#This Row],[2nd Card]])),0,1),S58),CHOOSE(SUM(COUNTIF(Table4[[#This Row],[2nd Card]],"*:Onyx"),COUNTIF(H$1,"*:Onyx"),1),INDEX(CD[C_Rare],MATCH(Table4[[#This Row],[Result]],CD[C_D-Name],0)),"Diamond","Onyx"))</f>
        <v>Onyx</v>
      </c>
      <c r="E58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37</v>
      </c>
      <c r="F58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G58">
        <f>SUM(Table4[[#This Row],[Max Attack]:[Max Defence]])</f>
        <v>67</v>
      </c>
      <c r="I58" t="str">
        <f>IFERROR(INDEX(CC[CC_A],MATCH(ROW(A45),CC[Rec],0)),"")</f>
        <v/>
      </c>
      <c r="J58" t="str">
        <f>IFERROR(INDEX(CC[CC_B],MATCH(ROW(A45),CC[Rec],0)),"")</f>
        <v/>
      </c>
      <c r="Q58" t="str">
        <f>IF(H$10,IF(IFERROR(MATCH(R57,Onyx[O],0)&gt;0,FALSE()),Q57&amp;"O",IF(MAX(Q$13:Q57)&gt;=H$5,"",SUM(MAX(Q$13:Q57),1))),IF(MAX(Q$13:Q57)&gt;=H$5,"",SUM(MAX(Q$13:Q57),1)))</f>
        <v>32O</v>
      </c>
      <c r="R58" t="str">
        <f>IF($Q58="","zzz",IF(RIGHT(Q58,1)="O",R57&amp;":Onyx",IFERROR(INDEX(CC[CC_B],MATCH(SUM(INDEX(CD[CC_Num],MATCH($Q$1,CD[C_D-Name],0)),($Q58/1000)),CC[CC_Cntr1],0)),INDEX(CC[CC_A],MATCH(SUM(INDEX(CD[CC_Num],MATCH($Q$1,CD[C_D-Name],0)),($Q58/1000)),CC[CC_Cntr2],0)))))</f>
        <v>Holidays:Onyx</v>
      </c>
      <c r="S58" t="str">
        <f>IF(Q58="","zzz",IF(RIGHT(Q58,1)="O",S57,IFERROR(INDEX(CC[Res],MATCH(SUM(INDEX(CD[CC_Num],MATCH($Q$1,CD[C_D-Name],0)),(Q58/1000)),CC[CC_Cntr1],0)),INDEX(CC[Res],MATCH(SUM(INDEX(CD[CC_Num],MATCH($Q$1,CD[C_D-Name],0)),(Q58/1000)),CC[CC_Cntr2],0)))))</f>
        <v>Gelt</v>
      </c>
    </row>
    <row r="59" spans="1:19" ht="15" customHeight="1" x14ac:dyDescent="0.2">
      <c r="A59" s="7" t="str">
        <f>Q$135</f>
        <v>84O</v>
      </c>
      <c r="B59" s="16" t="str">
        <f>IF(R$135="zzz","zzz"&amp;IF(ROW(Table4[[#This Row],['#]])=EVEN(ROW(Table4[[#This Row],['#]])),0,1),R$135)</f>
        <v>Sweets:Onyx</v>
      </c>
      <c r="C59" s="16" t="str">
        <f>IF(S$135="zzz","zzz"&amp;IF(ROW(Table4[[#This Row],['#]])=EVEN(ROW(Table4[[#This Row],['#]])),0,1),S$135)</f>
        <v>Confectioner Will</v>
      </c>
      <c r="D59" t="str">
        <f>IF(Table4[[#This Row],['#]]="",IF(S59="zzz","zzz"&amp;IF(ROW(Table4[[#This Row],[2nd Card]])=EVEN(ROW(Table4[[#This Row],[2nd Card]])),0,1),S59),CHOOSE(SUM(COUNTIF(Table4[[#This Row],[2nd Card]],"*:Onyx"),COUNTIF(H$1,"*:Onyx"),1),INDEX(CD[C_Rare],MATCH(Table4[[#This Row],[Result]],CD[C_D-Name],0)),"Diamond","Onyx"))</f>
        <v>Onyx</v>
      </c>
      <c r="E59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F59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G59">
        <f>SUM(Table4[[#This Row],[Max Attack]:[Max Defence]])</f>
        <v>66</v>
      </c>
      <c r="I59" t="str">
        <f>IFERROR(INDEX(CC[CC_A],MATCH(ROW(A46),CC[Rec],0)),"")</f>
        <v/>
      </c>
      <c r="J59" t="str">
        <f>IFERROR(INDEX(CC[CC_B],MATCH(ROW(A46),CC[Rec],0)),"")</f>
        <v/>
      </c>
      <c r="Q59">
        <f>IF(H$10,IF(IFERROR(MATCH(R58,Onyx[O],0)&gt;0,FALSE()),Q58&amp;"O",IF(MAX(Q$13:Q58)&gt;=H$5,"",SUM(MAX(Q$13:Q58),1))),IF(MAX(Q$13:Q58)&gt;=H$5,"",SUM(MAX(Q$13:Q58),1)))</f>
        <v>33</v>
      </c>
      <c r="R59" t="str">
        <f>IF($Q59="","zzz",IF(RIGHT(Q59,1)="O",R58&amp;":Onyx",IFERROR(INDEX(CC[CC_B],MATCH(SUM(INDEX(CD[CC_Num],MATCH($Q$1,CD[C_D-Name],0)),($Q59/1000)),CC[CC_Cntr1],0)),INDEX(CC[CC_A],MATCH(SUM(INDEX(CD[CC_Num],MATCH($Q$1,CD[C_D-Name],0)),($Q59/1000)),CC[CC_Cntr2],0)))))</f>
        <v>Holy Water</v>
      </c>
      <c r="S59" t="str">
        <f>IF(Q59="","zzz",IF(RIGHT(Q59,1)="O",S58,IFERROR(INDEX(CC[Res],MATCH(SUM(INDEX(CD[CC_Num],MATCH($Q$1,CD[C_D-Name],0)),(Q59/1000)),CC[CC_Cntr1],0)),INDEX(CC[Res],MATCH(SUM(INDEX(CD[CC_Num],MATCH($Q$1,CD[C_D-Name],0)),(Q59/1000)),CC[CC_Cntr2],0)))))</f>
        <v>Holy Grail</v>
      </c>
    </row>
    <row r="60" spans="1:19" ht="15" customHeight="1" x14ac:dyDescent="0.2">
      <c r="A60" s="7" t="str">
        <f>Q$86</f>
        <v>49O</v>
      </c>
      <c r="B60" s="16" t="str">
        <f>IF(R$86="zzz","zzz"&amp;IF(ROW(Table4[[#This Row],['#]])=EVEN(ROW(Table4[[#This Row],['#]])),0,1),R$86)</f>
        <v>Madness:Onyx</v>
      </c>
      <c r="C60" s="16" t="str">
        <f>IF(S$86="zzz","zzz"&amp;IF(ROW(Table4[[#This Row],['#]])=EVEN(ROW(Table4[[#This Row],['#]])),0,1),S$86)</f>
        <v>Dorian Gray</v>
      </c>
      <c r="D60" t="str">
        <f>IF(Table4[[#This Row],['#]]="",IF(S60="zzz","zzz"&amp;IF(ROW(Table4[[#This Row],[2nd Card]])=EVEN(ROW(Table4[[#This Row],[2nd Card]])),0,1),S60),CHOOSE(SUM(COUNTIF(Table4[[#This Row],[2nd Card]],"*:Onyx"),COUNTIF(H$1,"*:Onyx"),1),INDEX(CD[C_Rare],MATCH(Table4[[#This Row],[Result]],CD[C_D-Name],0)),"Diamond","Onyx"))</f>
        <v>Onyx</v>
      </c>
      <c r="E60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37</v>
      </c>
      <c r="F60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29</v>
      </c>
      <c r="G60">
        <f>SUM(Table4[[#This Row],[Max Attack]:[Max Defence]])</f>
        <v>66</v>
      </c>
      <c r="I60" t="str">
        <f>IFERROR(INDEX(CC[CC_A],MATCH(ROW(A47),CC[Rec],0)),"")</f>
        <v/>
      </c>
      <c r="J60" t="str">
        <f>IFERROR(INDEX(CC[CC_B],MATCH(ROW(A47),CC[Rec],0)),"")</f>
        <v/>
      </c>
      <c r="Q60" t="str">
        <f>IF(H$10,IF(IFERROR(MATCH(R59,Onyx[O],0)&gt;0,FALSE()),Q59&amp;"O",IF(MAX(Q$13:Q59)&gt;=H$5,"",SUM(MAX(Q$13:Q59),1))),IF(MAX(Q$13:Q59)&gt;=H$5,"",SUM(MAX(Q$13:Q59),1)))</f>
        <v>33O</v>
      </c>
      <c r="R60" t="str">
        <f>IF($Q60="","zzz",IF(RIGHT(Q60,1)="O",R59&amp;":Onyx",IFERROR(INDEX(CC[CC_B],MATCH(SUM(INDEX(CD[CC_Num],MATCH($Q$1,CD[C_D-Name],0)),($Q60/1000)),CC[CC_Cntr1],0)),INDEX(CC[CC_A],MATCH(SUM(INDEX(CD[CC_Num],MATCH($Q$1,CD[C_D-Name],0)),($Q60/1000)),CC[CC_Cntr2],0)))))</f>
        <v>Holy Water:Onyx</v>
      </c>
      <c r="S60" t="str">
        <f>IF(Q60="","zzz",IF(RIGHT(Q60,1)="O",S59,IFERROR(INDEX(CC[Res],MATCH(SUM(INDEX(CD[CC_Num],MATCH($Q$1,CD[C_D-Name],0)),(Q60/1000)),CC[CC_Cntr1],0)),INDEX(CC[Res],MATCH(SUM(INDEX(CD[CC_Num],MATCH($Q$1,CD[C_D-Name],0)),(Q60/1000)),CC[CC_Cntr2],0)))))</f>
        <v>Holy Grail</v>
      </c>
    </row>
    <row r="61" spans="1:19" ht="15" customHeight="1" x14ac:dyDescent="0.2">
      <c r="A61" s="7">
        <f>Q$140</f>
        <v>87</v>
      </c>
      <c r="B61" s="16" t="str">
        <f>IF(R$140="zzz","zzz"&amp;IF(ROW(Table4[[#This Row],['#]])=EVEN(ROW(Table4[[#This Row],['#]])),0,1),R$140)</f>
        <v>Toy</v>
      </c>
      <c r="C61" s="16" t="str">
        <f>IF(S$140="zzz","zzz"&amp;IF(ROW(Table4[[#This Row],['#]])=EVEN(ROW(Table4[[#This Row],['#]])),0,1),S$140)</f>
        <v>Mr. Moneybags</v>
      </c>
      <c r="D61" t="str">
        <f>IF(Table4[[#This Row],['#]]="",IF(S61="zzz","zzz"&amp;IF(ROW(Table4[[#This Row],[2nd Card]])=EVEN(ROW(Table4[[#This Row],[2nd Card]])),0,1),S61),CHOOSE(SUM(COUNTIF(Table4[[#This Row],[2nd Card]],"*:Onyx"),COUNTIF(H$1,"*:Onyx"),1),INDEX(CD[C_Rare],MATCH(Table4[[#This Row],[Result]],CD[C_D-Name],0)),"Diamond","Onyx"))</f>
        <v>Diamond</v>
      </c>
      <c r="E61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F61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61">
        <f>SUM(Table4[[#This Row],[Max Attack]:[Max Defence]])</f>
        <v>66</v>
      </c>
      <c r="I61" t="str">
        <f>IFERROR(INDEX(CC[CC_A],MATCH(ROW(A48),CC[Rec],0)),"")</f>
        <v/>
      </c>
      <c r="J61" t="str">
        <f>IFERROR(INDEX(CC[CC_B],MATCH(ROW(A48),CC[Rec],0)),"")</f>
        <v/>
      </c>
      <c r="Q61">
        <f>IF(H$10,IF(IFERROR(MATCH(R60,Onyx[O],0)&gt;0,FALSE()),Q60&amp;"O",IF(MAX(Q$13:Q60)&gt;=H$5,"",SUM(MAX(Q$13:Q60),1))),IF(MAX(Q$13:Q60)&gt;=H$5,"",SUM(MAX(Q$13:Q60),1)))</f>
        <v>34</v>
      </c>
      <c r="R61" t="str">
        <f>IF($Q61="","zzz",IF(RIGHT(Q61,1)="O",R60&amp;":Onyx",IFERROR(INDEX(CC[CC_B],MATCH(SUM(INDEX(CD[CC_Num],MATCH($Q$1,CD[C_D-Name],0)),($Q61/1000)),CC[CC_Cntr1],0)),INDEX(CC[CC_A],MATCH(SUM(INDEX(CD[CC_Num],MATCH($Q$1,CD[C_D-Name],0)),($Q61/1000)),CC[CC_Cntr2],0)))))</f>
        <v>Hopefulness</v>
      </c>
      <c r="S61" t="str">
        <f>IF(Q61="","zzz",IF(RIGHT(Q61,1)="O",S60,IFERROR(INDEX(CC[Res],MATCH(SUM(INDEX(CD[CC_Num],MATCH($Q$1,CD[C_D-Name],0)),(Q61/1000)),CC[CC_Cntr1],0)),INDEX(CC[Res],MATCH(SUM(INDEX(CD[CC_Num],MATCH($Q$1,CD[C_D-Name],0)),(Q61/1000)),CC[CC_Cntr2],0)))))</f>
        <v>Scratch Lottery</v>
      </c>
    </row>
    <row r="62" spans="1:19" ht="15" customHeight="1" x14ac:dyDescent="0.2">
      <c r="A62" s="7" t="str">
        <f>Q$119</f>
        <v>74O</v>
      </c>
      <c r="B62" s="16" t="str">
        <f>IF(R$119="zzz","zzz"&amp;IF(ROW(Table4[[#This Row],['#]])=EVEN(ROW(Table4[[#This Row],['#]])),0,1),R$119)</f>
        <v>Science:Onyx</v>
      </c>
      <c r="C62" s="16" t="str">
        <f>IF(S$119="zzz","zzz"&amp;IF(ROW(Table4[[#This Row],['#]])=EVEN(ROW(Table4[[#This Row],['#]])),0,1),S$119)</f>
        <v>Steel Hero</v>
      </c>
      <c r="D62" t="str">
        <f>IF(Table4[[#This Row],['#]]="",IF(S62="zzz","zzz"&amp;IF(ROW(Table4[[#This Row],[2nd Card]])=EVEN(ROW(Table4[[#This Row],[2nd Card]])),0,1),S62),CHOOSE(SUM(COUNTIF(Table4[[#This Row],[2nd Card]],"*:Onyx"),COUNTIF(H$1,"*:Onyx"),1),INDEX(CD[C_Rare],MATCH(Table4[[#This Row],[Result]],CD[C_D-Name],0)),"Diamond","Onyx"))</f>
        <v>Onyx</v>
      </c>
      <c r="E62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32</v>
      </c>
      <c r="F62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G62">
        <f>SUM(Table4[[#This Row],[Max Attack]:[Max Defence]])</f>
        <v>66</v>
      </c>
      <c r="I62" t="str">
        <f>IFERROR(INDEX(CC[CC_A],MATCH(ROW(A49),CC[Rec],0)),"")</f>
        <v/>
      </c>
      <c r="J62" t="str">
        <f>IFERROR(INDEX(CC[CC_B],MATCH(ROW(A49),CC[Rec],0)),"")</f>
        <v/>
      </c>
      <c r="Q62">
        <f>IF(H$10,IF(IFERROR(MATCH(R61,Onyx[O],0)&gt;0,FALSE()),Q61&amp;"O",IF(MAX(Q$13:Q61)&gt;=H$5,"",SUM(MAX(Q$13:Q61),1))),IF(MAX(Q$13:Q61)&gt;=H$5,"",SUM(MAX(Q$13:Q61),1)))</f>
        <v>35</v>
      </c>
      <c r="R62" t="str">
        <f>IF($Q62="","zzz",IF(RIGHT(Q62,1)="O",R61&amp;":Onyx",IFERROR(INDEX(CC[CC_B],MATCH(SUM(INDEX(CD[CC_Num],MATCH($Q$1,CD[C_D-Name],0)),($Q62/1000)),CC[CC_Cntr1],0)),INDEX(CC[CC_A],MATCH(SUM(INDEX(CD[CC_Num],MATCH($Q$1,CD[C_D-Name],0)),($Q62/1000)),CC[CC_Cntr2],0)))))</f>
        <v>Horn</v>
      </c>
      <c r="S62" t="str">
        <f>IF(Q62="","zzz",IF(RIGHT(Q62,1)="O",S61,IFERROR(INDEX(CC[Res],MATCH(SUM(INDEX(CD[CC_Num],MATCH($Q$1,CD[C_D-Name],0)),(Q62/1000)),CC[CC_Cntr1],0)),INDEX(CC[Res],MATCH(SUM(INDEX(CD[CC_Num],MATCH($Q$1,CD[C_D-Name],0)),(Q62/1000)),CC[CC_Cntr2],0)))))</f>
        <v>Smug</v>
      </c>
    </row>
    <row r="63" spans="1:19" ht="15" customHeight="1" x14ac:dyDescent="0.2">
      <c r="A63" s="7" t="str">
        <f>Q$71</f>
        <v>41O</v>
      </c>
      <c r="B63" s="16" t="str">
        <f>IF(R$71="zzz","zzz"&amp;IF(ROW(Table4[[#This Row],['#]])=EVEN(ROW(Table4[[#This Row],['#]])),0,1),R$71)</f>
        <v>Insect:Onyx</v>
      </c>
      <c r="C63" s="16" t="str">
        <f>IF(S$71="zzz","zzz"&amp;IF(ROW(Table4[[#This Row],['#]])=EVEN(ROW(Table4[[#This Row],['#]])),0,1),S$71)</f>
        <v>Golden Scarab</v>
      </c>
      <c r="D63" t="str">
        <f>IF(Table4[[#This Row],['#]]="",IF(S63="zzz","zzz"&amp;IF(ROW(Table4[[#This Row],[2nd Card]])=EVEN(ROW(Table4[[#This Row],[2nd Card]])),0,1),S63),CHOOSE(SUM(COUNTIF(Table4[[#This Row],[2nd Card]],"*:Onyx"),COUNTIF(H$1,"*:Onyx"),1),INDEX(CD[C_Rare],MATCH(Table4[[#This Row],[Result]],CD[C_D-Name],0)),"Diamond","Onyx"))</f>
        <v>Onyx</v>
      </c>
      <c r="E63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F63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G63">
        <f>SUM(Table4[[#This Row],[Max Attack]:[Max Defence]])</f>
        <v>66</v>
      </c>
      <c r="I63" t="str">
        <f>IFERROR(INDEX(CC[CC_A],MATCH(ROW(A50),CC[Rec],0)),"")</f>
        <v/>
      </c>
      <c r="J63" t="str">
        <f>IFERROR(INDEX(CC[CC_B],MATCH(ROW(A50),CC[Rec],0)),"")</f>
        <v/>
      </c>
      <c r="Q63">
        <f>IF(H$10,IF(IFERROR(MATCH(R62,Onyx[O],0)&gt;0,FALSE()),Q62&amp;"O",IF(MAX(Q$13:Q62)&gt;=H$5,"",SUM(MAX(Q$13:Q62),1))),IF(MAX(Q$13:Q62)&gt;=H$5,"",SUM(MAX(Q$13:Q62),1)))</f>
        <v>36</v>
      </c>
      <c r="R63" t="str">
        <f>IF($Q63="","zzz",IF(RIGHT(Q63,1)="O",R62&amp;":Onyx",IFERROR(INDEX(CC[CC_B],MATCH(SUM(INDEX(CD[CC_Num],MATCH($Q$1,CD[C_D-Name],0)),($Q63/1000)),CC[CC_Cntr1],0)),INDEX(CC[CC_A],MATCH(SUM(INDEX(CD[CC_Num],MATCH($Q$1,CD[C_D-Name],0)),($Q63/1000)),CC[CC_Cntr2],0)))))</f>
        <v>Horse</v>
      </c>
      <c r="S63" t="str">
        <f>IF(Q63="","zzz",IF(RIGHT(Q63,1)="O",S62,IFERROR(INDEX(CC[Res],MATCH(SUM(INDEX(CD[CC_Num],MATCH($Q$1,CD[C_D-Name],0)),(Q63/1000)),CC[CC_Cntr1],0)),INDEX(CC[Res],MATCH(SUM(INDEX(CD[CC_Num],MATCH($Q$1,CD[C_D-Name],0)),(Q63/1000)),CC[CC_Cntr2],0)))))</f>
        <v>Gilded Horse</v>
      </c>
    </row>
    <row r="64" spans="1:19" ht="15" customHeight="1" x14ac:dyDescent="0.2">
      <c r="A64" s="7">
        <f>Q$146</f>
        <v>90</v>
      </c>
      <c r="B64" s="16" t="str">
        <f>IF(R$146="zzz","zzz"&amp;IF(ROW(Table4[[#This Row],['#]])=EVEN(ROW(Table4[[#This Row],['#]])),0,1),R$146)</f>
        <v>Turkey Day</v>
      </c>
      <c r="C64" s="16" t="str">
        <f>IF(S$146="zzz","zzz"&amp;IF(ROW(Table4[[#This Row],['#]])=EVEN(ROW(Table4[[#This Row],['#]])),0,1),S$146)</f>
        <v>Black Friday</v>
      </c>
      <c r="D64" t="str">
        <f>IF(Table4[[#This Row],['#]]="",IF(S64="zzz","zzz"&amp;IF(ROW(Table4[[#This Row],[2nd Card]])=EVEN(ROW(Table4[[#This Row],[2nd Card]])),0,1),S64),CHOOSE(SUM(COUNTIF(Table4[[#This Row],[2nd Card]],"*:Onyx"),COUNTIF(H$1,"*:Onyx"),1),INDEX(CD[C_Rare],MATCH(Table4[[#This Row],[Result]],CD[C_D-Name],0)),"Diamond","Onyx"))</f>
        <v>Diamond</v>
      </c>
      <c r="E64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F64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32</v>
      </c>
      <c r="G64">
        <f>SUM(Table4[[#This Row],[Max Attack]:[Max Defence]])</f>
        <v>65</v>
      </c>
      <c r="I64" t="str">
        <f>IFERROR(INDEX(CC[CC_A],MATCH(ROW(A51),CC[Rec],0)),"")</f>
        <v/>
      </c>
      <c r="J64" t="str">
        <f>IFERROR(INDEX(CC[CC_B],MATCH(ROW(A51),CC[Rec],0)),"")</f>
        <v/>
      </c>
      <c r="Q64" t="str">
        <f>IF(H$10,IF(IFERROR(MATCH(R63,Onyx[O],0)&gt;0,FALSE()),Q63&amp;"O",IF(MAX(Q$13:Q63)&gt;=H$5,"",SUM(MAX(Q$13:Q63),1))),IF(MAX(Q$13:Q63)&gt;=H$5,"",SUM(MAX(Q$13:Q63),1)))</f>
        <v>36O</v>
      </c>
      <c r="R64" t="str">
        <f>IF($Q64="","zzz",IF(RIGHT(Q64,1)="O",R63&amp;":Onyx",IFERROR(INDEX(CC[CC_B],MATCH(SUM(INDEX(CD[CC_Num],MATCH($Q$1,CD[C_D-Name],0)),($Q64/1000)),CC[CC_Cntr1],0)),INDEX(CC[CC_A],MATCH(SUM(INDEX(CD[CC_Num],MATCH($Q$1,CD[C_D-Name],0)),($Q64/1000)),CC[CC_Cntr2],0)))))</f>
        <v>Horse:Onyx</v>
      </c>
      <c r="S64" t="str">
        <f>IF(Q64="","zzz",IF(RIGHT(Q64,1)="O",S63,IFERROR(INDEX(CC[Res],MATCH(SUM(INDEX(CD[CC_Num],MATCH($Q$1,CD[C_D-Name],0)),(Q64/1000)),CC[CC_Cntr1],0)),INDEX(CC[Res],MATCH(SUM(INDEX(CD[CC_Num],MATCH($Q$1,CD[C_D-Name],0)),(Q64/1000)),CC[CC_Cntr2],0)))))</f>
        <v>Gilded Horse</v>
      </c>
    </row>
    <row r="65" spans="1:19" ht="15" customHeight="1" x14ac:dyDescent="0.2">
      <c r="A65" s="7" t="str">
        <f>Q$58</f>
        <v>32O</v>
      </c>
      <c r="B65" s="16" t="str">
        <f>IF(R$58="zzz","zzz"&amp;IF(ROW(Table4[[#This Row],['#]])=EVEN(ROW(Table4[[#This Row],['#]])),0,1),R$58)</f>
        <v>Holidays:Onyx</v>
      </c>
      <c r="C65" s="16" t="str">
        <f>IF(S$58="zzz","zzz"&amp;IF(ROW(Table4[[#This Row],['#]])=EVEN(ROW(Table4[[#This Row],['#]])),0,1),S$58)</f>
        <v>Gelt</v>
      </c>
      <c r="D65" t="str">
        <f>IF(Table4[[#This Row],['#]]="",IF(S65="zzz","zzz"&amp;IF(ROW(Table4[[#This Row],[2nd Card]])=EVEN(ROW(Table4[[#This Row],[2nd Card]])),0,1),S65),CHOOSE(SUM(COUNTIF(Table4[[#This Row],[2nd Card]],"*:Onyx"),COUNTIF(H$1,"*:Onyx"),1),INDEX(CD[C_Rare],MATCH(Table4[[#This Row],[Result]],CD[C_D-Name],0)),"Diamond","Onyx"))</f>
        <v>Onyx</v>
      </c>
      <c r="E65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F65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65">
        <f>SUM(Table4[[#This Row],[Max Attack]:[Max Defence]])</f>
        <v>65</v>
      </c>
      <c r="I65" t="str">
        <f>IFERROR(INDEX(CC[CC_A],MATCH(ROW(A52),CC[Rec],0)),"")</f>
        <v/>
      </c>
      <c r="J65" t="str">
        <f>IFERROR(INDEX(CC[CC_B],MATCH(ROW(A52),CC[Rec],0)),"")</f>
        <v/>
      </c>
      <c r="Q65">
        <f>IF(H$10,IF(IFERROR(MATCH(R64,Onyx[O],0)&gt;0,FALSE()),Q64&amp;"O",IF(MAX(Q$13:Q64)&gt;=H$5,"",SUM(MAX(Q$13:Q64),1))),IF(MAX(Q$13:Q64)&gt;=H$5,"",SUM(MAX(Q$13:Q64),1)))</f>
        <v>37</v>
      </c>
      <c r="R65" t="str">
        <f>IF($Q65="","zzz",IF(RIGHT(Q65,1)="O",R64&amp;":Onyx",IFERROR(INDEX(CC[CC_B],MATCH(SUM(INDEX(CD[CC_Num],MATCH($Q$1,CD[C_D-Name],0)),($Q65/1000)),CC[CC_Cntr1],0)),INDEX(CC[CC_A],MATCH(SUM(INDEX(CD[CC_Num],MATCH($Q$1,CD[C_D-Name],0)),($Q65/1000)),CC[CC_Cntr2],0)))))</f>
        <v>Human</v>
      </c>
      <c r="S65" t="str">
        <f>IF(Q65="","zzz",IF(RIGHT(Q65,1)="O",S64,IFERROR(INDEX(CC[Res],MATCH(SUM(INDEX(CD[CC_Num],MATCH($Q$1,CD[C_D-Name],0)),(Q65/1000)),CC[CC_Cntr1],0)),INDEX(CC[Res],MATCH(SUM(INDEX(CD[CC_Num],MATCH($Q$1,CD[C_D-Name],0)),(Q65/1000)),CC[CC_Cntr2],0)))))</f>
        <v>King Midas</v>
      </c>
    </row>
    <row r="66" spans="1:19" ht="15" customHeight="1" x14ac:dyDescent="0.2">
      <c r="A66" s="7">
        <f>Q$21</f>
        <v>6</v>
      </c>
      <c r="B66" s="16" t="str">
        <f>IF(R$21="zzz","zzz"&amp;IF(ROW(Table4[[#This Row],['#]])=EVEN(ROW(Table4[[#This Row],['#]])),0,1),R$21)</f>
        <v>Blob</v>
      </c>
      <c r="C66" s="16" t="str">
        <f>IF(S$21="zzz","zzz"&amp;IF(ROW(Table4[[#This Row],['#]])=EVEN(ROW(Table4[[#This Row],['#]])),0,1),S$21)</f>
        <v>Alien Mob Boss</v>
      </c>
      <c r="D66" t="str">
        <f>IF(Table4[[#This Row],['#]]="",IF(S66="zzz","zzz"&amp;IF(ROW(Table4[[#This Row],[2nd Card]])=EVEN(ROW(Table4[[#This Row],[2nd Card]])),0,1),S66),CHOOSE(SUM(COUNTIF(Table4[[#This Row],[2nd Card]],"*:Onyx"),COUNTIF(H$1,"*:Onyx"),1),INDEX(CD[C_Rare],MATCH(Table4[[#This Row],[Result]],CD[C_D-Name],0)),"Diamond","Onyx"))</f>
        <v>Diamond</v>
      </c>
      <c r="E66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F66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66">
        <f>SUM(Table4[[#This Row],[Max Attack]:[Max Defence]])</f>
        <v>65</v>
      </c>
      <c r="Q66" t="str">
        <f>IF(H$10,IF(IFERROR(MATCH(R65,Onyx[O],0)&gt;0,FALSE()),Q65&amp;"O",IF(MAX(Q$13:Q65)&gt;=H$5,"",SUM(MAX(Q$13:Q65),1))),IF(MAX(Q$13:Q65)&gt;=H$5,"",SUM(MAX(Q$13:Q65),1)))</f>
        <v>37O</v>
      </c>
      <c r="R66" t="str">
        <f>IF($Q66="","zzz",IF(RIGHT(Q66,1)="O",R65&amp;":Onyx",IFERROR(INDEX(CC[CC_B],MATCH(SUM(INDEX(CD[CC_Num],MATCH($Q$1,CD[C_D-Name],0)),($Q66/1000)),CC[CC_Cntr1],0)),INDEX(CC[CC_A],MATCH(SUM(INDEX(CD[CC_Num],MATCH($Q$1,CD[C_D-Name],0)),($Q66/1000)),CC[CC_Cntr2],0)))))</f>
        <v>Human:Onyx</v>
      </c>
      <c r="S66" t="str">
        <f>IF(Q66="","zzz",IF(RIGHT(Q66,1)="O",S65,IFERROR(INDEX(CC[Res],MATCH(SUM(INDEX(CD[CC_Num],MATCH($Q$1,CD[C_D-Name],0)),(Q66/1000)),CC[CC_Cntr1],0)),INDEX(CC[Res],MATCH(SUM(INDEX(CD[CC_Num],MATCH($Q$1,CD[C_D-Name],0)),(Q66/1000)),CC[CC_Cntr2],0)))))</f>
        <v>King Midas</v>
      </c>
    </row>
    <row r="67" spans="1:19" ht="15" customHeight="1" x14ac:dyDescent="0.2">
      <c r="A67" s="7">
        <f>Q$157</f>
        <v>98</v>
      </c>
      <c r="B67" s="16" t="str">
        <f>IF(R$157="zzz","zzz"&amp;IF(ROW(Table4[[#This Row],['#]])=EVEN(ROW(Table4[[#This Row],['#]])),0,1),R$157)</f>
        <v>Void</v>
      </c>
      <c r="C67" s="16" t="str">
        <f>IF(S$157="zzz","zzz"&amp;IF(ROW(Table4[[#This Row],['#]])=EVEN(ROW(Table4[[#This Row],['#]])),0,1),S$157)</f>
        <v>Alien Mob Boss</v>
      </c>
      <c r="D67" t="str">
        <f>IF(Table4[[#This Row],['#]]="",IF(S67="zzz","zzz"&amp;IF(ROW(Table4[[#This Row],[2nd Card]])=EVEN(ROW(Table4[[#This Row],[2nd Card]])),0,1),S67),CHOOSE(SUM(COUNTIF(Table4[[#This Row],[2nd Card]],"*:Onyx"),COUNTIF(H$1,"*:Onyx"),1),INDEX(CD[C_Rare],MATCH(Table4[[#This Row],[Result]],CD[C_D-Name],0)),"Diamond","Onyx"))</f>
        <v>Diamond</v>
      </c>
      <c r="E67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F67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67">
        <f>SUM(Table4[[#This Row],[Max Attack]:[Max Defence]])</f>
        <v>65</v>
      </c>
      <c r="Q67">
        <f>IF(H$10,IF(IFERROR(MATCH(R66,Onyx[O],0)&gt;0,FALSE()),Q66&amp;"O",IF(MAX(Q$13:Q66)&gt;=H$5,"",SUM(MAX(Q$13:Q66),1))),IF(MAX(Q$13:Q66)&gt;=H$5,"",SUM(MAX(Q$13:Q66),1)))</f>
        <v>38</v>
      </c>
      <c r="R67" t="str">
        <f>IF($Q67="","zzz",IF(RIGHT(Q67,1)="O",R66&amp;":Onyx",IFERROR(INDEX(CC[CC_B],MATCH(SUM(INDEX(CD[CC_Num],MATCH($Q$1,CD[C_D-Name],0)),($Q67/1000)),CC[CC_Cntr1],0)),INDEX(CC[CC_A],MATCH(SUM(INDEX(CD[CC_Num],MATCH($Q$1,CD[C_D-Name],0)),($Q67/1000)),CC[CC_Cntr2],0)))))</f>
        <v>Hybrid</v>
      </c>
      <c r="S67" t="str">
        <f>IF(Q67="","zzz",IF(RIGHT(Q67,1)="O",S66,IFERROR(INDEX(CC[Res],MATCH(SUM(INDEX(CD[CC_Num],MATCH($Q$1,CD[C_D-Name],0)),(Q67/1000)),CC[CC_Cntr1],0)),INDEX(CC[Res],MATCH(SUM(INDEX(CD[CC_Num],MATCH($Q$1,CD[C_D-Name],0)),(Q67/1000)),CC[CC_Cntr2],0)))))</f>
        <v>Dragon Turtle</v>
      </c>
    </row>
    <row r="68" spans="1:19" ht="15" customHeight="1" x14ac:dyDescent="0.2">
      <c r="A68" s="7">
        <f>Q$79</f>
        <v>46</v>
      </c>
      <c r="B68" s="16" t="str">
        <f>IF(R$79="zzz","zzz"&amp;IF(ROW(Table4[[#This Row],['#]])=EVEN(ROW(Table4[[#This Row],['#]])),0,1),R$79)</f>
        <v>Leader</v>
      </c>
      <c r="C68" s="16" t="str">
        <f>IF(S$79="zzz","zzz"&amp;IF(ROW(Table4[[#This Row],['#]])=EVEN(ROW(Table4[[#This Row],['#]])),0,1),S$79)</f>
        <v>King Midas</v>
      </c>
      <c r="D68" t="str">
        <f>IF(Table4[[#This Row],['#]]="",IF(S68="zzz","zzz"&amp;IF(ROW(Table4[[#This Row],[2nd Card]])=EVEN(ROW(Table4[[#This Row],[2nd Card]])),0,1),S68),CHOOSE(SUM(COUNTIF(Table4[[#This Row],[2nd Card]],"*:Onyx"),COUNTIF(H$1,"*:Onyx"),1),INDEX(CD[C_Rare],MATCH(Table4[[#This Row],[Result]],CD[C_D-Name],0)),"Diamond","Onyx"))</f>
        <v>Diamond</v>
      </c>
      <c r="E68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F68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G68">
        <f>SUM(Table4[[#This Row],[Max Attack]:[Max Defence]])</f>
        <v>65</v>
      </c>
      <c r="Q68">
        <f>IF(H$10,IF(IFERROR(MATCH(R67,Onyx[O],0)&gt;0,FALSE()),Q67&amp;"O",IF(MAX(Q$13:Q67)&gt;=H$5,"",SUM(MAX(Q$13:Q67),1))),IF(MAX(Q$13:Q67)&gt;=H$5,"",SUM(MAX(Q$13:Q67),1)))</f>
        <v>39</v>
      </c>
      <c r="R68" t="str">
        <f>IF($Q68="","zzz",IF(RIGHT(Q68,1)="O",R67&amp;":Onyx",IFERROR(INDEX(CC[CC_B],MATCH(SUM(INDEX(CD[CC_Num],MATCH($Q$1,CD[C_D-Name],0)),($Q68/1000)),CC[CC_Cntr1],0)),INDEX(CC[CC_A],MATCH(SUM(INDEX(CD[CC_Num],MATCH($Q$1,CD[C_D-Name],0)),($Q68/1000)),CC[CC_Cntr2],0)))))</f>
        <v>Ice</v>
      </c>
      <c r="S68" t="str">
        <f>IF(Q68="","zzz",IF(RIGHT(Q68,1)="O",S67,IFERROR(INDEX(CC[Res],MATCH(SUM(INDEX(CD[CC_Num],MATCH($Q$1,CD[C_D-Name],0)),(Q68/1000)),CC[CC_Cntr1],0)),INDEX(CC[Res],MATCH(SUM(INDEX(CD[CC_Num],MATCH($Q$1,CD[C_D-Name],0)),(Q68/1000)),CC[CC_Cntr2],0)))))</f>
        <v>Frost Dragon</v>
      </c>
    </row>
    <row r="69" spans="1:19" ht="15" customHeight="1" x14ac:dyDescent="0.2">
      <c r="A69" s="7">
        <f>Q$65</f>
        <v>37</v>
      </c>
      <c r="B69" s="16" t="str">
        <f>IF(R$65="zzz","zzz"&amp;IF(ROW(Table4[[#This Row],['#]])=EVEN(ROW(Table4[[#This Row],['#]])),0,1),R$65)</f>
        <v>Human</v>
      </c>
      <c r="C69" s="16" t="str">
        <f>IF(S$65="zzz","zzz"&amp;IF(ROW(Table4[[#This Row],['#]])=EVEN(ROW(Table4[[#This Row],['#]])),0,1),S$65)</f>
        <v>King Midas</v>
      </c>
      <c r="D69" t="str">
        <f>IF(Table4[[#This Row],['#]]="",IF(S69="zzz","zzz"&amp;IF(ROW(Table4[[#This Row],[2nd Card]])=EVEN(ROW(Table4[[#This Row],[2nd Card]])),0,1),S69),CHOOSE(SUM(COUNTIF(Table4[[#This Row],[2nd Card]],"*:Onyx"),COUNTIF(H$1,"*:Onyx"),1),INDEX(CD[C_Rare],MATCH(Table4[[#This Row],[Result]],CD[C_D-Name],0)),"Diamond","Onyx"))</f>
        <v>Diamond</v>
      </c>
      <c r="E69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F69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G69">
        <f>SUM(Table4[[#This Row],[Max Attack]:[Max Defence]])</f>
        <v>65</v>
      </c>
      <c r="Q69">
        <f>IF(H$10,IF(IFERROR(MATCH(R68,Onyx[O],0)&gt;0,FALSE()),Q68&amp;"O",IF(MAX(Q$13:Q68)&gt;=H$5,"",SUM(MAX(Q$13:Q68),1))),IF(MAX(Q$13:Q68)&gt;=H$5,"",SUM(MAX(Q$13:Q68),1)))</f>
        <v>40</v>
      </c>
      <c r="R69" t="str">
        <f>IF($Q69="","zzz",IF(RIGHT(Q69,1)="O",R68&amp;":Onyx",IFERROR(INDEX(CC[CC_B],MATCH(SUM(INDEX(CD[CC_Num],MATCH($Q$1,CD[C_D-Name],0)),($Q69/1000)),CC[CC_Cntr1],0)),INDEX(CC[CC_A],MATCH(SUM(INDEX(CD[CC_Num],MATCH($Q$1,CD[C_D-Name],0)),($Q69/1000)),CC[CC_Cntr2],0)))))</f>
        <v>Immortality</v>
      </c>
      <c r="S69" t="str">
        <f>IF(Q69="","zzz",IF(RIGHT(Q69,1)="O",S68,IFERROR(INDEX(CC[Res],MATCH(SUM(INDEX(CD[CC_Num],MATCH($Q$1,CD[C_D-Name],0)),(Q69/1000)),CC[CC_Cntr1],0)),INDEX(CC[Res],MATCH(SUM(INDEX(CD[CC_Num],MATCH($Q$1,CD[C_D-Name],0)),(Q69/1000)),CC[CC_Cntr2],0)))))</f>
        <v>Dorian Gray</v>
      </c>
    </row>
    <row r="70" spans="1:19" ht="15" customHeight="1" x14ac:dyDescent="0.2">
      <c r="A70" s="7">
        <f>Q$100</f>
        <v>60</v>
      </c>
      <c r="B70" s="16" t="str">
        <f>IF(R$100="zzz","zzz"&amp;IF(ROW(Table4[[#This Row],['#]])=EVEN(ROW(Table4[[#This Row],['#]])),0,1),R$100)</f>
        <v>Myth</v>
      </c>
      <c r="C70" s="16" t="str">
        <f>IF(S$100="zzz","zzz"&amp;IF(ROW(Table4[[#This Row],['#]])=EVEN(ROW(Table4[[#This Row],['#]])),0,1),S$100)</f>
        <v>Hesperide's Tree</v>
      </c>
      <c r="D70" t="str">
        <f>IF(Table4[[#This Row],['#]]="",IF(S70="zzz","zzz"&amp;IF(ROW(Table4[[#This Row],[2nd Card]])=EVEN(ROW(Table4[[#This Row],[2nd Card]])),0,1),S70),CHOOSE(SUM(COUNTIF(Table4[[#This Row],[2nd Card]],"*:Onyx"),COUNTIF(H$1,"*:Onyx"),1),INDEX(CD[C_Rare],MATCH(Table4[[#This Row],[Result]],CD[C_D-Name],0)),"Diamond","Onyx"))</f>
        <v>Diamond</v>
      </c>
      <c r="E70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F70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G70">
        <f>SUM(Table4[[#This Row],[Max Attack]:[Max Defence]])</f>
        <v>65</v>
      </c>
      <c r="Q70">
        <f>IF(H$10,IF(IFERROR(MATCH(R69,Onyx[O],0)&gt;0,FALSE()),Q69&amp;"O",IF(MAX(Q$13:Q69)&gt;=H$5,"",SUM(MAX(Q$13:Q69),1))),IF(MAX(Q$13:Q69)&gt;=H$5,"",SUM(MAX(Q$13:Q69),1)))</f>
        <v>41</v>
      </c>
      <c r="R70" t="str">
        <f>IF($Q70="","zzz",IF(RIGHT(Q70,1)="O",R69&amp;":Onyx",IFERROR(INDEX(CC[CC_B],MATCH(SUM(INDEX(CD[CC_Num],MATCH($Q$1,CD[C_D-Name],0)),($Q70/1000)),CC[CC_Cntr1],0)),INDEX(CC[CC_A],MATCH(SUM(INDEX(CD[CC_Num],MATCH($Q$1,CD[C_D-Name],0)),($Q70/1000)),CC[CC_Cntr2],0)))))</f>
        <v>Insect</v>
      </c>
      <c r="S70" t="str">
        <f>IF(Q70="","zzz",IF(RIGHT(Q70,1)="O",S69,IFERROR(INDEX(CC[Res],MATCH(SUM(INDEX(CD[CC_Num],MATCH($Q$1,CD[C_D-Name],0)),(Q70/1000)),CC[CC_Cntr1],0)),INDEX(CC[Res],MATCH(SUM(INDEX(CD[CC_Num],MATCH($Q$1,CD[C_D-Name],0)),(Q70/1000)),CC[CC_Cntr2],0)))))</f>
        <v>Golden Scarab</v>
      </c>
    </row>
    <row r="71" spans="1:19" ht="15" customHeight="1" x14ac:dyDescent="0.2">
      <c r="A71" s="7">
        <f>Q$125</f>
        <v>79</v>
      </c>
      <c r="B71" s="16" t="str">
        <f>IF(R$125="zzz","zzz"&amp;IF(ROW(Table4[[#This Row],['#]])=EVEN(ROW(Table4[[#This Row],['#]])),0,1),R$125)</f>
        <v>Space</v>
      </c>
      <c r="C71" s="16" t="str">
        <f>IF(S$125="zzz","zzz"&amp;IF(ROW(Table4[[#This Row],['#]])=EVEN(ROW(Table4[[#This Row],['#]])),0,1),S$125)</f>
        <v>Alien Mob Boss</v>
      </c>
      <c r="D71" t="str">
        <f>IF(Table4[[#This Row],['#]]="",IF(S71="zzz","zzz"&amp;IF(ROW(Table4[[#This Row],[2nd Card]])=EVEN(ROW(Table4[[#This Row],[2nd Card]])),0,1),S71),CHOOSE(SUM(COUNTIF(Table4[[#This Row],[2nd Card]],"*:Onyx"),COUNTIF(H$1,"*:Onyx"),1),INDEX(CD[C_Rare],MATCH(Table4[[#This Row],[Result]],CD[C_D-Name],0)),"Diamond","Onyx"))</f>
        <v>Diamond</v>
      </c>
      <c r="E71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F71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71">
        <f>SUM(Table4[[#This Row],[Max Attack]:[Max Defence]])</f>
        <v>65</v>
      </c>
      <c r="Q71" t="str">
        <f>IF(H$10,IF(IFERROR(MATCH(R70,Onyx[O],0)&gt;0,FALSE()),Q70&amp;"O",IF(MAX(Q$13:Q70)&gt;=H$5,"",SUM(MAX(Q$13:Q70),1))),IF(MAX(Q$13:Q70)&gt;=H$5,"",SUM(MAX(Q$13:Q70),1)))</f>
        <v>41O</v>
      </c>
      <c r="R71" t="str">
        <f>IF($Q71="","zzz",IF(RIGHT(Q71,1)="O",R70&amp;":Onyx",IFERROR(INDEX(CC[CC_B],MATCH(SUM(INDEX(CD[CC_Num],MATCH($Q$1,CD[C_D-Name],0)),($Q71/1000)),CC[CC_Cntr1],0)),INDEX(CC[CC_A],MATCH(SUM(INDEX(CD[CC_Num],MATCH($Q$1,CD[C_D-Name],0)),($Q71/1000)),CC[CC_Cntr2],0)))))</f>
        <v>Insect:Onyx</v>
      </c>
      <c r="S71" t="str">
        <f>IF(Q71="","zzz",IF(RIGHT(Q71,1)="O",S70,IFERROR(INDEX(CC[Res],MATCH(SUM(INDEX(CD[CC_Num],MATCH($Q$1,CD[C_D-Name],0)),(Q71/1000)),CC[CC_Cntr1],0)),INDEX(CC[Res],MATCH(SUM(INDEX(CD[CC_Num],MATCH($Q$1,CD[C_D-Name],0)),(Q71/1000)),CC[CC_Cntr2],0)))))</f>
        <v>Golden Scarab</v>
      </c>
    </row>
    <row r="72" spans="1:19" ht="15" customHeight="1" x14ac:dyDescent="0.2">
      <c r="A72" s="7" t="str">
        <f>Q$47</f>
        <v>25O</v>
      </c>
      <c r="B72" s="16" t="str">
        <f>IF(R$47="zzz","zzz"&amp;IF(ROW(Table4[[#This Row],['#]])=EVEN(ROW(Table4[[#This Row],['#]])),0,1),R$47)</f>
        <v>Fairy Tale:Onyx</v>
      </c>
      <c r="C72" s="16" t="str">
        <f>IF(S$47="zzz","zzz"&amp;IF(ROW(Table4[[#This Row],['#]])=EVEN(ROW(Table4[[#This Row],['#]])),0,1),S$47)</f>
        <v>Golden Harp</v>
      </c>
      <c r="D72" t="str">
        <f>IF(Table4[[#This Row],['#]]="",IF(S72="zzz","zzz"&amp;IF(ROW(Table4[[#This Row],[2nd Card]])=EVEN(ROW(Table4[[#This Row],[2nd Card]])),0,1),S72),CHOOSE(SUM(COUNTIF(Table4[[#This Row],[2nd Card]],"*:Onyx"),COUNTIF(H$1,"*:Onyx"),1),INDEX(CD[C_Rare],MATCH(Table4[[#This Row],[Result]],CD[C_D-Name],0)),"Diamond","Onyx"))</f>
        <v>Onyx</v>
      </c>
      <c r="E72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F72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32</v>
      </c>
      <c r="G72">
        <f>SUM(Table4[[#This Row],[Max Attack]:[Max Defence]])</f>
        <v>65</v>
      </c>
      <c r="Q72">
        <f>IF(H$10,IF(IFERROR(MATCH(R71,Onyx[O],0)&gt;0,FALSE()),Q71&amp;"O",IF(MAX(Q$13:Q71)&gt;=H$5,"",SUM(MAX(Q$13:Q71),1))),IF(MAX(Q$13:Q71)&gt;=H$5,"",SUM(MAX(Q$13:Q71),1)))</f>
        <v>42</v>
      </c>
      <c r="R72" t="str">
        <f>IF($Q72="","zzz",IF(RIGHT(Q72,1)="O",R71&amp;":Onyx",IFERROR(INDEX(CC[CC_B],MATCH(SUM(INDEX(CD[CC_Num],MATCH($Q$1,CD[C_D-Name],0)),($Q72/1000)),CC[CC_Cntr1],0)),INDEX(CC[CC_A],MATCH(SUM(INDEX(CD[CC_Num],MATCH($Q$1,CD[C_D-Name],0)),($Q72/1000)),CC[CC_Cntr2],0)))))</f>
        <v>Invention</v>
      </c>
      <c r="S72" t="str">
        <f>IF(Q72="","zzz",IF(RIGHT(Q72,1)="O",S71,IFERROR(INDEX(CC[Res],MATCH(SUM(INDEX(CD[CC_Num],MATCH($Q$1,CD[C_D-Name],0)),(Q72/1000)),CC[CC_Cntr1],0)),INDEX(CC[Res],MATCH(SUM(INDEX(CD[CC_Num],MATCH($Q$1,CD[C_D-Name],0)),(Q72/1000)),CC[CC_Cntr2],0)))))</f>
        <v>Belphegor</v>
      </c>
    </row>
    <row r="73" spans="1:19" ht="15" customHeight="1" x14ac:dyDescent="0.2">
      <c r="A73" s="7">
        <f>Q$112</f>
        <v>69</v>
      </c>
      <c r="B73" s="16" t="str">
        <f>IF(R$112="zzz","zzz"&amp;IF(ROW(Table4[[#This Row],['#]])=EVEN(ROW(Table4[[#This Row],['#]])),0,1),R$112)</f>
        <v>Reptile</v>
      </c>
      <c r="C73" s="16" t="str">
        <f>IF(S$112="zzz","zzz"&amp;IF(ROW(Table4[[#This Row],['#]])=EVEN(ROW(Table4[[#This Row],['#]])),0,1),S$112)</f>
        <v>Smug</v>
      </c>
      <c r="D73" t="str">
        <f>IF(Table4[[#This Row],['#]]="",IF(S73="zzz","zzz"&amp;IF(ROW(Table4[[#This Row],[2nd Card]])=EVEN(ROW(Table4[[#This Row],[2nd Card]])),0,1),S73),CHOOSE(SUM(COUNTIF(Table4[[#This Row],[2nd Card]],"*:Onyx"),COUNTIF(H$1,"*:Onyx"),1),INDEX(CD[C_Rare],MATCH(Table4[[#This Row],[Result]],CD[C_D-Name],0)),"Diamond","Onyx"))</f>
        <v>Diamond</v>
      </c>
      <c r="E73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F73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G73">
        <f>SUM(Table4[[#This Row],[Max Attack]:[Max Defence]])</f>
        <v>65</v>
      </c>
      <c r="Q73" t="str">
        <f>IF(H$10,IF(IFERROR(MATCH(R72,Onyx[O],0)&gt;0,FALSE()),Q72&amp;"O",IF(MAX(Q$13:Q72)&gt;=H$5,"",SUM(MAX(Q$13:Q72),1))),IF(MAX(Q$13:Q72)&gt;=H$5,"",SUM(MAX(Q$13:Q72),1)))</f>
        <v>42O</v>
      </c>
      <c r="R73" t="str">
        <f>IF($Q73="","zzz",IF(RIGHT(Q73,1)="O",R72&amp;":Onyx",IFERROR(INDEX(CC[CC_B],MATCH(SUM(INDEX(CD[CC_Num],MATCH($Q$1,CD[C_D-Name],0)),($Q73/1000)),CC[CC_Cntr1],0)),INDEX(CC[CC_A],MATCH(SUM(INDEX(CD[CC_Num],MATCH($Q$1,CD[C_D-Name],0)),($Q73/1000)),CC[CC_Cntr2],0)))))</f>
        <v>Invention:Onyx</v>
      </c>
      <c r="S73" t="str">
        <f>IF(Q73="","zzz",IF(RIGHT(Q73,1)="O",S72,IFERROR(INDEX(CC[Res],MATCH(SUM(INDEX(CD[CC_Num],MATCH($Q$1,CD[C_D-Name],0)),(Q73/1000)),CC[CC_Cntr1],0)),INDEX(CC[Res],MATCH(SUM(INDEX(CD[CC_Num],MATCH($Q$1,CD[C_D-Name],0)),(Q73/1000)),CC[CC_Cntr2],0)))))</f>
        <v>Belphegor</v>
      </c>
    </row>
    <row r="74" spans="1:19" ht="15" customHeight="1" x14ac:dyDescent="0.2">
      <c r="A74" s="7">
        <f>Q$87</f>
        <v>50</v>
      </c>
      <c r="B74" s="16" t="str">
        <f>IF(R$87="zzz","zzz"&amp;IF(ROW(Table4[[#This Row],['#]])=EVEN(ROW(Table4[[#This Row],['#]])),0,1),R$87)</f>
        <v>Magic</v>
      </c>
      <c r="C74" s="16" t="str">
        <f>IF(S$87="zzz","zzz"&amp;IF(ROW(Table4[[#This Row],['#]])=EVEN(ROW(Table4[[#This Row],['#]])),0,1),S$87)</f>
        <v>King Midas</v>
      </c>
      <c r="D74" t="str">
        <f>IF(Table4[[#This Row],['#]]="",IF(S74="zzz","zzz"&amp;IF(ROW(Table4[[#This Row],[2nd Card]])=EVEN(ROW(Table4[[#This Row],[2nd Card]])),0,1),S74),CHOOSE(SUM(COUNTIF(Table4[[#This Row],[2nd Card]],"*:Onyx"),COUNTIF(H$1,"*:Onyx"),1),INDEX(CD[C_Rare],MATCH(Table4[[#This Row],[Result]],CD[C_D-Name],0)),"Diamond","Onyx"))</f>
        <v>Diamond</v>
      </c>
      <c r="E74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F74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G74">
        <f>SUM(Table4[[#This Row],[Max Attack]:[Max Defence]])</f>
        <v>65</v>
      </c>
      <c r="Q74">
        <f>IF(H$10,IF(IFERROR(MATCH(R73,Onyx[O],0)&gt;0,FALSE()),Q73&amp;"O",IF(MAX(Q$13:Q73)&gt;=H$5,"",SUM(MAX(Q$13:Q73),1))),IF(MAX(Q$13:Q73)&gt;=H$5,"",SUM(MAX(Q$13:Q73),1)))</f>
        <v>43</v>
      </c>
      <c r="R74" t="str">
        <f>IF($Q74="","zzz",IF(RIGHT(Q74,1)="O",R73&amp;":Onyx",IFERROR(INDEX(CC[CC_B],MATCH(SUM(INDEX(CD[CC_Num],MATCH($Q$1,CD[C_D-Name],0)),($Q74/1000)),CC[CC_Cntr1],0)),INDEX(CC[CC_A],MATCH(SUM(INDEX(CD[CC_Num],MATCH($Q$1,CD[C_D-Name],0)),($Q74/1000)),CC[CC_Cntr2],0)))))</f>
        <v>Jungle</v>
      </c>
      <c r="S74" t="str">
        <f>IF(Q74="","zzz",IF(RIGHT(Q74,1)="O",S73,IFERROR(INDEX(CC[Res],MATCH(SUM(INDEX(CD[CC_Num],MATCH($Q$1,CD[C_D-Name],0)),(Q74/1000)),CC[CC_Cntr1],0)),INDEX(CC[Res],MATCH(SUM(INDEX(CD[CC_Num],MATCH($Q$1,CD[C_D-Name],0)),(Q74/1000)),CC[CC_Cntr2],0)))))</f>
        <v>Fat Cat</v>
      </c>
    </row>
    <row r="75" spans="1:19" ht="15" customHeight="1" x14ac:dyDescent="0.2">
      <c r="A75" s="7">
        <f>Q$50</f>
        <v>27</v>
      </c>
      <c r="B75" s="16" t="str">
        <f>IF(R$50="zzz","zzz"&amp;IF(ROW(Table4[[#This Row],['#]])=EVEN(ROW(Table4[[#This Row],['#]])),0,1),R$50)</f>
        <v>Galaxy Wars</v>
      </c>
      <c r="C75" s="16" t="str">
        <f>IF(S$50="zzz","zzz"&amp;IF(ROW(Table4[[#This Row],['#]])=EVEN(ROW(Table4[[#This Row],['#]])),0,1),S$50)</f>
        <v>Alien Mob Boss</v>
      </c>
      <c r="D75" t="str">
        <f>IF(Table4[[#This Row],['#]]="",IF(S75="zzz","zzz"&amp;IF(ROW(Table4[[#This Row],[2nd Card]])=EVEN(ROW(Table4[[#This Row],[2nd Card]])),0,1),S75),CHOOSE(SUM(COUNTIF(Table4[[#This Row],[2nd Card]],"*:Onyx"),COUNTIF(H$1,"*:Onyx"),1),INDEX(CD[C_Rare],MATCH(Table4[[#This Row],[Result]],CD[C_D-Name],0)),"Diamond","Onyx"))</f>
        <v>Diamond</v>
      </c>
      <c r="E75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F75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75">
        <f>SUM(Table4[[#This Row],[Max Attack]:[Max Defence]])</f>
        <v>65</v>
      </c>
      <c r="Q75">
        <f>IF(H$10,IF(IFERROR(MATCH(R74,Onyx[O],0)&gt;0,FALSE()),Q74&amp;"O",IF(MAX(Q$13:Q74)&gt;=H$5,"",SUM(MAX(Q$13:Q74),1))),IF(MAX(Q$13:Q74)&gt;=H$5,"",SUM(MAX(Q$13:Q74),1)))</f>
        <v>44</v>
      </c>
      <c r="R75" t="str">
        <f>IF($Q75="","zzz",IF(RIGHT(Q75,1)="O",R74&amp;":Onyx",IFERROR(INDEX(CC[CC_B],MATCH(SUM(INDEX(CD[CC_Num],MATCH($Q$1,CD[C_D-Name],0)),($Q75/1000)),CC[CC_Cntr1],0)),INDEX(CC[CC_A],MATCH(SUM(INDEX(CD[CC_Num],MATCH($Q$1,CD[C_D-Name],0)),($Q75/1000)),CC[CC_Cntr2],0)))))</f>
        <v>Knight</v>
      </c>
      <c r="S75" t="str">
        <f>IF(Q75="","zzz",IF(RIGHT(Q75,1)="O",S74,IFERROR(INDEX(CC[Res],MATCH(SUM(INDEX(CD[CC_Num],MATCH($Q$1,CD[C_D-Name],0)),(Q75/1000)),CC[CC_Cntr1],0)),INDEX(CC[Res],MATCH(SUM(INDEX(CD[CC_Num],MATCH($Q$1,CD[C_D-Name],0)),(Q75/1000)),CC[CC_Cntr2],0)))))</f>
        <v>King</v>
      </c>
    </row>
    <row r="76" spans="1:19" ht="15" customHeight="1" x14ac:dyDescent="0.2">
      <c r="A76" s="7">
        <f>Q$106</f>
        <v>65</v>
      </c>
      <c r="B76" s="16" t="str">
        <f>IF(R$106="zzz","zzz"&amp;IF(ROW(Table4[[#This Row],['#]])=EVEN(ROW(Table4[[#This Row],['#]])),0,1),R$106)</f>
        <v>Precious Ring Lore</v>
      </c>
      <c r="C76" s="16" t="str">
        <f>IF(S$106="zzz","zzz"&amp;IF(ROW(Table4[[#This Row],['#]])=EVEN(ROW(Table4[[#This Row],['#]])),0,1),S$106)</f>
        <v>Smug</v>
      </c>
      <c r="D76" t="str">
        <f>IF(Table4[[#This Row],['#]]="",IF(S76="zzz","zzz"&amp;IF(ROW(Table4[[#This Row],[2nd Card]])=EVEN(ROW(Table4[[#This Row],[2nd Card]])),0,1),S76),CHOOSE(SUM(COUNTIF(Table4[[#This Row],[2nd Card]],"*:Onyx"),COUNTIF(H$1,"*:Onyx"),1),INDEX(CD[C_Rare],MATCH(Table4[[#This Row],[Result]],CD[C_D-Name],0)),"Diamond","Onyx"))</f>
        <v>Diamond</v>
      </c>
      <c r="E76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F76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G76">
        <f>SUM(Table4[[#This Row],[Max Attack]:[Max Defence]])</f>
        <v>65</v>
      </c>
      <c r="Q76" t="str">
        <f>IF(H$10,IF(IFERROR(MATCH(R75,Onyx[O],0)&gt;0,FALSE()),Q75&amp;"O",IF(MAX(Q$13:Q75)&gt;=H$5,"",SUM(MAX(Q$13:Q75),1))),IF(MAX(Q$13:Q75)&gt;=H$5,"",SUM(MAX(Q$13:Q75),1)))</f>
        <v>44O</v>
      </c>
      <c r="R76" t="str">
        <f>IF($Q76="","zzz",IF(RIGHT(Q76,1)="O",R75&amp;":Onyx",IFERROR(INDEX(CC[CC_B],MATCH(SUM(INDEX(CD[CC_Num],MATCH($Q$1,CD[C_D-Name],0)),($Q76/1000)),CC[CC_Cntr1],0)),INDEX(CC[CC_A],MATCH(SUM(INDEX(CD[CC_Num],MATCH($Q$1,CD[C_D-Name],0)),($Q76/1000)),CC[CC_Cntr2],0)))))</f>
        <v>Knight:Onyx</v>
      </c>
      <c r="S76" t="str">
        <f>IF(Q76="","zzz",IF(RIGHT(Q76,1)="O",S75,IFERROR(INDEX(CC[Res],MATCH(SUM(INDEX(CD[CC_Num],MATCH($Q$1,CD[C_D-Name],0)),(Q76/1000)),CC[CC_Cntr1],0)),INDEX(CC[Res],MATCH(SUM(INDEX(CD[CC_Num],MATCH($Q$1,CD[C_D-Name],0)),(Q76/1000)),CC[CC_Cntr2],0)))))</f>
        <v>King</v>
      </c>
    </row>
    <row r="77" spans="1:19" ht="15" customHeight="1" x14ac:dyDescent="0.2">
      <c r="A77" s="7">
        <f>Q$102</f>
        <v>62</v>
      </c>
      <c r="B77" s="16" t="str">
        <f>IF(R$102="zzz","zzz"&amp;IF(ROW(Table4[[#This Row],['#]])=EVEN(ROW(Table4[[#This Row],['#]])),0,1),R$102)</f>
        <v>Plant</v>
      </c>
      <c r="C77" s="16" t="str">
        <f>IF(S$102="zzz","zzz"&amp;IF(ROW(Table4[[#This Row],['#]])=EVEN(ROW(Table4[[#This Row],['#]])),0,1),S$102)</f>
        <v>Hesperide's Tree</v>
      </c>
      <c r="D77" t="str">
        <f>IF(Table4[[#This Row],['#]]="",IF(S77="zzz","zzz"&amp;IF(ROW(Table4[[#This Row],[2nd Card]])=EVEN(ROW(Table4[[#This Row],[2nd Card]])),0,1),S77),CHOOSE(SUM(COUNTIF(Table4[[#This Row],[2nd Card]],"*:Onyx"),COUNTIF(H$1,"*:Onyx"),1),INDEX(CD[C_Rare],MATCH(Table4[[#This Row],[Result]],CD[C_D-Name],0)),"Diamond","Onyx"))</f>
        <v>Diamond</v>
      </c>
      <c r="E77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F77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G77">
        <f>SUM(Table4[[#This Row],[Max Attack]:[Max Defence]])</f>
        <v>65</v>
      </c>
      <c r="Q77">
        <f>IF(H$10,IF(IFERROR(MATCH(R76,Onyx[O],0)&gt;0,FALSE()),Q76&amp;"O",IF(MAX(Q$13:Q76)&gt;=H$5,"",SUM(MAX(Q$13:Q76),1))),IF(MAX(Q$13:Q76)&gt;=H$5,"",SUM(MAX(Q$13:Q76),1)))</f>
        <v>45</v>
      </c>
      <c r="R77" t="str">
        <f>IF($Q77="","zzz",IF(RIGHT(Q77,1)="O",R76&amp;":Onyx",IFERROR(INDEX(CC[CC_B],MATCH(SUM(INDEX(CD[CC_Num],MATCH($Q$1,CD[C_D-Name],0)),($Q77/1000)),CC[CC_Cntr1],0)),INDEX(CC[CC_A],MATCH(SUM(INDEX(CD[CC_Num],MATCH($Q$1,CD[C_D-Name],0)),($Q77/1000)),CC[CC_Cntr2],0)))))</f>
        <v>Knowledge</v>
      </c>
      <c r="S77" t="str">
        <f>IF(Q77="","zzz",IF(RIGHT(Q77,1)="O",S76,IFERROR(INDEX(CC[Res],MATCH(SUM(INDEX(CD[CC_Num],MATCH($Q$1,CD[C_D-Name],0)),(Q77/1000)),CC[CC_Cntr1],0)),INDEX(CC[Res],MATCH(SUM(INDEX(CD[CC_Num],MATCH($Q$1,CD[C_D-Name],0)),(Q77/1000)),CC[CC_Cntr2],0)))))</f>
        <v>King</v>
      </c>
    </row>
    <row r="78" spans="1:19" ht="15" customHeight="1" x14ac:dyDescent="0.2">
      <c r="A78" s="7">
        <f>Q$142</f>
        <v>88</v>
      </c>
      <c r="B78" s="16" t="str">
        <f>IF(R$142="zzz","zzz"&amp;IF(ROW(Table4[[#This Row],['#]])=EVEN(ROW(Table4[[#This Row],['#]])),0,1),R$142)</f>
        <v>Tree</v>
      </c>
      <c r="C78" s="16" t="str">
        <f>IF(S$142="zzz","zzz"&amp;IF(ROW(Table4[[#This Row],['#]])=EVEN(ROW(Table4[[#This Row],['#]])),0,1),S$142)</f>
        <v>Hesperide's Tree</v>
      </c>
      <c r="D78" t="str">
        <f>IF(Table4[[#This Row],['#]]="",IF(S78="zzz","zzz"&amp;IF(ROW(Table4[[#This Row],[2nd Card]])=EVEN(ROW(Table4[[#This Row],[2nd Card]])),0,1),S78),CHOOSE(SUM(COUNTIF(Table4[[#This Row],[2nd Card]],"*:Onyx"),COUNTIF(H$1,"*:Onyx"),1),INDEX(CD[C_Rare],MATCH(Table4[[#This Row],[Result]],CD[C_D-Name],0)),"Diamond","Onyx"))</f>
        <v>Diamond</v>
      </c>
      <c r="E78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F78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G78">
        <f>SUM(Table4[[#This Row],[Max Attack]:[Max Defence]])</f>
        <v>65</v>
      </c>
      <c r="Q78" t="str">
        <f>IF(H$10,IF(IFERROR(MATCH(R77,Onyx[O],0)&gt;0,FALSE()),Q77&amp;"O",IF(MAX(Q$13:Q77)&gt;=H$5,"",SUM(MAX(Q$13:Q77),1))),IF(MAX(Q$13:Q77)&gt;=H$5,"",SUM(MAX(Q$13:Q77),1)))</f>
        <v>45O</v>
      </c>
      <c r="R78" t="str">
        <f>IF($Q78="","zzz",IF(RIGHT(Q78,1)="O",R77&amp;":Onyx",IFERROR(INDEX(CC[CC_B],MATCH(SUM(INDEX(CD[CC_Num],MATCH($Q$1,CD[C_D-Name],0)),($Q78/1000)),CC[CC_Cntr1],0)),INDEX(CC[CC_A],MATCH(SUM(INDEX(CD[CC_Num],MATCH($Q$1,CD[C_D-Name],0)),($Q78/1000)),CC[CC_Cntr2],0)))))</f>
        <v>Knowledge:Onyx</v>
      </c>
      <c r="S78" t="str">
        <f>IF(Q78="","zzz",IF(RIGHT(Q78,1)="O",S77,IFERROR(INDEX(CC[Res],MATCH(SUM(INDEX(CD[CC_Num],MATCH($Q$1,CD[C_D-Name],0)),(Q78/1000)),CC[CC_Cntr1],0)),INDEX(CC[Res],MATCH(SUM(INDEX(CD[CC_Num],MATCH($Q$1,CD[C_D-Name],0)),(Q78/1000)),CC[CC_Cntr2],0)))))</f>
        <v>King</v>
      </c>
    </row>
    <row r="79" spans="1:19" ht="15" customHeight="1" x14ac:dyDescent="0.2">
      <c r="A79" s="7">
        <f>Q$37</f>
        <v>20</v>
      </c>
      <c r="B79" s="16" t="str">
        <f>IF(R$37="zzz","zzz"&amp;IF(ROW(Table4[[#This Row],['#]])=EVEN(ROW(Table4[[#This Row],['#]])),0,1),R$37)</f>
        <v>Dragon</v>
      </c>
      <c r="C79" s="16" t="str">
        <f>IF(S$37="zzz","zzz"&amp;IF(ROW(Table4[[#This Row],['#]])=EVEN(ROW(Table4[[#This Row],['#]])),0,1),S$37)</f>
        <v>Smug</v>
      </c>
      <c r="D79" t="str">
        <f>IF(Table4[[#This Row],['#]]="",IF(S79="zzz","zzz"&amp;IF(ROW(Table4[[#This Row],[2nd Card]])=EVEN(ROW(Table4[[#This Row],[2nd Card]])),0,1),S79),CHOOSE(SUM(COUNTIF(Table4[[#This Row],[2nd Card]],"*:Onyx"),COUNTIF(H$1,"*:Onyx"),1),INDEX(CD[C_Rare],MATCH(Table4[[#This Row],[Result]],CD[C_D-Name],0)),"Diamond","Onyx"))</f>
        <v>Diamond</v>
      </c>
      <c r="E79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F79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G79">
        <f>SUM(Table4[[#This Row],[Max Attack]:[Max Defence]])</f>
        <v>65</v>
      </c>
      <c r="Q79">
        <f>IF(H$10,IF(IFERROR(MATCH(R78,Onyx[O],0)&gt;0,FALSE()),Q78&amp;"O",IF(MAX(Q$13:Q78)&gt;=H$5,"",SUM(MAX(Q$13:Q78),1))),IF(MAX(Q$13:Q78)&gt;=H$5,"",SUM(MAX(Q$13:Q78),1)))</f>
        <v>46</v>
      </c>
      <c r="R79" t="str">
        <f>IF($Q79="","zzz",IF(RIGHT(Q79,1)="O",R78&amp;":Onyx",IFERROR(INDEX(CC[CC_B],MATCH(SUM(INDEX(CD[CC_Num],MATCH($Q$1,CD[C_D-Name],0)),($Q79/1000)),CC[CC_Cntr1],0)),INDEX(CC[CC_A],MATCH(SUM(INDEX(CD[CC_Num],MATCH($Q$1,CD[C_D-Name],0)),($Q79/1000)),CC[CC_Cntr2],0)))))</f>
        <v>Leader</v>
      </c>
      <c r="S79" t="str">
        <f>IF(Q79="","zzz",IF(RIGHT(Q79,1)="O",S78,IFERROR(INDEX(CC[Res],MATCH(SUM(INDEX(CD[CC_Num],MATCH($Q$1,CD[C_D-Name],0)),(Q79/1000)),CC[CC_Cntr1],0)),INDEX(CC[Res],MATCH(SUM(INDEX(CD[CC_Num],MATCH($Q$1,CD[C_D-Name],0)),(Q79/1000)),CC[CC_Cntr2],0)))))</f>
        <v>King Midas</v>
      </c>
    </row>
    <row r="80" spans="1:19" ht="15" customHeight="1" x14ac:dyDescent="0.2">
      <c r="A80" s="7">
        <f>Q$116</f>
        <v>73</v>
      </c>
      <c r="B80" s="16" t="str">
        <f>IF(R$116="zzz","zzz"&amp;IF(ROW(Table4[[#This Row],['#]])=EVEN(ROW(Table4[[#This Row],['#]])),0,1),R$116)</f>
        <v>Sci-Fi</v>
      </c>
      <c r="C80" s="16" t="str">
        <f>IF(S$116="zzz","zzz"&amp;IF(ROW(Table4[[#This Row],['#]])=EVEN(ROW(Table4[[#This Row],['#]])),0,1),S$116)</f>
        <v>Alien Mob Boss</v>
      </c>
      <c r="D80" t="str">
        <f>IF(Table4[[#This Row],['#]]="",IF(S80="zzz","zzz"&amp;IF(ROW(Table4[[#This Row],[2nd Card]])=EVEN(ROW(Table4[[#This Row],[2nd Card]])),0,1),S80),CHOOSE(SUM(COUNTIF(Table4[[#This Row],[2nd Card]],"*:Onyx"),COUNTIF(H$1,"*:Onyx"),1),INDEX(CD[C_Rare],MATCH(Table4[[#This Row],[Result]],CD[C_D-Name],0)),"Diamond","Onyx"))</f>
        <v>Diamond</v>
      </c>
      <c r="E80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F80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80">
        <f>SUM(Table4[[#This Row],[Max Attack]:[Max Defence]])</f>
        <v>65</v>
      </c>
      <c r="Q80" t="str">
        <f>IF(H$10,IF(IFERROR(MATCH(R79,Onyx[O],0)&gt;0,FALSE()),Q79&amp;"O",IF(MAX(Q$13:Q79)&gt;=H$5,"",SUM(MAX(Q$13:Q79),1))),IF(MAX(Q$13:Q79)&gt;=H$5,"",SUM(MAX(Q$13:Q79),1)))</f>
        <v>46O</v>
      </c>
      <c r="R80" t="str">
        <f>IF($Q80="","zzz",IF(RIGHT(Q80,1)="O",R79&amp;":Onyx",IFERROR(INDEX(CC[CC_B],MATCH(SUM(INDEX(CD[CC_Num],MATCH($Q$1,CD[C_D-Name],0)),($Q80/1000)),CC[CC_Cntr1],0)),INDEX(CC[CC_A],MATCH(SUM(INDEX(CD[CC_Num],MATCH($Q$1,CD[C_D-Name],0)),($Q80/1000)),CC[CC_Cntr2],0)))))</f>
        <v>Leader:Onyx</v>
      </c>
      <c r="S80" t="str">
        <f>IF(Q80="","zzz",IF(RIGHT(Q80,1)="O",S79,IFERROR(INDEX(CC[Res],MATCH(SUM(INDEX(CD[CC_Num],MATCH($Q$1,CD[C_D-Name],0)),(Q80/1000)),CC[CC_Cntr1],0)),INDEX(CC[Res],MATCH(SUM(INDEX(CD[CC_Num],MATCH($Q$1,CD[C_D-Name],0)),(Q80/1000)),CC[CC_Cntr2],0)))))</f>
        <v>King Midas</v>
      </c>
    </row>
    <row r="81" spans="1:19" ht="15" customHeight="1" x14ac:dyDescent="0.2">
      <c r="A81" s="7">
        <f>Q$68</f>
        <v>39</v>
      </c>
      <c r="B81" s="16" t="str">
        <f>IF(R$68="zzz","zzz"&amp;IF(ROW(Table4[[#This Row],['#]])=EVEN(ROW(Table4[[#This Row],['#]])),0,1),R$68)</f>
        <v>Ice</v>
      </c>
      <c r="C81" s="16" t="str">
        <f>IF(S$68="zzz","zzz"&amp;IF(ROW(Table4[[#This Row],['#]])=EVEN(ROW(Table4[[#This Row],['#]])),0,1),S$68)</f>
        <v>Frost Dragon</v>
      </c>
      <c r="D81" t="str">
        <f>IF(Table4[[#This Row],['#]]="",IF(S81="zzz","zzz"&amp;IF(ROW(Table4[[#This Row],[2nd Card]])=EVEN(ROW(Table4[[#This Row],[2nd Card]])),0,1),S81),CHOOSE(SUM(COUNTIF(Table4[[#This Row],[2nd Card]],"*:Onyx"),COUNTIF(H$1,"*:Onyx"),1),INDEX(CD[C_Rare],MATCH(Table4[[#This Row],[Result]],CD[C_D-Name],0)),"Diamond","Onyx"))</f>
        <v>Diamond</v>
      </c>
      <c r="E81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F81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G81">
        <f>SUM(Table4[[#This Row],[Max Attack]:[Max Defence]])</f>
        <v>65</v>
      </c>
      <c r="Q81">
        <f>IF(H$10,IF(IFERROR(MATCH(R80,Onyx[O],0)&gt;0,FALSE()),Q80&amp;"O",IF(MAX(Q$13:Q80)&gt;=H$5,"",SUM(MAX(Q$13:Q80),1))),IF(MAX(Q$13:Q80)&gt;=H$5,"",SUM(MAX(Q$13:Q80),1)))</f>
        <v>47</v>
      </c>
      <c r="R81" t="str">
        <f>IF($Q81="","zzz",IF(RIGHT(Q81,1)="O",R80&amp;":Onyx",IFERROR(INDEX(CC[CC_B],MATCH(SUM(INDEX(CD[CC_Num],MATCH($Q$1,CD[C_D-Name],0)),($Q81/1000)),CC[CC_Cntr1],0)),INDEX(CC[CC_A],MATCH(SUM(INDEX(CD[CC_Num],MATCH($Q$1,CD[C_D-Name],0)),($Q81/1000)),CC[CC_Cntr2],0)))))</f>
        <v>Life</v>
      </c>
      <c r="S81" t="str">
        <f>IF(Q81="","zzz",IF(RIGHT(Q81,1)="O",S80,IFERROR(INDEX(CC[Res],MATCH(SUM(INDEX(CD[CC_Num],MATCH($Q$1,CD[C_D-Name],0)),(Q81/1000)),CC[CC_Cntr1],0)),INDEX(CC[Res],MATCH(SUM(INDEX(CD[CC_Num],MATCH($Q$1,CD[C_D-Name],0)),(Q81/1000)),CC[CC_Cntr2],0)))))</f>
        <v>Golden Egg Goose</v>
      </c>
    </row>
    <row r="82" spans="1:19" ht="15" customHeight="1" x14ac:dyDescent="0.2">
      <c r="A82" s="7">
        <f>Q$48</f>
        <v>26</v>
      </c>
      <c r="B82" s="16" t="str">
        <f>IF(R$48="zzz","zzz"&amp;IF(ROW(Table4[[#This Row],['#]])=EVEN(ROW(Table4[[#This Row],['#]])),0,1),R$48)</f>
        <v>Food</v>
      </c>
      <c r="C82" s="16" t="str">
        <f>IF(S$48="zzz","zzz"&amp;IF(ROW(Table4[[#This Row],['#]])=EVEN(ROW(Table4[[#This Row],['#]])),0,1),S$48)</f>
        <v>Hesperide's Tree</v>
      </c>
      <c r="D82" t="str">
        <f>IF(Table4[[#This Row],['#]]="",IF(S82="zzz","zzz"&amp;IF(ROW(Table4[[#This Row],[2nd Card]])=EVEN(ROW(Table4[[#This Row],[2nd Card]])),0,1),S82),CHOOSE(SUM(COUNTIF(Table4[[#This Row],[2nd Card]],"*:Onyx"),COUNTIF(H$1,"*:Onyx"),1),INDEX(CD[C_Rare],MATCH(Table4[[#This Row],[Result]],CD[C_D-Name],0)),"Diamond","Onyx"))</f>
        <v>Diamond</v>
      </c>
      <c r="E82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F82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G82">
        <f>SUM(Table4[[#This Row],[Max Attack]:[Max Defence]])</f>
        <v>65</v>
      </c>
      <c r="Q82" t="str">
        <f>IF(H$10,IF(IFERROR(MATCH(R81,Onyx[O],0)&gt;0,FALSE()),Q81&amp;"O",IF(MAX(Q$13:Q81)&gt;=H$5,"",SUM(MAX(Q$13:Q81),1))),IF(MAX(Q$13:Q81)&gt;=H$5,"",SUM(MAX(Q$13:Q81),1)))</f>
        <v>47O</v>
      </c>
      <c r="R82" t="str">
        <f>IF($Q82="","zzz",IF(RIGHT(Q82,1)="O",R81&amp;":Onyx",IFERROR(INDEX(CC[CC_B],MATCH(SUM(INDEX(CD[CC_Num],MATCH($Q$1,CD[C_D-Name],0)),($Q82/1000)),CC[CC_Cntr1],0)),INDEX(CC[CC_A],MATCH(SUM(INDEX(CD[CC_Num],MATCH($Q$1,CD[C_D-Name],0)),($Q82/1000)),CC[CC_Cntr2],0)))))</f>
        <v>Life:Onyx</v>
      </c>
      <c r="S82" t="str">
        <f>IF(Q82="","zzz",IF(RIGHT(Q82,1)="O",S81,IFERROR(INDEX(CC[Res],MATCH(SUM(INDEX(CD[CC_Num],MATCH($Q$1,CD[C_D-Name],0)),(Q82/1000)),CC[CC_Cntr1],0)),INDEX(CC[Res],MATCH(SUM(INDEX(CD[CC_Num],MATCH($Q$1,CD[C_D-Name],0)),(Q82/1000)),CC[CC_Cntr2],0)))))</f>
        <v>Golden Egg Goose</v>
      </c>
    </row>
    <row r="83" spans="1:19" ht="15" customHeight="1" x14ac:dyDescent="0.2">
      <c r="A83" s="7">
        <f>Q$155</f>
        <v>97</v>
      </c>
      <c r="B83" s="16" t="str">
        <f>IF(R$155="zzz","zzz"&amp;IF(ROW(Table4[[#This Row],['#]])=EVEN(ROW(Table4[[#This Row],['#]])),0,1),R$155)</f>
        <v>Villain</v>
      </c>
      <c r="C83" s="16" t="str">
        <f>IF(S$155="zzz","zzz"&amp;IF(ROW(Table4[[#This Row],['#]])=EVEN(ROW(Table4[[#This Row],['#]])),0,1),S$155)</f>
        <v>Smug</v>
      </c>
      <c r="D83" t="str">
        <f>IF(Table4[[#This Row],['#]]="",IF(S83="zzz","zzz"&amp;IF(ROW(Table4[[#This Row],[2nd Card]])=EVEN(ROW(Table4[[#This Row],[2nd Card]])),0,1),S83),CHOOSE(SUM(COUNTIF(Table4[[#This Row],[2nd Card]],"*:Onyx"),COUNTIF(H$1,"*:Onyx"),1),INDEX(CD[C_Rare],MATCH(Table4[[#This Row],[Result]],CD[C_D-Name],0)),"Diamond","Onyx"))</f>
        <v>Diamond</v>
      </c>
      <c r="E83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F83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G83">
        <f>SUM(Table4[[#This Row],[Max Attack]:[Max Defence]])</f>
        <v>65</v>
      </c>
      <c r="Q83">
        <f>IF(H$10,IF(IFERROR(MATCH(R82,Onyx[O],0)&gt;0,FALSE()),Q82&amp;"O",IF(MAX(Q$13:Q82)&gt;=H$5,"",SUM(MAX(Q$13:Q82),1))),IF(MAX(Q$13:Q82)&gt;=H$5,"",SUM(MAX(Q$13:Q82),1)))</f>
        <v>48</v>
      </c>
      <c r="R83" t="str">
        <f>IF($Q83="","zzz",IF(RIGHT(Q83,1)="O",R82&amp;":Onyx",IFERROR(INDEX(CC[CC_B],MATCH(SUM(INDEX(CD[CC_Num],MATCH($Q$1,CD[C_D-Name],0)),($Q83/1000)),CC[CC_Cntr1],0)),INDEX(CC[CC_A],MATCH(SUM(INDEX(CD[CC_Num],MATCH($Q$1,CD[C_D-Name],0)),($Q83/1000)),CC[CC_Cntr2],0)))))</f>
        <v>Love</v>
      </c>
      <c r="S83" t="str">
        <f>IF(Q83="","zzz",IF(RIGHT(Q83,1)="O",S82,IFERROR(INDEX(CC[Res],MATCH(SUM(INDEX(CD[CC_Num],MATCH($Q$1,CD[C_D-Name],0)),(Q83/1000)),CC[CC_Cntr1],0)),INDEX(CC[Res],MATCH(SUM(INDEX(CD[CC_Num],MATCH($Q$1,CD[C_D-Name],0)),(Q83/1000)),CC[CC_Cntr2],0)))))</f>
        <v>Diamond Ring</v>
      </c>
    </row>
    <row r="84" spans="1:19" ht="15" customHeight="1" x14ac:dyDescent="0.2">
      <c r="A84" s="7">
        <f>Q$44</f>
        <v>24</v>
      </c>
      <c r="B84" s="16" t="str">
        <f>IF(R$44="zzz","zzz"&amp;IF(ROW(Table4[[#This Row],['#]])=EVEN(ROW(Table4[[#This Row],['#]])),0,1),R$44)</f>
        <v>Fairy</v>
      </c>
      <c r="C84" s="16" t="str">
        <f>IF(S$44="zzz","zzz"&amp;IF(ROW(Table4[[#This Row],['#]])=EVEN(ROW(Table4[[#This Row],['#]])),0,1),S$44)</f>
        <v>Tooth Fairy</v>
      </c>
      <c r="D84" t="str">
        <f>IF(Table4[[#This Row],['#]]="",IF(S84="zzz","zzz"&amp;IF(ROW(Table4[[#This Row],[2nd Card]])=EVEN(ROW(Table4[[#This Row],[2nd Card]])),0,1),S84),CHOOSE(SUM(COUNTIF(Table4[[#This Row],[2nd Card]],"*:Onyx"),COUNTIF(H$1,"*:Onyx"),1),INDEX(CD[C_Rare],MATCH(Table4[[#This Row],[Result]],CD[C_D-Name],0)),"Diamond","Onyx"))</f>
        <v>Diamond</v>
      </c>
      <c r="E84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F84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G84">
        <f>SUM(Table4[[#This Row],[Max Attack]:[Max Defence]])</f>
        <v>65</v>
      </c>
      <c r="Q84" t="str">
        <f>IF(H$10,IF(IFERROR(MATCH(R83,Onyx[O],0)&gt;0,FALSE()),Q83&amp;"O",IF(MAX(Q$13:Q83)&gt;=H$5,"",SUM(MAX(Q$13:Q83),1))),IF(MAX(Q$13:Q83)&gt;=H$5,"",SUM(MAX(Q$13:Q83),1)))</f>
        <v>48O</v>
      </c>
      <c r="R84" t="str">
        <f>IF($Q84="","zzz",IF(RIGHT(Q84,1)="O",R83&amp;":Onyx",IFERROR(INDEX(CC[CC_B],MATCH(SUM(INDEX(CD[CC_Num],MATCH($Q$1,CD[C_D-Name],0)),($Q84/1000)),CC[CC_Cntr1],0)),INDEX(CC[CC_A],MATCH(SUM(INDEX(CD[CC_Num],MATCH($Q$1,CD[C_D-Name],0)),($Q84/1000)),CC[CC_Cntr2],0)))))</f>
        <v>Love:Onyx</v>
      </c>
      <c r="S84" t="str">
        <f>IF(Q84="","zzz",IF(RIGHT(Q84,1)="O",S83,IFERROR(INDEX(CC[Res],MATCH(SUM(INDEX(CD[CC_Num],MATCH($Q$1,CD[C_D-Name],0)),(Q84/1000)),CC[CC_Cntr1],0)),INDEX(CC[Res],MATCH(SUM(INDEX(CD[CC_Num],MATCH($Q$1,CD[C_D-Name],0)),(Q84/1000)),CC[CC_Cntr2],0)))))</f>
        <v>Diamond Ring</v>
      </c>
    </row>
    <row r="85" spans="1:19" ht="15" customHeight="1" x14ac:dyDescent="0.2">
      <c r="A85" s="7">
        <f>Q$43</f>
        <v>23</v>
      </c>
      <c r="B85" s="16" t="str">
        <f>IF(R$43="zzz","zzz"&amp;IF(ROW(Table4[[#This Row],['#]])=EVEN(ROW(Table4[[#This Row],['#]])),0,1),R$43)</f>
        <v>Extraterrestrial</v>
      </c>
      <c r="C85" s="16" t="str">
        <f>IF(S$43="zzz","zzz"&amp;IF(ROW(Table4[[#This Row],['#]])=EVEN(ROW(Table4[[#This Row],['#]])),0,1),S$43)</f>
        <v>Alien Mob Boss</v>
      </c>
      <c r="D85" t="str">
        <f>IF(Table4[[#This Row],['#]]="",IF(S85="zzz","zzz"&amp;IF(ROW(Table4[[#This Row],[2nd Card]])=EVEN(ROW(Table4[[#This Row],[2nd Card]])),0,1),S85),CHOOSE(SUM(COUNTIF(Table4[[#This Row],[2nd Card]],"*:Onyx"),COUNTIF(H$1,"*:Onyx"),1),INDEX(CD[C_Rare],MATCH(Table4[[#This Row],[Result]],CD[C_D-Name],0)),"Diamond","Onyx"))</f>
        <v>Diamond</v>
      </c>
      <c r="E85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F85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85">
        <f>SUM(Table4[[#This Row],[Max Attack]:[Max Defence]])</f>
        <v>65</v>
      </c>
      <c r="Q85">
        <f>IF(H$10,IF(IFERROR(MATCH(R84,Onyx[O],0)&gt;0,FALSE()),Q84&amp;"O",IF(MAX(Q$13:Q84)&gt;=H$5,"",SUM(MAX(Q$13:Q84),1))),IF(MAX(Q$13:Q84)&gt;=H$5,"",SUM(MAX(Q$13:Q84),1)))</f>
        <v>49</v>
      </c>
      <c r="R85" t="str">
        <f>IF($Q85="","zzz",IF(RIGHT(Q85,1)="O",R84&amp;":Onyx",IFERROR(INDEX(CC[CC_B],MATCH(SUM(INDEX(CD[CC_Num],MATCH($Q$1,CD[C_D-Name],0)),($Q85/1000)),CC[CC_Cntr1],0)),INDEX(CC[CC_A],MATCH(SUM(INDEX(CD[CC_Num],MATCH($Q$1,CD[C_D-Name],0)),($Q85/1000)),CC[CC_Cntr2],0)))))</f>
        <v>Madness</v>
      </c>
      <c r="S85" t="str">
        <f>IF(Q85="","zzz",IF(RIGHT(Q85,1)="O",S84,IFERROR(INDEX(CC[Res],MATCH(SUM(INDEX(CD[CC_Num],MATCH($Q$1,CD[C_D-Name],0)),(Q85/1000)),CC[CC_Cntr1],0)),INDEX(CC[Res],MATCH(SUM(INDEX(CD[CC_Num],MATCH($Q$1,CD[C_D-Name],0)),(Q85/1000)),CC[CC_Cntr2],0)))))</f>
        <v>Dorian Gray</v>
      </c>
    </row>
    <row r="86" spans="1:19" ht="15" customHeight="1" x14ac:dyDescent="0.2">
      <c r="A86" s="7">
        <f>Q$115</f>
        <v>72</v>
      </c>
      <c r="B86" s="16" t="str">
        <f>IF(R$115="zzz","zzz"&amp;IF(ROW(Table4[[#This Row],['#]])=EVEN(ROW(Table4[[#This Row],['#]])),0,1),R$115)</f>
        <v>Royalty</v>
      </c>
      <c r="C86" s="16" t="str">
        <f>IF(S$115="zzz","zzz"&amp;IF(ROW(Table4[[#This Row],['#]])=EVEN(ROW(Table4[[#This Row],['#]])),0,1),S$115)</f>
        <v>King Midas</v>
      </c>
      <c r="D86" t="str">
        <f>IF(Table4[[#This Row],['#]]="",IF(S86="zzz","zzz"&amp;IF(ROW(Table4[[#This Row],[2nd Card]])=EVEN(ROW(Table4[[#This Row],[2nd Card]])),0,1),S86),CHOOSE(SUM(COUNTIF(Table4[[#This Row],[2nd Card]],"*:Onyx"),COUNTIF(H$1,"*:Onyx"),1),INDEX(CD[C_Rare],MATCH(Table4[[#This Row],[Result]],CD[C_D-Name],0)),"Diamond","Onyx"))</f>
        <v>Diamond</v>
      </c>
      <c r="E86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F86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G86">
        <f>SUM(Table4[[#This Row],[Max Attack]:[Max Defence]])</f>
        <v>65</v>
      </c>
      <c r="Q86" t="str">
        <f>IF(H$10,IF(IFERROR(MATCH(R85,Onyx[O],0)&gt;0,FALSE()),Q85&amp;"O",IF(MAX(Q$13:Q85)&gt;=H$5,"",SUM(MAX(Q$13:Q85),1))),IF(MAX(Q$13:Q85)&gt;=H$5,"",SUM(MAX(Q$13:Q85),1)))</f>
        <v>49O</v>
      </c>
      <c r="R86" t="str">
        <f>IF($Q86="","zzz",IF(RIGHT(Q86,1)="O",R85&amp;":Onyx",IFERROR(INDEX(CC[CC_B],MATCH(SUM(INDEX(CD[CC_Num],MATCH($Q$1,CD[C_D-Name],0)),($Q86/1000)),CC[CC_Cntr1],0)),INDEX(CC[CC_A],MATCH(SUM(INDEX(CD[CC_Num],MATCH($Q$1,CD[C_D-Name],0)),($Q86/1000)),CC[CC_Cntr2],0)))))</f>
        <v>Madness:Onyx</v>
      </c>
      <c r="S86" t="str">
        <f>IF(Q86="","zzz",IF(RIGHT(Q86,1)="O",S85,IFERROR(INDEX(CC[Res],MATCH(SUM(INDEX(CD[CC_Num],MATCH($Q$1,CD[C_D-Name],0)),(Q86/1000)),CC[CC_Cntr1],0)),INDEX(CC[Res],MATCH(SUM(INDEX(CD[CC_Num],MATCH($Q$1,CD[C_D-Name],0)),(Q86/1000)),CC[CC_Cntr2],0)))))</f>
        <v>Dorian Gray</v>
      </c>
    </row>
    <row r="87" spans="1:19" ht="15" customHeight="1" x14ac:dyDescent="0.2">
      <c r="A87" s="7">
        <f>Q$54</f>
        <v>30</v>
      </c>
      <c r="B87" s="16" t="str">
        <f>IF(R$54="zzz","zzz"&amp;IF(ROW(Table4[[#This Row],['#]])=EVEN(ROW(Table4[[#This Row],['#]])),0,1),R$54)</f>
        <v>Hammer</v>
      </c>
      <c r="C87" s="16" t="str">
        <f>IF(S$54="zzz","zzz"&amp;IF(ROW(Table4[[#This Row],['#]])=EVEN(ROW(Table4[[#This Row],['#]])),0,1),S$54)</f>
        <v>Miner</v>
      </c>
      <c r="D87" t="str">
        <f>IF(Table4[[#This Row],['#]]="",IF(S87="zzz","zzz"&amp;IF(ROW(Table4[[#This Row],[2nd Card]])=EVEN(ROW(Table4[[#This Row],[2nd Card]])),0,1),S87),CHOOSE(SUM(COUNTIF(Table4[[#This Row],[2nd Card]],"*:Onyx"),COUNTIF(H$1,"*:Onyx"),1),INDEX(CD[C_Rare],MATCH(Table4[[#This Row],[Result]],CD[C_D-Name],0)),"Diamond","Onyx"))</f>
        <v>Diamond</v>
      </c>
      <c r="E87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F87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87">
        <f>SUM(Table4[[#This Row],[Max Attack]:[Max Defence]])</f>
        <v>65</v>
      </c>
      <c r="Q87">
        <f>IF(H$10,IF(IFERROR(MATCH(R86,Onyx[O],0)&gt;0,FALSE()),Q86&amp;"O",IF(MAX(Q$13:Q86)&gt;=H$5,"",SUM(MAX(Q$13:Q86),1))),IF(MAX(Q$13:Q86)&gt;=H$5,"",SUM(MAX(Q$13:Q86),1)))</f>
        <v>50</v>
      </c>
      <c r="R87" t="str">
        <f>IF($Q87="","zzz",IF(RIGHT(Q87,1)="O",R86&amp;":Onyx",IFERROR(INDEX(CC[CC_B],MATCH(SUM(INDEX(CD[CC_Num],MATCH($Q$1,CD[C_D-Name],0)),($Q87/1000)),CC[CC_Cntr1],0)),INDEX(CC[CC_A],MATCH(SUM(INDEX(CD[CC_Num],MATCH($Q$1,CD[C_D-Name],0)),($Q87/1000)),CC[CC_Cntr2],0)))))</f>
        <v>Magic</v>
      </c>
      <c r="S87" t="str">
        <f>IF(Q87="","zzz",IF(RIGHT(Q87,1)="O",S86,IFERROR(INDEX(CC[Res],MATCH(SUM(INDEX(CD[CC_Num],MATCH($Q$1,CD[C_D-Name],0)),(Q87/1000)),CC[CC_Cntr1],0)),INDEX(CC[Res],MATCH(SUM(INDEX(CD[CC_Num],MATCH($Q$1,CD[C_D-Name],0)),(Q87/1000)),CC[CC_Cntr2],0)))))</f>
        <v>King Midas</v>
      </c>
    </row>
    <row r="88" spans="1:19" ht="15" customHeight="1" x14ac:dyDescent="0.2">
      <c r="A88" s="7">
        <f>Q$122</f>
        <v>77</v>
      </c>
      <c r="B88" s="16" t="str">
        <f>IF(R$122="zzz","zzz"&amp;IF(ROW(Table4[[#This Row],['#]])=EVEN(ROW(Table4[[#This Row],['#]])),0,1),R$122)</f>
        <v>Sleep</v>
      </c>
      <c r="C88" s="16" t="str">
        <f>IF(S$122="zzz","zzz"&amp;IF(ROW(Table4[[#This Row],['#]])=EVEN(ROW(Table4[[#This Row],['#]])),0,1),S$122)</f>
        <v>Smug</v>
      </c>
      <c r="D88" t="str">
        <f>IF(Table4[[#This Row],['#]]="",IF(S88="zzz","zzz"&amp;IF(ROW(Table4[[#This Row],[2nd Card]])=EVEN(ROW(Table4[[#This Row],[2nd Card]])),0,1),S88),CHOOSE(SUM(COUNTIF(Table4[[#This Row],[2nd Card]],"*:Onyx"),COUNTIF(H$1,"*:Onyx"),1),INDEX(CD[C_Rare],MATCH(Table4[[#This Row],[Result]],CD[C_D-Name],0)),"Diamond","Onyx"))</f>
        <v>Diamond</v>
      </c>
      <c r="E88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F88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G88">
        <f>SUM(Table4[[#This Row],[Max Attack]:[Max Defence]])</f>
        <v>65</v>
      </c>
      <c r="Q88" t="str">
        <f>IF(H$10,IF(IFERROR(MATCH(R87,Onyx[O],0)&gt;0,FALSE()),Q87&amp;"O",IF(MAX(Q$13:Q87)&gt;=H$5,"",SUM(MAX(Q$13:Q87),1))),IF(MAX(Q$13:Q87)&gt;=H$5,"",SUM(MAX(Q$13:Q87),1)))</f>
        <v>50O</v>
      </c>
      <c r="R88" t="str">
        <f>IF($Q88="","zzz",IF(RIGHT(Q88,1)="O",R87&amp;":Onyx",IFERROR(INDEX(CC[CC_B],MATCH(SUM(INDEX(CD[CC_Num],MATCH($Q$1,CD[C_D-Name],0)),($Q88/1000)),CC[CC_Cntr1],0)),INDEX(CC[CC_A],MATCH(SUM(INDEX(CD[CC_Num],MATCH($Q$1,CD[C_D-Name],0)),($Q88/1000)),CC[CC_Cntr2],0)))))</f>
        <v>Magic:Onyx</v>
      </c>
      <c r="S88" t="str">
        <f>IF(Q88="","zzz",IF(RIGHT(Q88,1)="O",S87,IFERROR(INDEX(CC[Res],MATCH(SUM(INDEX(CD[CC_Num],MATCH($Q$1,CD[C_D-Name],0)),(Q88/1000)),CC[CC_Cntr1],0)),INDEX(CC[Res],MATCH(SUM(INDEX(CD[CC_Num],MATCH($Q$1,CD[C_D-Name],0)),(Q88/1000)),CC[CC_Cntr2],0)))))</f>
        <v>King Midas</v>
      </c>
    </row>
    <row r="89" spans="1:19" ht="15" customHeight="1" x14ac:dyDescent="0.2">
      <c r="A89" s="7">
        <f>Q$62</f>
        <v>35</v>
      </c>
      <c r="B89" s="16" t="str">
        <f>IF(R$62="zzz","zzz"&amp;IF(ROW(Table4[[#This Row],['#]])=EVEN(ROW(Table4[[#This Row],['#]])),0,1),R$62)</f>
        <v>Horn</v>
      </c>
      <c r="C89" s="16" t="str">
        <f>IF(S$62="zzz","zzz"&amp;IF(ROW(Table4[[#This Row],['#]])=EVEN(ROW(Table4[[#This Row],['#]])),0,1),S$62)</f>
        <v>Smug</v>
      </c>
      <c r="D89" t="str">
        <f>IF(Table4[[#This Row],['#]]="",IF(S89="zzz","zzz"&amp;IF(ROW(Table4[[#This Row],[2nd Card]])=EVEN(ROW(Table4[[#This Row],[2nd Card]])),0,1),S89),CHOOSE(SUM(COUNTIF(Table4[[#This Row],[2nd Card]],"*:Onyx"),COUNTIF(H$1,"*:Onyx"),1),INDEX(CD[C_Rare],MATCH(Table4[[#This Row],[Result]],CD[C_D-Name],0)),"Diamond","Onyx"))</f>
        <v>Diamond</v>
      </c>
      <c r="E89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F89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G89">
        <f>SUM(Table4[[#This Row],[Max Attack]:[Max Defence]])</f>
        <v>65</v>
      </c>
      <c r="Q89">
        <f>IF(H$10,IF(IFERROR(MATCH(R88,Onyx[O],0)&gt;0,FALSE()),Q88&amp;"O",IF(MAX(Q$13:Q88)&gt;=H$5,"",SUM(MAX(Q$13:Q88),1))),IF(MAX(Q$13:Q88)&gt;=H$5,"",SUM(MAX(Q$13:Q88),1)))</f>
        <v>51</v>
      </c>
      <c r="R89" t="str">
        <f>IF($Q89="","zzz",IF(RIGHT(Q89,1)="O",R88&amp;":Onyx",IFERROR(INDEX(CC[CC_B],MATCH(SUM(INDEX(CD[CC_Num],MATCH($Q$1,CD[C_D-Name],0)),($Q89/1000)),CC[CC_Cntr1],0)),INDEX(CC[CC_A],MATCH(SUM(INDEX(CD[CC_Num],MATCH($Q$1,CD[C_D-Name],0)),($Q89/1000)),CC[CC_Cntr2],0)))))</f>
        <v>Martial Arts</v>
      </c>
      <c r="S89" t="str">
        <f>IF(Q89="","zzz",IF(RIGHT(Q89,1)="O",S88,IFERROR(INDEX(CC[Res],MATCH(SUM(INDEX(CD[CC_Num],MATCH($Q$1,CD[C_D-Name],0)),(Q89/1000)),CC[CC_Cntr1],0)),INDEX(CC[Res],MATCH(SUM(INDEX(CD[CC_Num],MATCH($Q$1,CD[C_D-Name],0)),(Q89/1000)),CC[CC_Cntr2],0)))))</f>
        <v>Super Bat</v>
      </c>
    </row>
    <row r="90" spans="1:19" ht="15" customHeight="1" x14ac:dyDescent="0.2">
      <c r="A90" s="7">
        <f>Q$19</f>
        <v>4</v>
      </c>
      <c r="B90" s="16" t="str">
        <f>IF(R$19="zzz","zzz"&amp;IF(ROW(Table4[[#This Row],['#]])=EVEN(ROW(Table4[[#This Row],['#]])),0,1),R$19)</f>
        <v>Beauty</v>
      </c>
      <c r="C90" s="16" t="str">
        <f>IF(S$19="zzz","zzz"&amp;IF(ROW(Table4[[#This Row],['#]])=EVEN(ROW(Table4[[#This Row],['#]])),0,1),S$19)</f>
        <v>Prince Charming</v>
      </c>
      <c r="D90" t="str">
        <f>IF(Table4[[#This Row],['#]]="",IF(S90="zzz","zzz"&amp;IF(ROW(Table4[[#This Row],[2nd Card]])=EVEN(ROW(Table4[[#This Row],[2nd Card]])),0,1),S90),CHOOSE(SUM(COUNTIF(Table4[[#This Row],[2nd Card]],"*:Onyx"),COUNTIF(H$1,"*:Onyx"),1),INDEX(CD[C_Rare],MATCH(Table4[[#This Row],[Result]],CD[C_D-Name],0)),"Diamond","Onyx"))</f>
        <v>Diamond</v>
      </c>
      <c r="E90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F90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G90">
        <f>SUM(Table4[[#This Row],[Max Attack]:[Max Defence]])</f>
        <v>65</v>
      </c>
      <c r="Q90">
        <f>IF(H$10,IF(IFERROR(MATCH(R89,Onyx[O],0)&gt;0,FALSE()),Q89&amp;"O",IF(MAX(Q$13:Q89)&gt;=H$5,"",SUM(MAX(Q$13:Q89),1))),IF(MAX(Q$13:Q89)&gt;=H$5,"",SUM(MAX(Q$13:Q89),1)))</f>
        <v>52</v>
      </c>
      <c r="R90" t="str">
        <f>IF($Q90="","zzz",IF(RIGHT(Q90,1)="O",R89&amp;":Onyx",IFERROR(INDEX(CC[CC_B],MATCH(SUM(INDEX(CD[CC_Num],MATCH($Q$1,CD[C_D-Name],0)),($Q90/1000)),CC[CC_Cntr1],0)),INDEX(CC[CC_A],MATCH(SUM(INDEX(CD[CC_Num],MATCH($Q$1,CD[C_D-Name],0)),($Q90/1000)),CC[CC_Cntr2],0)))))</f>
        <v>Medieval</v>
      </c>
      <c r="S90" t="str">
        <f>IF(Q90="","zzz",IF(RIGHT(Q90,1)="O",S89,IFERROR(INDEX(CC[Res],MATCH(SUM(INDEX(CD[CC_Num],MATCH($Q$1,CD[C_D-Name],0)),(Q90/1000)),CC[CC_Cntr1],0)),INDEX(CC[Res],MATCH(SUM(INDEX(CD[CC_Num],MATCH($Q$1,CD[C_D-Name],0)),(Q90/1000)),CC[CC_Cntr2],0)))))</f>
        <v>King</v>
      </c>
    </row>
    <row r="91" spans="1:19" ht="15" customHeight="1" x14ac:dyDescent="0.2">
      <c r="A91" s="7">
        <f>Q$167</f>
        <v>104</v>
      </c>
      <c r="B91" s="16" t="str">
        <f>IF(R$167="zzz","zzz"&amp;IF(ROW(Table4[[#This Row],['#]])=EVEN(ROW(Table4[[#This Row],['#]])),0,1),R$167)</f>
        <v>Wings</v>
      </c>
      <c r="C91" s="16" t="str">
        <f>IF(S$167="zzz","zzz"&amp;IF(ROW(Table4[[#This Row],['#]])=EVEN(ROW(Table4[[#This Row],['#]])),0,1),S$167)</f>
        <v>Smug</v>
      </c>
      <c r="D91" t="str">
        <f>IF(Table4[[#This Row],['#]]="",IF(S91="zzz","zzz"&amp;IF(ROW(Table4[[#This Row],[2nd Card]])=EVEN(ROW(Table4[[#This Row],[2nd Card]])),0,1),S91),CHOOSE(SUM(COUNTIF(Table4[[#This Row],[2nd Card]],"*:Onyx"),COUNTIF(H$1,"*:Onyx"),1),INDEX(CD[C_Rare],MATCH(Table4[[#This Row],[Result]],CD[C_D-Name],0)),"Diamond","Onyx"))</f>
        <v>Diamond</v>
      </c>
      <c r="E91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F91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G91">
        <f>SUM(Table4[[#This Row],[Max Attack]:[Max Defence]])</f>
        <v>65</v>
      </c>
      <c r="Q91">
        <f>IF(H$10,IF(IFERROR(MATCH(R90,Onyx[O],0)&gt;0,FALSE()),Q90&amp;"O",IF(MAX(Q$13:Q90)&gt;=H$5,"",SUM(MAX(Q$13:Q90),1))),IF(MAX(Q$13:Q90)&gt;=H$5,"",SUM(MAX(Q$13:Q90),1)))</f>
        <v>53</v>
      </c>
      <c r="R91" t="str">
        <f>IF($Q91="","zzz",IF(RIGHT(Q91,1)="O",R90&amp;":Onyx",IFERROR(INDEX(CC[CC_B],MATCH(SUM(INDEX(CD[CC_Num],MATCH($Q$1,CD[C_D-Name],0)),($Q91/1000)),CC[CC_Cntr1],0)),INDEX(CC[CC_A],MATCH(SUM(INDEX(CD[CC_Num],MATCH($Q$1,CD[C_D-Name],0)),($Q91/1000)),CC[CC_Cntr2],0)))))</f>
        <v>Metal</v>
      </c>
      <c r="S91" t="str">
        <f>IF(Q91="","zzz",IF(RIGHT(Q91,1)="O",S90,IFERROR(INDEX(CC[Res],MATCH(SUM(INDEX(CD[CC_Num],MATCH($Q$1,CD[C_D-Name],0)),(Q91/1000)),CC[CC_Cntr1],0)),INDEX(CC[Res],MATCH(SUM(INDEX(CD[CC_Num],MATCH($Q$1,CD[C_D-Name],0)),(Q91/1000)),CC[CC_Cntr2],0)))))</f>
        <v>Golden Construct</v>
      </c>
    </row>
    <row r="92" spans="1:19" ht="15" customHeight="1" x14ac:dyDescent="0.2">
      <c r="A92" s="7">
        <f>Q$90</f>
        <v>52</v>
      </c>
      <c r="B92" s="16" t="str">
        <f>IF(R$90="zzz","zzz"&amp;IF(ROW(Table4[[#This Row],['#]])=EVEN(ROW(Table4[[#This Row],['#]])),0,1),R$90)</f>
        <v>Medieval</v>
      </c>
      <c r="C92" s="16" t="str">
        <f>IF(S$90="zzz","zzz"&amp;IF(ROW(Table4[[#This Row],['#]])=EVEN(ROW(Table4[[#This Row],['#]])),0,1),S$90)</f>
        <v>King</v>
      </c>
      <c r="D92" t="str">
        <f>IF(Table4[[#This Row],['#]]="",IF(S92="zzz","zzz"&amp;IF(ROW(Table4[[#This Row],[2nd Card]])=EVEN(ROW(Table4[[#This Row],[2nd Card]])),0,1),S92),CHOOSE(SUM(COUNTIF(Table4[[#This Row],[2nd Card]],"*:Onyx"),COUNTIF(H$1,"*:Onyx"),1),INDEX(CD[C_Rare],MATCH(Table4[[#This Row],[Result]],CD[C_D-Name],0)),"Diamond","Onyx"))</f>
        <v>Diamond</v>
      </c>
      <c r="E92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F92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92">
        <f>SUM(Table4[[#This Row],[Max Attack]:[Max Defence]])</f>
        <v>64</v>
      </c>
      <c r="Q92" t="str">
        <f>IF(H$10,IF(IFERROR(MATCH(R91,Onyx[O],0)&gt;0,FALSE()),Q91&amp;"O",IF(MAX(Q$13:Q91)&gt;=H$5,"",SUM(MAX(Q$13:Q91),1))),IF(MAX(Q$13:Q91)&gt;=H$5,"",SUM(MAX(Q$13:Q91),1)))</f>
        <v>53O</v>
      </c>
      <c r="R92" t="str">
        <f>IF($Q92="","zzz",IF(RIGHT(Q92,1)="O",R91&amp;":Onyx",IFERROR(INDEX(CC[CC_B],MATCH(SUM(INDEX(CD[CC_Num],MATCH($Q$1,CD[C_D-Name],0)),($Q92/1000)),CC[CC_Cntr1],0)),INDEX(CC[CC_A],MATCH(SUM(INDEX(CD[CC_Num],MATCH($Q$1,CD[C_D-Name],0)),($Q92/1000)),CC[CC_Cntr2],0)))))</f>
        <v>Metal:Onyx</v>
      </c>
      <c r="S92" t="str">
        <f>IF(Q92="","zzz",IF(RIGHT(Q92,1)="O",S91,IFERROR(INDEX(CC[Res],MATCH(SUM(INDEX(CD[CC_Num],MATCH($Q$1,CD[C_D-Name],0)),(Q92/1000)),CC[CC_Cntr1],0)),INDEX(CC[Res],MATCH(SUM(INDEX(CD[CC_Num],MATCH($Q$1,CD[C_D-Name],0)),(Q92/1000)),CC[CC_Cntr2],0)))))</f>
        <v>Golden Construct</v>
      </c>
    </row>
    <row r="93" spans="1:19" ht="15" customHeight="1" x14ac:dyDescent="0.2">
      <c r="A93" s="7">
        <f>Q$77</f>
        <v>45</v>
      </c>
      <c r="B93" s="16" t="str">
        <f>IF(R$77="zzz","zzz"&amp;IF(ROW(Table4[[#This Row],['#]])=EVEN(ROW(Table4[[#This Row],['#]])),0,1),R$77)</f>
        <v>Knowledge</v>
      </c>
      <c r="C93" s="16" t="str">
        <f>IF(S$77="zzz","zzz"&amp;IF(ROW(Table4[[#This Row],['#]])=EVEN(ROW(Table4[[#This Row],['#]])),0,1),S$77)</f>
        <v>King</v>
      </c>
      <c r="D93" t="str">
        <f>IF(Table4[[#This Row],['#]]="",IF(S93="zzz","zzz"&amp;IF(ROW(Table4[[#This Row],[2nd Card]])=EVEN(ROW(Table4[[#This Row],[2nd Card]])),0,1),S93),CHOOSE(SUM(COUNTIF(Table4[[#This Row],[2nd Card]],"*:Onyx"),COUNTIF(H$1,"*:Onyx"),1),INDEX(CD[C_Rare],MATCH(Table4[[#This Row],[Result]],CD[C_D-Name],0)),"Diamond","Onyx"))</f>
        <v>Diamond</v>
      </c>
      <c r="E93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F93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93">
        <f>SUM(Table4[[#This Row],[Max Attack]:[Max Defence]])</f>
        <v>64</v>
      </c>
      <c r="Q93">
        <f>IF(H$10,IF(IFERROR(MATCH(R92,Onyx[O],0)&gt;0,FALSE()),Q92&amp;"O",IF(MAX(Q$13:Q92)&gt;=H$5,"",SUM(MAX(Q$13:Q92),1))),IF(MAX(Q$13:Q92)&gt;=H$5,"",SUM(MAX(Q$13:Q92),1)))</f>
        <v>54</v>
      </c>
      <c r="R93" t="str">
        <f>IF($Q93="","zzz",IF(RIGHT(Q93,1)="O",R92&amp;":Onyx",IFERROR(INDEX(CC[CC_B],MATCH(SUM(INDEX(CD[CC_Num],MATCH($Q$1,CD[C_D-Name],0)),($Q93/1000)),CC[CC_Cntr1],0)),INDEX(CC[CC_A],MATCH(SUM(INDEX(CD[CC_Num],MATCH($Q$1,CD[C_D-Name],0)),($Q93/1000)),CC[CC_Cntr2],0)))))</f>
        <v>Mind Control</v>
      </c>
      <c r="S93" t="str">
        <f>IF(Q93="","zzz",IF(RIGHT(Q93,1)="O",S92,IFERROR(INDEX(CC[Res],MATCH(SUM(INDEX(CD[CC_Num],MATCH($Q$1,CD[C_D-Name],0)),(Q93/1000)),CC[CC_Cntr1],0)),INDEX(CC[Res],MATCH(SUM(INDEX(CD[CC_Num],MATCH($Q$1,CD[C_D-Name],0)),(Q93/1000)),CC[CC_Cntr2],0)))))</f>
        <v>Precious Ring</v>
      </c>
    </row>
    <row r="94" spans="1:19" ht="15" customHeight="1" x14ac:dyDescent="0.2">
      <c r="A94" s="7">
        <f>Q$75</f>
        <v>44</v>
      </c>
      <c r="B94" s="16" t="str">
        <f>IF(R$75="zzz","zzz"&amp;IF(ROW(Table4[[#This Row],['#]])=EVEN(ROW(Table4[[#This Row],['#]])),0,1),R$75)</f>
        <v>Knight</v>
      </c>
      <c r="C94" s="16" t="str">
        <f>IF(S$75="zzz","zzz"&amp;IF(ROW(Table4[[#This Row],['#]])=EVEN(ROW(Table4[[#This Row],['#]])),0,1),S$75)</f>
        <v>King</v>
      </c>
      <c r="D94" t="str">
        <f>IF(Table4[[#This Row],['#]]="",IF(S94="zzz","zzz"&amp;IF(ROW(Table4[[#This Row],[2nd Card]])=EVEN(ROW(Table4[[#This Row],[2nd Card]])),0,1),S94),CHOOSE(SUM(COUNTIF(Table4[[#This Row],[2nd Card]],"*:Onyx"),COUNTIF(H$1,"*:Onyx"),1),INDEX(CD[C_Rare],MATCH(Table4[[#This Row],[Result]],CD[C_D-Name],0)),"Diamond","Onyx"))</f>
        <v>Diamond</v>
      </c>
      <c r="E94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F94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94">
        <f>SUM(Table4[[#This Row],[Max Attack]:[Max Defence]])</f>
        <v>64</v>
      </c>
      <c r="Q94">
        <f>IF(H$10,IF(IFERROR(MATCH(R93,Onyx[O],0)&gt;0,FALSE()),Q93&amp;"O",IF(MAX(Q$13:Q93)&gt;=H$5,"",SUM(MAX(Q$13:Q93),1))),IF(MAX(Q$13:Q93)&gt;=H$5,"",SUM(MAX(Q$13:Q93),1)))</f>
        <v>55</v>
      </c>
      <c r="R94" t="str">
        <f>IF($Q94="","zzz",IF(RIGHT(Q94,1)="O",R93&amp;":Onyx",IFERROR(INDEX(CC[CC_B],MATCH(SUM(INDEX(CD[CC_Num],MATCH($Q$1,CD[C_D-Name],0)),($Q94/1000)),CC[CC_Cntr1],0)),INDEX(CC[CC_A],MATCH(SUM(INDEX(CD[CC_Num],MATCH($Q$1,CD[C_D-Name],0)),($Q94/1000)),CC[CC_Cntr2],0)))))</f>
        <v>Miniature</v>
      </c>
      <c r="S94" t="str">
        <f>IF(Q94="","zzz",IF(RIGHT(Q94,1)="O",S93,IFERROR(INDEX(CC[Res],MATCH(SUM(INDEX(CD[CC_Num],MATCH($Q$1,CD[C_D-Name],0)),(Q94/1000)),CC[CC_Cntr1],0)),INDEX(CC[Res],MATCH(SUM(INDEX(CD[CC_Num],MATCH($Q$1,CD[C_D-Name],0)),(Q94/1000)),CC[CC_Cntr2],0)))))</f>
        <v>Merry John</v>
      </c>
    </row>
    <row r="95" spans="1:19" ht="15" customHeight="1" x14ac:dyDescent="0.2">
      <c r="A95" s="7">
        <f>Q$113</f>
        <v>70</v>
      </c>
      <c r="B95" s="16" t="str">
        <f>IF(R$113="zzz","zzz"&amp;IF(ROW(Table4[[#This Row],['#]])=EVEN(ROW(Table4[[#This Row],['#]])),0,1),R$113)</f>
        <v>Robot</v>
      </c>
      <c r="C95" s="16" t="str">
        <f>IF(S$113="zzz","zzz"&amp;IF(ROW(Table4[[#This Row],['#]])=EVEN(ROW(Table4[[#This Row],['#]])),0,1),S$113)</f>
        <v>Golden Construct</v>
      </c>
      <c r="D95" t="str">
        <f>IF(Table4[[#This Row],['#]]="",IF(S95="zzz","zzz"&amp;IF(ROW(Table4[[#This Row],[2nd Card]])=EVEN(ROW(Table4[[#This Row],[2nd Card]])),0,1),S95),CHOOSE(SUM(COUNTIF(Table4[[#This Row],[2nd Card]],"*:Onyx"),COUNTIF(H$1,"*:Onyx"),1),INDEX(CD[C_Rare],MATCH(Table4[[#This Row],[Result]],CD[C_D-Name],0)),"Diamond","Onyx"))</f>
        <v>Diamond</v>
      </c>
      <c r="E95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F95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G95">
        <f>SUM(Table4[[#This Row],[Max Attack]:[Max Defence]])</f>
        <v>64</v>
      </c>
      <c r="Q95">
        <f>IF(H$10,IF(IFERROR(MATCH(R94,Onyx[O],0)&gt;0,FALSE()),Q94&amp;"O",IF(MAX(Q$13:Q94)&gt;=H$5,"",SUM(MAX(Q$13:Q94),1))),IF(MAX(Q$13:Q94)&gt;=H$5,"",SUM(MAX(Q$13:Q94),1)))</f>
        <v>56</v>
      </c>
      <c r="R95" t="str">
        <f>IF($Q95="","zzz",IF(RIGHT(Q95,1)="O",R94&amp;":Onyx",IFERROR(INDEX(CC[CC_B],MATCH(SUM(INDEX(CD[CC_Num],MATCH($Q$1,CD[C_D-Name],0)),($Q95/1000)),CC[CC_Cntr1],0)),INDEX(CC[CC_A],MATCH(SUM(INDEX(CD[CC_Num],MATCH($Q$1,CD[C_D-Name],0)),($Q95/1000)),CC[CC_Cntr2],0)))))</f>
        <v>Monkey</v>
      </c>
      <c r="S95" t="str">
        <f>IF(Q95="","zzz",IF(RIGHT(Q95,1)="O",S94,IFERROR(INDEX(CC[Res],MATCH(SUM(INDEX(CD[CC_Num],MATCH($Q$1,CD[C_D-Name],0)),(Q95/1000)),CC[CC_Cntr1],0)),INDEX(CC[Res],MATCH(SUM(INDEX(CD[CC_Num],MATCH($Q$1,CD[C_D-Name],0)),(Q95/1000)),CC[CC_Cntr2],0)))))</f>
        <v>Monkey King</v>
      </c>
    </row>
    <row r="96" spans="1:19" ht="15" customHeight="1" x14ac:dyDescent="0.2">
      <c r="A96" s="7">
        <f>Q$121</f>
        <v>76</v>
      </c>
      <c r="B96" s="16" t="str">
        <f>IF(R$121="zzz","zzz"&amp;IF(ROW(Table4[[#This Row],['#]])=EVEN(ROW(Table4[[#This Row],['#]])),0,1),R$121)</f>
        <v>Sidekick</v>
      </c>
      <c r="C96" s="16" t="str">
        <f>IF(S$121="zzz","zzz"&amp;IF(ROW(Table4[[#This Row],['#]])=EVEN(ROW(Table4[[#This Row],['#]])),0,1),S$121)</f>
        <v>Merry John</v>
      </c>
      <c r="D96" t="str">
        <f>IF(Table4[[#This Row],['#]]="",IF(S96="zzz","zzz"&amp;IF(ROW(Table4[[#This Row],[2nd Card]])=EVEN(ROW(Table4[[#This Row],[2nd Card]])),0,1),S96),CHOOSE(SUM(COUNTIF(Table4[[#This Row],[2nd Card]],"*:Onyx"),COUNTIF(H$1,"*:Onyx"),1),INDEX(CD[C_Rare],MATCH(Table4[[#This Row],[Result]],CD[C_D-Name],0)),"Diamond","Onyx"))</f>
        <v>Diamond</v>
      </c>
      <c r="E96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36</v>
      </c>
      <c r="F96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28</v>
      </c>
      <c r="G96">
        <f>SUM(Table4[[#This Row],[Max Attack]:[Max Defence]])</f>
        <v>64</v>
      </c>
      <c r="Q96">
        <f>IF(H$10,IF(IFERROR(MATCH(R95,Onyx[O],0)&gt;0,FALSE()),Q95&amp;"O",IF(MAX(Q$13:Q95)&gt;=H$5,"",SUM(MAX(Q$13:Q95),1))),IF(MAX(Q$13:Q95)&gt;=H$5,"",SUM(MAX(Q$13:Q95),1)))</f>
        <v>57</v>
      </c>
      <c r="R96" t="str">
        <f>IF($Q96="","zzz",IF(RIGHT(Q96,1)="O",R95&amp;":Onyx",IFERROR(INDEX(CC[CC_B],MATCH(SUM(INDEX(CD[CC_Num],MATCH($Q$1,CD[C_D-Name],0)),($Q96/1000)),CC[CC_Cntr1],0)),INDEX(CC[CC_A],MATCH(SUM(INDEX(CD[CC_Num],MATCH($Q$1,CD[C_D-Name],0)),($Q96/1000)),CC[CC_Cntr2],0)))))</f>
        <v>Monster</v>
      </c>
      <c r="S96" t="str">
        <f>IF(Q96="","zzz",IF(RIGHT(Q96,1)="O",S95,IFERROR(INDEX(CC[Res],MATCH(SUM(INDEX(CD[CC_Num],MATCH($Q$1,CD[C_D-Name],0)),(Q96/1000)),CC[CC_Cntr1],0)),INDEX(CC[Res],MATCH(SUM(INDEX(CD[CC_Num],MATCH($Q$1,CD[C_D-Name],0)),(Q96/1000)),CC[CC_Cntr2],0)))))</f>
        <v>Greed</v>
      </c>
    </row>
    <row r="97" spans="1:19" ht="15" customHeight="1" x14ac:dyDescent="0.2">
      <c r="A97" s="7" t="str">
        <f>Q$133</f>
        <v>83O</v>
      </c>
      <c r="B97" s="16" t="str">
        <f>IF(R$133="zzz","zzz"&amp;IF(ROW(Table4[[#This Row],['#]])=EVEN(ROW(Table4[[#This Row],['#]])),0,1),R$133)</f>
        <v>Superhero:Onyx</v>
      </c>
      <c r="C97" s="16" t="str">
        <f>IF(S$133="zzz","zzz"&amp;IF(ROW(Table4[[#This Row],['#]])=EVEN(ROW(Table4[[#This Row],['#]])),0,1),S$133)</f>
        <v>Super Bat</v>
      </c>
      <c r="D97" t="str">
        <f>IF(Table4[[#This Row],['#]]="",IF(S97="zzz","zzz"&amp;IF(ROW(Table4[[#This Row],[2nd Card]])=EVEN(ROW(Table4[[#This Row],[2nd Card]])),0,1),S97),CHOOSE(SUM(COUNTIF(Table4[[#This Row],[2nd Card]],"*:Onyx"),COUNTIF(H$1,"*:Onyx"),1),INDEX(CD[C_Rare],MATCH(Table4[[#This Row],[Result]],CD[C_D-Name],0)),"Diamond","Onyx"))</f>
        <v>Onyx</v>
      </c>
      <c r="E97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F97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97">
        <f>SUM(Table4[[#This Row],[Max Attack]:[Max Defence]])</f>
        <v>64</v>
      </c>
      <c r="Q97" t="str">
        <f>IF(H$10,IF(IFERROR(MATCH(R96,Onyx[O],0)&gt;0,FALSE()),Q96&amp;"O",IF(MAX(Q$13:Q96)&gt;=H$5,"",SUM(MAX(Q$13:Q96),1))),IF(MAX(Q$13:Q96)&gt;=H$5,"",SUM(MAX(Q$13:Q96),1)))</f>
        <v>57O</v>
      </c>
      <c r="R97" t="str">
        <f>IF($Q97="","zzz",IF(RIGHT(Q97,1)="O",R96&amp;":Onyx",IFERROR(INDEX(CC[CC_B],MATCH(SUM(INDEX(CD[CC_Num],MATCH($Q$1,CD[C_D-Name],0)),($Q97/1000)),CC[CC_Cntr1],0)),INDEX(CC[CC_A],MATCH(SUM(INDEX(CD[CC_Num],MATCH($Q$1,CD[C_D-Name],0)),($Q97/1000)),CC[CC_Cntr2],0)))))</f>
        <v>Monster:Onyx</v>
      </c>
      <c r="S97" t="str">
        <f>IF(Q97="","zzz",IF(RIGHT(Q97,1)="O",S96,IFERROR(INDEX(CC[Res],MATCH(SUM(INDEX(CD[CC_Num],MATCH($Q$1,CD[C_D-Name],0)),(Q97/1000)),CC[CC_Cntr1],0)),INDEX(CC[Res],MATCH(SUM(INDEX(CD[CC_Num],MATCH($Q$1,CD[C_D-Name],0)),(Q97/1000)),CC[CC_Cntr2],0)))))</f>
        <v>Greed</v>
      </c>
    </row>
    <row r="98" spans="1:19" ht="15" customHeight="1" x14ac:dyDescent="0.2">
      <c r="A98" s="7">
        <f>Q$148</f>
        <v>92</v>
      </c>
      <c r="B98" s="16" t="str">
        <f>IF(R$148="zzz","zzz"&amp;IF(ROW(Table4[[#This Row],['#]])=EVEN(ROW(Table4[[#This Row],['#]])),0,1),R$148)</f>
        <v>Undead</v>
      </c>
      <c r="C98" s="16" t="str">
        <f>IF(S$148="zzz","zzz"&amp;IF(ROW(Table4[[#This Row],['#]])=EVEN(ROW(Table4[[#This Row],['#]])),0,1),S$148)</f>
        <v>Mummy</v>
      </c>
      <c r="D98" t="str">
        <f>IF(Table4[[#This Row],['#]]="",IF(S98="zzz","zzz"&amp;IF(ROW(Table4[[#This Row],[2nd Card]])=EVEN(ROW(Table4[[#This Row],[2nd Card]])),0,1),S98),CHOOSE(SUM(COUNTIF(Table4[[#This Row],[2nd Card]],"*:Onyx"),COUNTIF(H$1,"*:Onyx"),1),INDEX(CD[C_Rare],MATCH(Table4[[#This Row],[Result]],CD[C_D-Name],0)),"Diamond","Onyx"))</f>
        <v>Diamond</v>
      </c>
      <c r="E98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F98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G98">
        <f>SUM(Table4[[#This Row],[Max Attack]:[Max Defence]])</f>
        <v>64</v>
      </c>
      <c r="Q98">
        <f>IF(H$10,IF(IFERROR(MATCH(R97,Onyx[O],0)&gt;0,FALSE()),Q97&amp;"O",IF(MAX(Q$13:Q97)&gt;=H$5,"",SUM(MAX(Q$13:Q97),1))),IF(MAX(Q$13:Q97)&gt;=H$5,"",SUM(MAX(Q$13:Q97),1)))</f>
        <v>58</v>
      </c>
      <c r="R98" t="str">
        <f>IF($Q98="","zzz",IF(RIGHT(Q98,1)="O",R97&amp;":Onyx",IFERROR(INDEX(CC[CC_B],MATCH(SUM(INDEX(CD[CC_Num],MATCH($Q$1,CD[C_D-Name],0)),($Q98/1000)),CC[CC_Cntr1],0)),INDEX(CC[CC_A],MATCH(SUM(INDEX(CD[CC_Num],MATCH($Q$1,CD[C_D-Name],0)),($Q98/1000)),CC[CC_Cntr2],0)))))</f>
        <v>Music</v>
      </c>
      <c r="S98" t="str">
        <f>IF(Q98="","zzz",IF(RIGHT(Q98,1)="O",S97,IFERROR(INDEX(CC[Res],MATCH(SUM(INDEX(CD[CC_Num],MATCH($Q$1,CD[C_D-Name],0)),(Q98/1000)),CC[CC_Cntr1],0)),INDEX(CC[Res],MATCH(SUM(INDEX(CD[CC_Num],MATCH($Q$1,CD[C_D-Name],0)),(Q98/1000)),CC[CC_Cntr2],0)))))</f>
        <v>Golden Harp</v>
      </c>
    </row>
    <row r="99" spans="1:19" ht="15" customHeight="1" x14ac:dyDescent="0.2">
      <c r="A99" s="7">
        <f>Q$52</f>
        <v>29</v>
      </c>
      <c r="B99" s="16" t="str">
        <f>IF(R$52="zzz","zzz"&amp;IF(ROW(Table4[[#This Row],['#]])=EVEN(ROW(Table4[[#This Row],['#]])),0,1),R$52)</f>
        <v>Golem</v>
      </c>
      <c r="C99" s="16" t="str">
        <f>IF(S$52="zzz","zzz"&amp;IF(ROW(Table4[[#This Row],['#]])=EVEN(ROW(Table4[[#This Row],['#]])),0,1),S$52)</f>
        <v>Golden Construct</v>
      </c>
      <c r="D99" t="str">
        <f>IF(Table4[[#This Row],['#]]="",IF(S99="zzz","zzz"&amp;IF(ROW(Table4[[#This Row],[2nd Card]])=EVEN(ROW(Table4[[#This Row],[2nd Card]])),0,1),S99),CHOOSE(SUM(COUNTIF(Table4[[#This Row],[2nd Card]],"*:Onyx"),COUNTIF(H$1,"*:Onyx"),1),INDEX(CD[C_Rare],MATCH(Table4[[#This Row],[Result]],CD[C_D-Name],0)),"Diamond","Onyx"))</f>
        <v>Diamond</v>
      </c>
      <c r="E99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F99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G99">
        <f>SUM(Table4[[#This Row],[Max Attack]:[Max Defence]])</f>
        <v>64</v>
      </c>
      <c r="Q99">
        <f>IF(H$10,IF(IFERROR(MATCH(R98,Onyx[O],0)&gt;0,FALSE()),Q98&amp;"O",IF(MAX(Q$13:Q98)&gt;=H$5,"",SUM(MAX(Q$13:Q98),1))),IF(MAX(Q$13:Q98)&gt;=H$5,"",SUM(MAX(Q$13:Q98),1)))</f>
        <v>59</v>
      </c>
      <c r="R99" t="str">
        <f>IF($Q99="","zzz",IF(RIGHT(Q99,1)="O",R98&amp;":Onyx",IFERROR(INDEX(CC[CC_B],MATCH(SUM(INDEX(CD[CC_Num],MATCH($Q$1,CD[C_D-Name],0)),($Q99/1000)),CC[CC_Cntr1],0)),INDEX(CC[CC_A],MATCH(SUM(INDEX(CD[CC_Num],MATCH($Q$1,CD[C_D-Name],0)),($Q99/1000)),CC[CC_Cntr2],0)))))</f>
        <v>Mutation</v>
      </c>
      <c r="S99" t="str">
        <f>IF(Q99="","zzz",IF(RIGHT(Q99,1)="O",S98,IFERROR(INDEX(CC[Res],MATCH(SUM(INDEX(CD[CC_Num],MATCH($Q$1,CD[C_D-Name],0)),(Q99/1000)),CC[CC_Cntr1],0)),INDEX(CC[Res],MATCH(SUM(INDEX(CD[CC_Num],MATCH($Q$1,CD[C_D-Name],0)),(Q99/1000)),CC[CC_Cntr2],0)))))</f>
        <v>Diamond Queen</v>
      </c>
    </row>
    <row r="100" spans="1:19" ht="15" customHeight="1" x14ac:dyDescent="0.2">
      <c r="A100" s="7">
        <f>Q$159</f>
        <v>99</v>
      </c>
      <c r="B100" s="16" t="str">
        <f>IF(R$159="zzz","zzz"&amp;IF(ROW(Table4[[#This Row],['#]])=EVEN(ROW(Table4[[#This Row],['#]])),0,1),R$159)</f>
        <v>War</v>
      </c>
      <c r="C100" s="16" t="str">
        <f>IF(S$159="zzz","zzz"&amp;IF(ROW(Table4[[#This Row],['#]])=EVEN(ROW(Table4[[#This Row],['#]])),0,1),S$159)</f>
        <v>Golden Construct</v>
      </c>
      <c r="D100" t="str">
        <f>IF(Table4[[#This Row],['#]]="",IF(S100="zzz","zzz"&amp;IF(ROW(Table4[[#This Row],[2nd Card]])=EVEN(ROW(Table4[[#This Row],[2nd Card]])),0,1),S100),CHOOSE(SUM(COUNTIF(Table4[[#This Row],[2nd Card]],"*:Onyx"),COUNTIF(H$1,"*:Onyx"),1),INDEX(CD[C_Rare],MATCH(Table4[[#This Row],[Result]],CD[C_D-Name],0)),"Diamond","Onyx"))</f>
        <v>Diamond</v>
      </c>
      <c r="E100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F100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G100">
        <f>SUM(Table4[[#This Row],[Max Attack]:[Max Defence]])</f>
        <v>64</v>
      </c>
      <c r="Q100">
        <f>IF(H$10,IF(IFERROR(MATCH(R99,Onyx[O],0)&gt;0,FALSE()),Q99&amp;"O",IF(MAX(Q$13:Q99)&gt;=H$5,"",SUM(MAX(Q$13:Q99),1))),IF(MAX(Q$13:Q99)&gt;=H$5,"",SUM(MAX(Q$13:Q99),1)))</f>
        <v>60</v>
      </c>
      <c r="R100" t="str">
        <f>IF($Q100="","zzz",IF(RIGHT(Q100,1)="O",R99&amp;":Onyx",IFERROR(INDEX(CC[CC_B],MATCH(SUM(INDEX(CD[CC_Num],MATCH($Q$1,CD[C_D-Name],0)),($Q100/1000)),CC[CC_Cntr1],0)),INDEX(CC[CC_A],MATCH(SUM(INDEX(CD[CC_Num],MATCH($Q$1,CD[C_D-Name],0)),($Q100/1000)),CC[CC_Cntr2],0)))))</f>
        <v>Myth</v>
      </c>
      <c r="S100" t="str">
        <f>IF(Q100="","zzz",IF(RIGHT(Q100,1)="O",S99,IFERROR(INDEX(CC[Res],MATCH(SUM(INDEX(CD[CC_Num],MATCH($Q$1,CD[C_D-Name],0)),(Q100/1000)),CC[CC_Cntr1],0)),INDEX(CC[Res],MATCH(SUM(INDEX(CD[CC_Num],MATCH($Q$1,CD[C_D-Name],0)),(Q100/1000)),CC[CC_Cntr2],0)))))</f>
        <v>Hesperide's Tree</v>
      </c>
    </row>
    <row r="101" spans="1:19" ht="15" customHeight="1" x14ac:dyDescent="0.2">
      <c r="A101" s="7">
        <f>Q$63</f>
        <v>36</v>
      </c>
      <c r="B101" s="16" t="str">
        <f>IF(R$63="zzz","zzz"&amp;IF(ROW(Table4[[#This Row],['#]])=EVEN(ROW(Table4[[#This Row],['#]])),0,1),R$63)</f>
        <v>Horse</v>
      </c>
      <c r="C101" s="16" t="str">
        <f>IF(S$63="zzz","zzz"&amp;IF(ROW(Table4[[#This Row],['#]])=EVEN(ROW(Table4[[#This Row],['#]])),0,1),S$63)</f>
        <v>Gilded Horse</v>
      </c>
      <c r="D101" t="str">
        <f>IF(Table4[[#This Row],['#]]="",IF(S101="zzz","zzz"&amp;IF(ROW(Table4[[#This Row],[2nd Card]])=EVEN(ROW(Table4[[#This Row],[2nd Card]])),0,1),S101),CHOOSE(SUM(COUNTIF(Table4[[#This Row],[2nd Card]],"*:Onyx"),COUNTIF(H$1,"*:Onyx"),1),INDEX(CD[C_Rare],MATCH(Table4[[#This Row],[Result]],CD[C_D-Name],0)),"Diamond","Onyx"))</f>
        <v>Diamond</v>
      </c>
      <c r="E101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F101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G101">
        <f>SUM(Table4[[#This Row],[Max Attack]:[Max Defence]])</f>
        <v>64</v>
      </c>
      <c r="Q101">
        <f>IF(H$10,IF(IFERROR(MATCH(R100,Onyx[O],0)&gt;0,FALSE()),Q100&amp;"O",IF(MAX(Q$13:Q100)&gt;=H$5,"",SUM(MAX(Q$13:Q100),1))),IF(MAX(Q$13:Q100)&gt;=H$5,"",SUM(MAX(Q$13:Q100),1)))</f>
        <v>61</v>
      </c>
      <c r="R101" t="str">
        <f>IF($Q101="","zzz",IF(RIGHT(Q101,1)="O",R100&amp;":Onyx",IFERROR(INDEX(CC[CC_B],MATCH(SUM(INDEX(CD[CC_Num],MATCH($Q$1,CD[C_D-Name],0)),($Q101/1000)),CC[CC_Cntr1],0)),INDEX(CC[CC_A],MATCH(SUM(INDEX(CD[CC_Num],MATCH($Q$1,CD[C_D-Name],0)),($Q101/1000)),CC[CC_Cntr2],0)))))</f>
        <v>Parasite</v>
      </c>
      <c r="S101" t="str">
        <f>IF(Q101="","zzz",IF(RIGHT(Q101,1)="O",S100,IFERROR(INDEX(CC[Res],MATCH(SUM(INDEX(CD[CC_Num],MATCH($Q$1,CD[C_D-Name],0)),(Q101/1000)),CC[CC_Cntr1],0)),INDEX(CC[Res],MATCH(SUM(INDEX(CD[CC_Num],MATCH($Q$1,CD[C_D-Name],0)),(Q101/1000)),CC[CC_Cntr2],0)))))</f>
        <v>Moocher</v>
      </c>
    </row>
    <row r="102" spans="1:19" ht="15" customHeight="1" x14ac:dyDescent="0.2">
      <c r="A102" s="7">
        <f>Q$59</f>
        <v>33</v>
      </c>
      <c r="B102" s="16" t="str">
        <f>IF(R$59="zzz","zzz"&amp;IF(ROW(Table4[[#This Row],['#]])=EVEN(ROW(Table4[[#This Row],['#]])),0,1),R$59)</f>
        <v>Holy Water</v>
      </c>
      <c r="C102" s="16" t="str">
        <f>IF(S$59="zzz","zzz"&amp;IF(ROW(Table4[[#This Row],['#]])=EVEN(ROW(Table4[[#This Row],['#]])),0,1),S$59)</f>
        <v>Holy Grail</v>
      </c>
      <c r="D102" t="str">
        <f>IF(Table4[[#This Row],['#]]="",IF(S102="zzz","zzz"&amp;IF(ROW(Table4[[#This Row],[2nd Card]])=EVEN(ROW(Table4[[#This Row],[2nd Card]])),0,1),S102),CHOOSE(SUM(COUNTIF(Table4[[#This Row],[2nd Card]],"*:Onyx"),COUNTIF(H$1,"*:Onyx"),1),INDEX(CD[C_Rare],MATCH(Table4[[#This Row],[Result]],CD[C_D-Name],0)),"Diamond","Onyx"))</f>
        <v>Diamond</v>
      </c>
      <c r="E102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32</v>
      </c>
      <c r="F102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32</v>
      </c>
      <c r="G102">
        <f>SUM(Table4[[#This Row],[Max Attack]:[Max Defence]])</f>
        <v>64</v>
      </c>
      <c r="Q102">
        <f>IF(H$10,IF(IFERROR(MATCH(R101,Onyx[O],0)&gt;0,FALSE()),Q101&amp;"O",IF(MAX(Q$13:Q101)&gt;=H$5,"",SUM(MAX(Q$13:Q101),1))),IF(MAX(Q$13:Q101)&gt;=H$5,"",SUM(MAX(Q$13:Q101),1)))</f>
        <v>62</v>
      </c>
      <c r="R102" t="str">
        <f>IF($Q102="","zzz",IF(RIGHT(Q102,1)="O",R101&amp;":Onyx",IFERROR(INDEX(CC[CC_B],MATCH(SUM(INDEX(CD[CC_Num],MATCH($Q$1,CD[C_D-Name],0)),($Q102/1000)),CC[CC_Cntr1],0)),INDEX(CC[CC_A],MATCH(SUM(INDEX(CD[CC_Num],MATCH($Q$1,CD[C_D-Name],0)),($Q102/1000)),CC[CC_Cntr2],0)))))</f>
        <v>Plant</v>
      </c>
      <c r="S102" t="str">
        <f>IF(Q102="","zzz",IF(RIGHT(Q102,1)="O",S101,IFERROR(INDEX(CC[Res],MATCH(SUM(INDEX(CD[CC_Num],MATCH($Q$1,CD[C_D-Name],0)),(Q102/1000)),CC[CC_Cntr1],0)),INDEX(CC[Res],MATCH(SUM(INDEX(CD[CC_Num],MATCH($Q$1,CD[C_D-Name],0)),(Q102/1000)),CC[CC_Cntr2],0)))))</f>
        <v>Hesperide's Tree</v>
      </c>
    </row>
    <row r="103" spans="1:19" ht="15" customHeight="1" x14ac:dyDescent="0.2">
      <c r="A103" s="7">
        <f>Q$30</f>
        <v>15</v>
      </c>
      <c r="B103" s="16" t="str">
        <f>IF(R$30="zzz","zzz"&amp;IF(ROW(Table4[[#This Row],['#]])=EVEN(ROW(Table4[[#This Row],['#]])),0,1),R$30)</f>
        <v>Death</v>
      </c>
      <c r="C103" s="16" t="str">
        <f>IF(S$30="zzz","zzz"&amp;IF(ROW(Table4[[#This Row],['#]])=EVEN(ROW(Table4[[#This Row],['#]])),0,1),S$30)</f>
        <v>Mummy</v>
      </c>
      <c r="D103" t="str">
        <f>IF(Table4[[#This Row],['#]]="",IF(S103="zzz","zzz"&amp;IF(ROW(Table4[[#This Row],[2nd Card]])=EVEN(ROW(Table4[[#This Row],[2nd Card]])),0,1),S103),CHOOSE(SUM(COUNTIF(Table4[[#This Row],[2nd Card]],"*:Onyx"),COUNTIF(H$1,"*:Onyx"),1),INDEX(CD[C_Rare],MATCH(Table4[[#This Row],[Result]],CD[C_D-Name],0)),"Diamond","Onyx"))</f>
        <v>Diamond</v>
      </c>
      <c r="E103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F103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G103">
        <f>SUM(Table4[[#This Row],[Max Attack]:[Max Defence]])</f>
        <v>64</v>
      </c>
      <c r="Q103">
        <f>IF(H$10,IF(IFERROR(MATCH(R102,Onyx[O],0)&gt;0,FALSE()),Q102&amp;"O",IF(MAX(Q$13:Q102)&gt;=H$5,"",SUM(MAX(Q$13:Q102),1))),IF(MAX(Q$13:Q102)&gt;=H$5,"",SUM(MAX(Q$13:Q102),1)))</f>
        <v>63</v>
      </c>
      <c r="R103" t="str">
        <f>IF($Q103="","zzz",IF(RIGHT(Q103,1)="O",R102&amp;":Onyx",IFERROR(INDEX(CC[CC_B],MATCH(SUM(INDEX(CD[CC_Num],MATCH($Q$1,CD[C_D-Name],0)),($Q103/1000)),CC[CC_Cntr1],0)),INDEX(CC[CC_A],MATCH(SUM(INDEX(CD[CC_Num],MATCH($Q$1,CD[C_D-Name],0)),($Q103/1000)),CC[CC_Cntr2],0)))))</f>
        <v>Pocket Pet</v>
      </c>
      <c r="S103" t="str">
        <f>IF(Q103="","zzz",IF(RIGHT(Q103,1)="O",S102,IFERROR(INDEX(CC[Res],MATCH(SUM(INDEX(CD[CC_Num],MATCH($Q$1,CD[C_D-Name],0)),(Q103/1000)),CC[CC_Cntr1],0)),INDEX(CC[Res],MATCH(SUM(INDEX(CD[CC_Num],MATCH($Q$1,CD[C_D-Name],0)),(Q103/1000)),CC[CC_Cntr2],0)))))</f>
        <v>Meowmon</v>
      </c>
    </row>
    <row r="104" spans="1:19" ht="15" customHeight="1" x14ac:dyDescent="0.2">
      <c r="A104" s="7">
        <f>Q$152</f>
        <v>95</v>
      </c>
      <c r="B104" s="16" t="str">
        <f>IF(R$152="zzz","zzz"&amp;IF(ROW(Table4[[#This Row],['#]])=EVEN(ROW(Table4[[#This Row],['#]])),0,1),R$152)</f>
        <v>Vampire</v>
      </c>
      <c r="C104" s="16" t="str">
        <f>IF(S$152="zzz","zzz"&amp;IF(ROW(Table4[[#This Row],['#]])=EVEN(ROW(Table4[[#This Row],['#]])),0,1),S$152)</f>
        <v>Sparkling Vampire</v>
      </c>
      <c r="D104" t="str">
        <f>IF(Table4[[#This Row],['#]]="",IF(S104="zzz","zzz"&amp;IF(ROW(Table4[[#This Row],[2nd Card]])=EVEN(ROW(Table4[[#This Row],[2nd Card]])),0,1),S104),CHOOSE(SUM(COUNTIF(Table4[[#This Row],[2nd Card]],"*:Onyx"),COUNTIF(H$1,"*:Onyx"),1),INDEX(CD[C_Rare],MATCH(Table4[[#This Row],[Result]],CD[C_D-Name],0)),"Diamond","Onyx"))</f>
        <v>Diamond</v>
      </c>
      <c r="E104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F104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104">
        <f>SUM(Table4[[#This Row],[Max Attack]:[Max Defence]])</f>
        <v>64</v>
      </c>
      <c r="Q104">
        <f>IF(H$10,IF(IFERROR(MATCH(R103,Onyx[O],0)&gt;0,FALSE()),Q103&amp;"O",IF(MAX(Q$13:Q103)&gt;=H$5,"",SUM(MAX(Q$13:Q103),1))),IF(MAX(Q$13:Q103)&gt;=H$5,"",SUM(MAX(Q$13:Q103),1)))</f>
        <v>64</v>
      </c>
      <c r="R104" t="str">
        <f>IF($Q104="","zzz",IF(RIGHT(Q104,1)="O",R103&amp;":Onyx",IFERROR(INDEX(CC[CC_B],MATCH(SUM(INDEX(CD[CC_Num],MATCH($Q$1,CD[C_D-Name],0)),($Q104/1000)),CC[CC_Cntr1],0)),INDEX(CC[CC_A],MATCH(SUM(INDEX(CD[CC_Num],MATCH($Q$1,CD[C_D-Name],0)),($Q104/1000)),CC[CC_Cntr2],0)))))</f>
        <v>Poison</v>
      </c>
      <c r="S104" t="str">
        <f>IF(Q104="","zzz",IF(RIGHT(Q104,1)="O",S103,IFERROR(INDEX(CC[Res],MATCH(SUM(INDEX(CD[CC_Num],MATCH($Q$1,CD[C_D-Name],0)),(Q104/1000)),CC[CC_Cntr1],0)),INDEX(CC[Res],MATCH(SUM(INDEX(CD[CC_Num],MATCH($Q$1,CD[C_D-Name],0)),(Q104/1000)),CC[CC_Cntr2],0)))))</f>
        <v>Greed</v>
      </c>
    </row>
    <row r="105" spans="1:19" ht="15" customHeight="1" x14ac:dyDescent="0.2">
      <c r="A105" s="7">
        <f>Q$96</f>
        <v>57</v>
      </c>
      <c r="B105" s="16" t="str">
        <f>IF(R$96="zzz","zzz"&amp;IF(ROW(Table4[[#This Row],['#]])=EVEN(ROW(Table4[[#This Row],['#]])),0,1),R$96)</f>
        <v>Monster</v>
      </c>
      <c r="C105" s="16" t="str">
        <f>IF(S$96="zzz","zzz"&amp;IF(ROW(Table4[[#This Row],['#]])=EVEN(ROW(Table4[[#This Row],['#]])),0,1),S$96)</f>
        <v>Greed</v>
      </c>
      <c r="D105" t="str">
        <f>IF(Table4[[#This Row],['#]]="",IF(S105="zzz","zzz"&amp;IF(ROW(Table4[[#This Row],[2nd Card]])=EVEN(ROW(Table4[[#This Row],[2nd Card]])),0,1),S105),CHOOSE(SUM(COUNTIF(Table4[[#This Row],[2nd Card]],"*:Onyx"),COUNTIF(H$1,"*:Onyx"),1),INDEX(CD[C_Rare],MATCH(Table4[[#This Row],[Result]],CD[C_D-Name],0)),"Diamond","Onyx"))</f>
        <v>Diamond</v>
      </c>
      <c r="E105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36</v>
      </c>
      <c r="F105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28</v>
      </c>
      <c r="G105">
        <f>SUM(Table4[[#This Row],[Max Attack]:[Max Defence]])</f>
        <v>64</v>
      </c>
      <c r="Q105" t="str">
        <f>IF(H$10,IF(IFERROR(MATCH(R104,Onyx[O],0)&gt;0,FALSE()),Q104&amp;"O",IF(MAX(Q$13:Q104)&gt;=H$5,"",SUM(MAX(Q$13:Q104),1))),IF(MAX(Q$13:Q104)&gt;=H$5,"",SUM(MAX(Q$13:Q104),1)))</f>
        <v>64O</v>
      </c>
      <c r="R105" t="str">
        <f>IF($Q105="","zzz",IF(RIGHT(Q105,1)="O",R104&amp;":Onyx",IFERROR(INDEX(CC[CC_B],MATCH(SUM(INDEX(CD[CC_Num],MATCH($Q$1,CD[C_D-Name],0)),($Q105/1000)),CC[CC_Cntr1],0)),INDEX(CC[CC_A],MATCH(SUM(INDEX(CD[CC_Num],MATCH($Q$1,CD[C_D-Name],0)),($Q105/1000)),CC[CC_Cntr2],0)))))</f>
        <v>Poison:Onyx</v>
      </c>
      <c r="S105" t="str">
        <f>IF(Q105="","zzz",IF(RIGHT(Q105,1)="O",S104,IFERROR(INDEX(CC[Res],MATCH(SUM(INDEX(CD[CC_Num],MATCH($Q$1,CD[C_D-Name],0)),(Q105/1000)),CC[CC_Cntr1],0)),INDEX(CC[Res],MATCH(SUM(INDEX(CD[CC_Num],MATCH($Q$1,CD[C_D-Name],0)),(Q105/1000)),CC[CC_Cntr2],0)))))</f>
        <v>Greed</v>
      </c>
    </row>
    <row r="106" spans="1:19" ht="15" customHeight="1" x14ac:dyDescent="0.2">
      <c r="A106" s="7">
        <f>Q$95</f>
        <v>56</v>
      </c>
      <c r="B106" s="16" t="str">
        <f>IF(R$95="zzz","zzz"&amp;IF(ROW(Table4[[#This Row],['#]])=EVEN(ROW(Table4[[#This Row],['#]])),0,1),R$95)</f>
        <v>Monkey</v>
      </c>
      <c r="C106" s="16" t="str">
        <f>IF(S$95="zzz","zzz"&amp;IF(ROW(Table4[[#This Row],['#]])=EVEN(ROW(Table4[[#This Row],['#]])),0,1),S$95)</f>
        <v>Monkey King</v>
      </c>
      <c r="D106" t="str">
        <f>IF(Table4[[#This Row],['#]]="",IF(S106="zzz","zzz"&amp;IF(ROW(Table4[[#This Row],[2nd Card]])=EVEN(ROW(Table4[[#This Row],[2nd Card]])),0,1),S106),CHOOSE(SUM(COUNTIF(Table4[[#This Row],[2nd Card]],"*:Onyx"),COUNTIF(H$1,"*:Onyx"),1),INDEX(CD[C_Rare],MATCH(Table4[[#This Row],[Result]],CD[C_D-Name],0)),"Diamond","Onyx"))</f>
        <v>Diamond</v>
      </c>
      <c r="E106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38</v>
      </c>
      <c r="F106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26</v>
      </c>
      <c r="G106">
        <f>SUM(Table4[[#This Row],[Max Attack]:[Max Defence]])</f>
        <v>64</v>
      </c>
      <c r="Q106">
        <f>IF(H$10,IF(IFERROR(MATCH(R105,Onyx[O],0)&gt;0,FALSE()),Q105&amp;"O",IF(MAX(Q$13:Q105)&gt;=H$5,"",SUM(MAX(Q$13:Q105),1))),IF(MAX(Q$13:Q105)&gt;=H$5,"",SUM(MAX(Q$13:Q105),1)))</f>
        <v>65</v>
      </c>
      <c r="R106" t="str">
        <f>IF($Q106="","zzz",IF(RIGHT(Q106,1)="O",R105&amp;":Onyx",IFERROR(INDEX(CC[CC_B],MATCH(SUM(INDEX(CD[CC_Num],MATCH($Q$1,CD[C_D-Name],0)),($Q106/1000)),CC[CC_Cntr1],0)),INDEX(CC[CC_A],MATCH(SUM(INDEX(CD[CC_Num],MATCH($Q$1,CD[C_D-Name],0)),($Q106/1000)),CC[CC_Cntr2],0)))))</f>
        <v>Precious Ring Lore</v>
      </c>
      <c r="S106" t="str">
        <f>IF(Q106="","zzz",IF(RIGHT(Q106,1)="O",S105,IFERROR(INDEX(CC[Res],MATCH(SUM(INDEX(CD[CC_Num],MATCH($Q$1,CD[C_D-Name],0)),(Q106/1000)),CC[CC_Cntr1],0)),INDEX(CC[Res],MATCH(SUM(INDEX(CD[CC_Num],MATCH($Q$1,CD[C_D-Name],0)),(Q106/1000)),CC[CC_Cntr2],0)))))</f>
        <v>Smug</v>
      </c>
    </row>
    <row r="107" spans="1:19" ht="15" customHeight="1" x14ac:dyDescent="0.2">
      <c r="A107" s="7">
        <f>Q$99</f>
        <v>59</v>
      </c>
      <c r="B107" s="16" t="str">
        <f>IF(R$99="zzz","zzz"&amp;IF(ROW(Table4[[#This Row],['#]])=EVEN(ROW(Table4[[#This Row],['#]])),0,1),R$99)</f>
        <v>Mutation</v>
      </c>
      <c r="C107" s="16" t="str">
        <f>IF(S$99="zzz","zzz"&amp;IF(ROW(Table4[[#This Row],['#]])=EVEN(ROW(Table4[[#This Row],['#]])),0,1),S$99)</f>
        <v>Diamond Queen</v>
      </c>
      <c r="D107" t="str">
        <f>IF(Table4[[#This Row],['#]]="",IF(S107="zzz","zzz"&amp;IF(ROW(Table4[[#This Row],[2nd Card]])=EVEN(ROW(Table4[[#This Row],[2nd Card]])),0,1),S107),CHOOSE(SUM(COUNTIF(Table4[[#This Row],[2nd Card]],"*:Onyx"),COUNTIF(H$1,"*:Onyx"),1),INDEX(CD[C_Rare],MATCH(Table4[[#This Row],[Result]],CD[C_D-Name],0)),"Diamond","Onyx"))</f>
        <v>Diamond</v>
      </c>
      <c r="E107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28</v>
      </c>
      <c r="F107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36</v>
      </c>
      <c r="G107">
        <f>SUM(Table4[[#This Row],[Max Attack]:[Max Defence]])</f>
        <v>64</v>
      </c>
      <c r="Q107" t="str">
        <f>IF(H$10,IF(IFERROR(MATCH(R106,Onyx[O],0)&gt;0,FALSE()),Q106&amp;"O",IF(MAX(Q$13:Q106)&gt;=H$5,"",SUM(MAX(Q$13:Q106),1))),IF(MAX(Q$13:Q106)&gt;=H$5,"",SUM(MAX(Q$13:Q106),1)))</f>
        <v>65O</v>
      </c>
      <c r="R107" t="str">
        <f>IF($Q107="","zzz",IF(RIGHT(Q107,1)="O",R106&amp;":Onyx",IFERROR(INDEX(CC[CC_B],MATCH(SUM(INDEX(CD[CC_Num],MATCH($Q$1,CD[C_D-Name],0)),($Q107/1000)),CC[CC_Cntr1],0)),INDEX(CC[CC_A],MATCH(SUM(INDEX(CD[CC_Num],MATCH($Q$1,CD[C_D-Name],0)),($Q107/1000)),CC[CC_Cntr2],0)))))</f>
        <v>Precious Ring Lore:Onyx</v>
      </c>
      <c r="S107" t="str">
        <f>IF(Q107="","zzz",IF(RIGHT(Q107,1)="O",S106,IFERROR(INDEX(CC[Res],MATCH(SUM(INDEX(CD[CC_Num],MATCH($Q$1,CD[C_D-Name],0)),(Q107/1000)),CC[CC_Cntr1],0)),INDEX(CC[Res],MATCH(SUM(INDEX(CD[CC_Num],MATCH($Q$1,CD[C_D-Name],0)),(Q107/1000)),CC[CC_Cntr2],0)))))</f>
        <v>Smug</v>
      </c>
    </row>
    <row r="108" spans="1:19" ht="15" customHeight="1" x14ac:dyDescent="0.2">
      <c r="A108" s="7">
        <f>Q$104</f>
        <v>64</v>
      </c>
      <c r="B108" s="16" t="str">
        <f>IF(R$104="zzz","zzz"&amp;IF(ROW(Table4[[#This Row],['#]])=EVEN(ROW(Table4[[#This Row],['#]])),0,1),R$104)</f>
        <v>Poison</v>
      </c>
      <c r="C108" s="16" t="str">
        <f>IF(S$104="zzz","zzz"&amp;IF(ROW(Table4[[#This Row],['#]])=EVEN(ROW(Table4[[#This Row],['#]])),0,1),S$104)</f>
        <v>Greed</v>
      </c>
      <c r="D108" t="str">
        <f>IF(Table4[[#This Row],['#]]="",IF(S108="zzz","zzz"&amp;IF(ROW(Table4[[#This Row],[2nd Card]])=EVEN(ROW(Table4[[#This Row],[2nd Card]])),0,1),S108),CHOOSE(SUM(COUNTIF(Table4[[#This Row],[2nd Card]],"*:Onyx"),COUNTIF(H$1,"*:Onyx"),1),INDEX(CD[C_Rare],MATCH(Table4[[#This Row],[Result]],CD[C_D-Name],0)),"Diamond","Onyx"))</f>
        <v>Diamond</v>
      </c>
      <c r="E108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36</v>
      </c>
      <c r="F108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28</v>
      </c>
      <c r="G108">
        <f>SUM(Table4[[#This Row],[Max Attack]:[Max Defence]])</f>
        <v>64</v>
      </c>
      <c r="Q108">
        <f>IF(H$10,IF(IFERROR(MATCH(R107,Onyx[O],0)&gt;0,FALSE()),Q107&amp;"O",IF(MAX(Q$13:Q107)&gt;=H$5,"",SUM(MAX(Q$13:Q107),1))),IF(MAX(Q$13:Q107)&gt;=H$5,"",SUM(MAX(Q$13:Q107),1)))</f>
        <v>66</v>
      </c>
      <c r="R108" t="str">
        <f>IF($Q108="","zzz",IF(RIGHT(Q108,1)="O",R107&amp;":Onyx",IFERROR(INDEX(CC[CC_B],MATCH(SUM(INDEX(CD[CC_Num],MATCH($Q$1,CD[C_D-Name],0)),($Q108/1000)),CC[CC_Cntr1],0)),INDEX(CC[CC_A],MATCH(SUM(INDEX(CD[CC_Num],MATCH($Q$1,CD[C_D-Name],0)),($Q108/1000)),CC[CC_Cntr2],0)))))</f>
        <v>Psychic</v>
      </c>
      <c r="S108" t="str">
        <f>IF(Q108="","zzz",IF(RIGHT(Q108,1)="O",S107,IFERROR(INDEX(CC[Res],MATCH(SUM(INDEX(CD[CC_Num],MATCH($Q$1,CD[C_D-Name],0)),(Q108/1000)),CC[CC_Cntr1],0)),INDEX(CC[Res],MATCH(SUM(INDEX(CD[CC_Num],MATCH($Q$1,CD[C_D-Name],0)),(Q108/1000)),CC[CC_Cntr2],0)))))</f>
        <v>Stockbroker Wolf</v>
      </c>
    </row>
    <row r="109" spans="1:19" ht="15" customHeight="1" x14ac:dyDescent="0.2">
      <c r="A109" s="7">
        <f>Q$94</f>
        <v>55</v>
      </c>
      <c r="B109" s="16" t="str">
        <f>IF(R$94="zzz","zzz"&amp;IF(ROW(Table4[[#This Row],['#]])=EVEN(ROW(Table4[[#This Row],['#]])),0,1),R$94)</f>
        <v>Miniature</v>
      </c>
      <c r="C109" s="16" t="str">
        <f>IF(S$94="zzz","zzz"&amp;IF(ROW(Table4[[#This Row],['#]])=EVEN(ROW(Table4[[#This Row],['#]])),0,1),S$94)</f>
        <v>Merry John</v>
      </c>
      <c r="D109" t="str">
        <f>IF(Table4[[#This Row],['#]]="",IF(S109="zzz","zzz"&amp;IF(ROW(Table4[[#This Row],[2nd Card]])=EVEN(ROW(Table4[[#This Row],[2nd Card]])),0,1),S109),CHOOSE(SUM(COUNTIF(Table4[[#This Row],[2nd Card]],"*:Onyx"),COUNTIF(H$1,"*:Onyx"),1),INDEX(CD[C_Rare],MATCH(Table4[[#This Row],[Result]],CD[C_D-Name],0)),"Diamond","Onyx"))</f>
        <v>Diamond</v>
      </c>
      <c r="E109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36</v>
      </c>
      <c r="F109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28</v>
      </c>
      <c r="G109">
        <f>SUM(Table4[[#This Row],[Max Attack]:[Max Defence]])</f>
        <v>64</v>
      </c>
      <c r="Q109">
        <f>IF(H$10,IF(IFERROR(MATCH(R108,Onyx[O],0)&gt;0,FALSE()),Q108&amp;"O",IF(MAX(Q$13:Q108)&gt;=H$5,"",SUM(MAX(Q$13:Q108),1))),IF(MAX(Q$13:Q108)&gt;=H$5,"",SUM(MAX(Q$13:Q108),1)))</f>
        <v>67</v>
      </c>
      <c r="R109" t="str">
        <f>IF($Q109="","zzz",IF(RIGHT(Q109,1)="O",R108&amp;":Onyx",IFERROR(INDEX(CC[CC_B],MATCH(SUM(INDEX(CD[CC_Num],MATCH($Q$1,CD[C_D-Name],0)),($Q109/1000)),CC[CC_Cntr1],0)),INDEX(CC[CC_A],MATCH(SUM(INDEX(CD[CC_Num],MATCH($Q$1,CD[C_D-Name],0)),($Q109/1000)),CC[CC_Cntr2],0)))))</f>
        <v>Rainbow</v>
      </c>
      <c r="S109" t="str">
        <f>IF(Q109="","zzz",IF(RIGHT(Q109,1)="O",S108,IFERROR(INDEX(CC[Res],MATCH(SUM(INDEX(CD[CC_Num],MATCH($Q$1,CD[C_D-Name],0)),(Q109/1000)),CC[CC_Cntr1],0)),INDEX(CC[Res],MATCH(SUM(INDEX(CD[CC_Num],MATCH($Q$1,CD[C_D-Name],0)),(Q109/1000)),CC[CC_Cntr2],0)))))</f>
        <v>Leprechaun</v>
      </c>
    </row>
    <row r="110" spans="1:19" ht="15" customHeight="1" x14ac:dyDescent="0.2">
      <c r="A110" s="7">
        <f>Q$91</f>
        <v>53</v>
      </c>
      <c r="B110" s="16" t="str">
        <f>IF(R$91="zzz","zzz"&amp;IF(ROW(Table4[[#This Row],['#]])=EVEN(ROW(Table4[[#This Row],['#]])),0,1),R$91)</f>
        <v>Metal</v>
      </c>
      <c r="C110" s="16" t="str">
        <f>IF(S$91="zzz","zzz"&amp;IF(ROW(Table4[[#This Row],['#]])=EVEN(ROW(Table4[[#This Row],['#]])),0,1),S$91)</f>
        <v>Golden Construct</v>
      </c>
      <c r="D110" t="str">
        <f>IF(Table4[[#This Row],['#]]="",IF(S110="zzz","zzz"&amp;IF(ROW(Table4[[#This Row],[2nd Card]])=EVEN(ROW(Table4[[#This Row],[2nd Card]])),0,1),S110),CHOOSE(SUM(COUNTIF(Table4[[#This Row],[2nd Card]],"*:Onyx"),COUNTIF(H$1,"*:Onyx"),1),INDEX(CD[C_Rare],MATCH(Table4[[#This Row],[Result]],CD[C_D-Name],0)),"Diamond","Onyx"))</f>
        <v>Diamond</v>
      </c>
      <c r="E110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F110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G110">
        <f>SUM(Table4[[#This Row],[Max Attack]:[Max Defence]])</f>
        <v>64</v>
      </c>
      <c r="Q110" t="str">
        <f>IF(H$10,IF(IFERROR(MATCH(R109,Onyx[O],0)&gt;0,FALSE()),Q109&amp;"O",IF(MAX(Q$13:Q109)&gt;=H$5,"",SUM(MAX(Q$13:Q109),1))),IF(MAX(Q$13:Q109)&gt;=H$5,"",SUM(MAX(Q$13:Q109),1)))</f>
        <v>67O</v>
      </c>
      <c r="R110" t="str">
        <f>IF($Q110="","zzz",IF(RIGHT(Q110,1)="O",R109&amp;":Onyx",IFERROR(INDEX(CC[CC_B],MATCH(SUM(INDEX(CD[CC_Num],MATCH($Q$1,CD[C_D-Name],0)),($Q110/1000)),CC[CC_Cntr1],0)),INDEX(CC[CC_A],MATCH(SUM(INDEX(CD[CC_Num],MATCH($Q$1,CD[C_D-Name],0)),($Q110/1000)),CC[CC_Cntr2],0)))))</f>
        <v>Rainbow:Onyx</v>
      </c>
      <c r="S110" t="str">
        <f>IF(Q110="","zzz",IF(RIGHT(Q110,1)="O",S109,IFERROR(INDEX(CC[Res],MATCH(SUM(INDEX(CD[CC_Num],MATCH($Q$1,CD[C_D-Name],0)),(Q110/1000)),CC[CC_Cntr1],0)),INDEX(CC[Res],MATCH(SUM(INDEX(CD[CC_Num],MATCH($Q$1,CD[C_D-Name],0)),(Q110/1000)),CC[CC_Cntr2],0)))))</f>
        <v>Leprechaun</v>
      </c>
    </row>
    <row r="111" spans="1:19" ht="15" customHeight="1" x14ac:dyDescent="0.2">
      <c r="A111" s="7">
        <f>Q$14</f>
        <v>1</v>
      </c>
      <c r="B111" s="16" t="str">
        <f>IF(R111="zzz","zzz"&amp;IF(ROW(Table4[[#This Row],['#]])=EVEN(ROW(Table4[[#This Row],['#]])),0,1),R111)</f>
        <v>Relic</v>
      </c>
      <c r="C111" s="16" t="str">
        <f>IF(S$14="zzz","zzz"&amp;IF(ROW(Table4[[#This Row],['#]])=EVEN(ROW(Table4[[#This Row],['#]])),0,1),S$14)</f>
        <v>Greed</v>
      </c>
      <c r="D111" t="str">
        <f>IF(Table4[[#This Row],['#]]="",IF(S111="zzz","zzz"&amp;IF(ROW(Table4[[#This Row],[2nd Card]])=EVEN(ROW(Table4[[#This Row],[2nd Card]])),0,1),S111),CHOOSE(SUM(COUNTIF(Table4[[#This Row],[2nd Card]],"*:Onyx"),COUNTIF(H$1,"*:Onyx"),1),INDEX(CD[C_Rare],MATCH(Table4[[#This Row],[Result]],CD[C_D-Name],0)),"Diamond","Onyx"))</f>
        <v>Diamond</v>
      </c>
      <c r="E111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36</v>
      </c>
      <c r="F111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28</v>
      </c>
      <c r="G111">
        <f>SUM(Table4[[#This Row],[Max Attack]:[Max Defence]])</f>
        <v>64</v>
      </c>
      <c r="Q111">
        <f>IF(H$10,IF(IFERROR(MATCH(R110,Onyx[O],0)&gt;0,FALSE()),Q110&amp;"O",IF(MAX(Q$13:Q110)&gt;=H$5,"",SUM(MAX(Q$13:Q110),1))),IF(MAX(Q$13:Q110)&gt;=H$5,"",SUM(MAX(Q$13:Q110),1)))</f>
        <v>68</v>
      </c>
      <c r="R111" t="str">
        <f>IF($Q111="","zzz",IF(RIGHT(Q111,1)="O",R110&amp;":Onyx",IFERROR(INDEX(CC[CC_B],MATCH(SUM(INDEX(CD[CC_Num],MATCH($Q$1,CD[C_D-Name],0)),($Q111/1000)),CC[CC_Cntr1],0)),INDEX(CC[CC_A],MATCH(SUM(INDEX(CD[CC_Num],MATCH($Q$1,CD[C_D-Name],0)),($Q111/1000)),CC[CC_Cntr2],0)))))</f>
        <v>Relic</v>
      </c>
      <c r="S111" t="str">
        <f>IF(Q111="","zzz",IF(RIGHT(Q111,1)="O",S110,IFERROR(INDEX(CC[Res],MATCH(SUM(INDEX(CD[CC_Num],MATCH($Q$1,CD[C_D-Name],0)),(Q111/1000)),CC[CC_Cntr1],0)),INDEX(CC[Res],MATCH(SUM(INDEX(CD[CC_Num],MATCH($Q$1,CD[C_D-Name],0)),(Q111/1000)),CC[CC_Cntr2],0)))))</f>
        <v>Pirate Booty</v>
      </c>
    </row>
    <row r="112" spans="1:19" ht="15" customHeight="1" x14ac:dyDescent="0.2">
      <c r="A112" s="7">
        <f>Q$32</f>
        <v>16</v>
      </c>
      <c r="B112" s="16" t="str">
        <f>IF(R$32="zzz","zzz"&amp;IF(ROW(Table4[[#This Row],['#]])=EVEN(ROW(Table4[[#This Row],['#]])),0,1),R$32)</f>
        <v>Demon</v>
      </c>
      <c r="C112" s="16" t="str">
        <f>IF(S$32="zzz","zzz"&amp;IF(ROW(Table4[[#This Row],['#]])=EVEN(ROW(Table4[[#This Row],['#]])),0,1),S$32)</f>
        <v>Greed</v>
      </c>
      <c r="D112" t="str">
        <f>IF(Table4[[#This Row],['#]]="",IF(S112="zzz","zzz"&amp;IF(ROW(Table4[[#This Row],[2nd Card]])=EVEN(ROW(Table4[[#This Row],[2nd Card]])),0,1),S112),CHOOSE(SUM(COUNTIF(Table4[[#This Row],[2nd Card]],"*:Onyx"),COUNTIF(H$1,"*:Onyx"),1),INDEX(CD[C_Rare],MATCH(Table4[[#This Row],[Result]],CD[C_D-Name],0)),"Diamond","Onyx"))</f>
        <v>Diamond</v>
      </c>
      <c r="E112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36</v>
      </c>
      <c r="F112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28</v>
      </c>
      <c r="G112">
        <f>SUM(Table4[[#This Row],[Max Attack]:[Max Defence]])</f>
        <v>64</v>
      </c>
      <c r="Q112">
        <f>IF(H$10,IF(IFERROR(MATCH(R111,Onyx[O],0)&gt;0,FALSE()),Q111&amp;"O",IF(MAX(Q$13:Q111)&gt;=H$5,"",SUM(MAX(Q$13:Q111),1))),IF(MAX(Q$13:Q111)&gt;=H$5,"",SUM(MAX(Q$13:Q111),1)))</f>
        <v>69</v>
      </c>
      <c r="R112" t="str">
        <f>IF($Q112="","zzz",IF(RIGHT(Q112,1)="O",R111&amp;":Onyx",IFERROR(INDEX(CC[CC_B],MATCH(SUM(INDEX(CD[CC_Num],MATCH($Q$1,CD[C_D-Name],0)),($Q112/1000)),CC[CC_Cntr1],0)),INDEX(CC[CC_A],MATCH(SUM(INDEX(CD[CC_Num],MATCH($Q$1,CD[C_D-Name],0)),($Q112/1000)),CC[CC_Cntr2],0)))))</f>
        <v>Reptile</v>
      </c>
      <c r="S112" t="str">
        <f>IF(Q112="","zzz",IF(RIGHT(Q112,1)="O",S111,IFERROR(INDEX(CC[Res],MATCH(SUM(INDEX(CD[CC_Num],MATCH($Q$1,CD[C_D-Name],0)),(Q112/1000)),CC[CC_Cntr1],0)),INDEX(CC[Res],MATCH(SUM(INDEX(CD[CC_Num],MATCH($Q$1,CD[C_D-Name],0)),(Q112/1000)),CC[CC_Cntr2],0)))))</f>
        <v>Smug</v>
      </c>
    </row>
    <row r="113" spans="1:19" ht="15" customHeight="1" x14ac:dyDescent="0.2">
      <c r="A113" s="7" t="str">
        <f>Q$110</f>
        <v>67O</v>
      </c>
      <c r="B113" s="16" t="str">
        <f>IF(R$110="zzz","zzz"&amp;IF(ROW(Table4[[#This Row],['#]])=EVEN(ROW(Table4[[#This Row],['#]])),0,1),R$110)</f>
        <v>Rainbow:Onyx</v>
      </c>
      <c r="C113" s="16" t="str">
        <f>IF(S$110="zzz","zzz"&amp;IF(ROW(Table4[[#This Row],['#]])=EVEN(ROW(Table4[[#This Row],['#]])),0,1),S$110)</f>
        <v>Leprechaun</v>
      </c>
      <c r="D113" t="str">
        <f>IF(Table4[[#This Row],['#]]="",IF(S113="zzz","zzz"&amp;IF(ROW(Table4[[#This Row],[2nd Card]])=EVEN(ROW(Table4[[#This Row],[2nd Card]])),0,1),S113),CHOOSE(SUM(COUNTIF(Table4[[#This Row],[2nd Card]],"*:Onyx"),COUNTIF(H$1,"*:Onyx"),1),INDEX(CD[C_Rare],MATCH(Table4[[#This Row],[Result]],CD[C_D-Name],0)),"Diamond","Onyx"))</f>
        <v>Onyx</v>
      </c>
      <c r="E113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36</v>
      </c>
      <c r="F113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28</v>
      </c>
      <c r="G113">
        <f>SUM(Table4[[#This Row],[Max Attack]:[Max Defence]])</f>
        <v>64</v>
      </c>
      <c r="Q113">
        <f>IF(H$10,IF(IFERROR(MATCH(R112,Onyx[O],0)&gt;0,FALSE()),Q112&amp;"O",IF(MAX(Q$13:Q112)&gt;=H$5,"",SUM(MAX(Q$13:Q112),1))),IF(MAX(Q$13:Q112)&gt;=H$5,"",SUM(MAX(Q$13:Q112),1)))</f>
        <v>70</v>
      </c>
      <c r="R113" t="str">
        <f>IF($Q113="","zzz",IF(RIGHT(Q113,1)="O",R112&amp;":Onyx",IFERROR(INDEX(CC[CC_B],MATCH(SUM(INDEX(CD[CC_Num],MATCH($Q$1,CD[C_D-Name],0)),($Q113/1000)),CC[CC_Cntr1],0)),INDEX(CC[CC_A],MATCH(SUM(INDEX(CD[CC_Num],MATCH($Q$1,CD[C_D-Name],0)),($Q113/1000)),CC[CC_Cntr2],0)))))</f>
        <v>Robot</v>
      </c>
      <c r="S113" t="str">
        <f>IF(Q113="","zzz",IF(RIGHT(Q113,1)="O",S112,IFERROR(INDEX(CC[Res],MATCH(SUM(INDEX(CD[CC_Num],MATCH($Q$1,CD[C_D-Name],0)),(Q113/1000)),CC[CC_Cntr1],0)),INDEX(CC[Res],MATCH(SUM(INDEX(CD[CC_Num],MATCH($Q$1,CD[C_D-Name],0)),(Q113/1000)),CC[CC_Cntr2],0)))))</f>
        <v>Golden Construct</v>
      </c>
    </row>
    <row r="114" spans="1:19" ht="15" customHeight="1" x14ac:dyDescent="0.2">
      <c r="A114" s="7">
        <f>Q$24</f>
        <v>9</v>
      </c>
      <c r="B114" s="16" t="str">
        <f>IF(R$24="zzz","zzz"&amp;IF(ROW(Table4[[#This Row],['#]])=EVEN(ROW(Table4[[#This Row],['#]])),0,1),R$24)</f>
        <v>Card</v>
      </c>
      <c r="C114" s="16" t="str">
        <f>IF(S$24="zzz","zzz"&amp;IF(ROW(Table4[[#This Row],['#]])=EVEN(ROW(Table4[[#This Row],['#]])),0,1),S$24)</f>
        <v>Credit Card</v>
      </c>
      <c r="D114" t="str">
        <f>IF(Table4[[#This Row],['#]]="",IF(S114="zzz","zzz"&amp;IF(ROW(Table4[[#This Row],[2nd Card]])=EVEN(ROW(Table4[[#This Row],[2nd Card]])),0,1),S114),CHOOSE(SUM(COUNTIF(Table4[[#This Row],[2nd Card]],"*:Onyx"),COUNTIF(H$1,"*:Onyx"),1),INDEX(CD[C_Rare],MATCH(Table4[[#This Row],[Result]],CD[C_D-Name],0)),"Diamond","Onyx"))</f>
        <v>Diamond</v>
      </c>
      <c r="E114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32</v>
      </c>
      <c r="F114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32</v>
      </c>
      <c r="G114">
        <f>SUM(Table4[[#This Row],[Max Attack]:[Max Defence]])</f>
        <v>64</v>
      </c>
      <c r="Q114">
        <f>IF(H$10,IF(IFERROR(MATCH(R113,Onyx[O],0)&gt;0,FALSE()),Q113&amp;"O",IF(MAX(Q$13:Q113)&gt;=H$5,"",SUM(MAX(Q$13:Q113),1))),IF(MAX(Q$13:Q113)&gt;=H$5,"",SUM(MAX(Q$13:Q113),1)))</f>
        <v>71</v>
      </c>
      <c r="R114" t="str">
        <f>IF($Q114="","zzz",IF(RIGHT(Q114,1)="O",R113&amp;":Onyx",IFERROR(INDEX(CC[CC_B],MATCH(SUM(INDEX(CD[CC_Num],MATCH($Q$1,CD[C_D-Name],0)),($Q114/1000)),CC[CC_Cntr1],0)),INDEX(CC[CC_A],MATCH(SUM(INDEX(CD[CC_Num],MATCH($Q$1,CD[C_D-Name],0)),($Q114/1000)),CC[CC_Cntr2],0)))))</f>
        <v>Royal Game</v>
      </c>
      <c r="S114" t="str">
        <f>IF(Q114="","zzz",IF(RIGHT(Q114,1)="O",S113,IFERROR(INDEX(CC[Res],MATCH(SUM(INDEX(CD[CC_Num],MATCH($Q$1,CD[C_D-Name],0)),(Q114/1000)),CC[CC_Cntr1],0)),INDEX(CC[Res],MATCH(SUM(INDEX(CD[CC_Num],MATCH($Q$1,CD[C_D-Name],0)),(Q114/1000)),CC[CC_Cntr2],0)))))</f>
        <v>King Killer</v>
      </c>
    </row>
    <row r="115" spans="1:19" ht="15" customHeight="1" x14ac:dyDescent="0.2">
      <c r="A115" s="7" t="str">
        <f>Q$18</f>
        <v>3O</v>
      </c>
      <c r="B115" s="16" t="str">
        <f>IF(R$18="zzz","zzz"&amp;IF(ROW(Table4[[#This Row],['#]])=EVEN(ROW(Table4[[#This Row],['#]])),0,1),R$18)</f>
        <v>Bat:Onyx</v>
      </c>
      <c r="C115" s="16" t="str">
        <f>IF(S$18="zzz","zzz"&amp;IF(ROW(Table4[[#This Row],['#]])=EVEN(ROW(Table4[[#This Row],['#]])),0,1),S$18)</f>
        <v>Super Bat</v>
      </c>
      <c r="D115" t="str">
        <f>IF(Table4[[#This Row],['#]]="",IF(S115="zzz","zzz"&amp;IF(ROW(Table4[[#This Row],[2nd Card]])=EVEN(ROW(Table4[[#This Row],[2nd Card]])),0,1),S115),CHOOSE(SUM(COUNTIF(Table4[[#This Row],[2nd Card]],"*:Onyx"),COUNTIF(H$1,"*:Onyx"),1),INDEX(CD[C_Rare],MATCH(Table4[[#This Row],[Result]],CD[C_D-Name],0)),"Diamond","Onyx"))</f>
        <v>Onyx</v>
      </c>
      <c r="E115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F115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115">
        <f>SUM(Table4[[#This Row],[Max Attack]:[Max Defence]])</f>
        <v>64</v>
      </c>
      <c r="Q115">
        <f>IF(H$10,IF(IFERROR(MATCH(R114,Onyx[O],0)&gt;0,FALSE()),Q114&amp;"O",IF(MAX(Q$13:Q114)&gt;=H$5,"",SUM(MAX(Q$13:Q114),1))),IF(MAX(Q$13:Q114)&gt;=H$5,"",SUM(MAX(Q$13:Q114),1)))</f>
        <v>72</v>
      </c>
      <c r="R115" t="str">
        <f>IF($Q115="","zzz",IF(RIGHT(Q115,1)="O",R114&amp;":Onyx",IFERROR(INDEX(CC[CC_B],MATCH(SUM(INDEX(CD[CC_Num],MATCH($Q$1,CD[C_D-Name],0)),($Q115/1000)),CC[CC_Cntr1],0)),INDEX(CC[CC_A],MATCH(SUM(INDEX(CD[CC_Num],MATCH($Q$1,CD[C_D-Name],0)),($Q115/1000)),CC[CC_Cntr2],0)))))</f>
        <v>Royalty</v>
      </c>
      <c r="S115" t="str">
        <f>IF(Q115="","zzz",IF(RIGHT(Q115,1)="O",S114,IFERROR(INDEX(CC[Res],MATCH(SUM(INDEX(CD[CC_Num],MATCH($Q$1,CD[C_D-Name],0)),(Q115/1000)),CC[CC_Cntr1],0)),INDEX(CC[Res],MATCH(SUM(INDEX(CD[CC_Num],MATCH($Q$1,CD[C_D-Name],0)),(Q115/1000)),CC[CC_Cntr2],0)))))</f>
        <v>King Midas</v>
      </c>
    </row>
    <row r="116" spans="1:19" ht="15" customHeight="1" x14ac:dyDescent="0.2">
      <c r="A116" s="7">
        <f>Q$81</f>
        <v>47</v>
      </c>
      <c r="B116" s="16" t="str">
        <f>IF(R$81="zzz","zzz"&amp;IF(ROW(Table4[[#This Row],['#]])=EVEN(ROW(Table4[[#This Row],['#]])),0,1),R$81)</f>
        <v>Life</v>
      </c>
      <c r="C116" s="16" t="str">
        <f>IF(S$81="zzz","zzz"&amp;IF(ROW(Table4[[#This Row],['#]])=EVEN(ROW(Table4[[#This Row],['#]])),0,1),S$81)</f>
        <v>Golden Egg Goose</v>
      </c>
      <c r="D116" t="str">
        <f>IF(Table4[[#This Row],['#]]="",IF(S116="zzz","zzz"&amp;IF(ROW(Table4[[#This Row],[2nd Card]])=EVEN(ROW(Table4[[#This Row],[2nd Card]])),0,1),S116),CHOOSE(SUM(COUNTIF(Table4[[#This Row],[2nd Card]],"*:Onyx"),COUNTIF(H$1,"*:Onyx"),1),INDEX(CD[C_Rare],MATCH(Table4[[#This Row],[Result]],CD[C_D-Name],0)),"Diamond","Onyx"))</f>
        <v>Diamond</v>
      </c>
      <c r="E116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29</v>
      </c>
      <c r="F116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G116">
        <f>SUM(Table4[[#This Row],[Max Attack]:[Max Defence]])</f>
        <v>63</v>
      </c>
      <c r="Q116">
        <f>IF(H$10,IF(IFERROR(MATCH(R115,Onyx[O],0)&gt;0,FALSE()),Q115&amp;"O",IF(MAX(Q$13:Q115)&gt;=H$5,"",SUM(MAX(Q$13:Q115),1))),IF(MAX(Q$13:Q115)&gt;=H$5,"",SUM(MAX(Q$13:Q115),1)))</f>
        <v>73</v>
      </c>
      <c r="R116" t="str">
        <f>IF($Q116="","zzz",IF(RIGHT(Q116,1)="O",R115&amp;":Onyx",IFERROR(INDEX(CC[CC_B],MATCH(SUM(INDEX(CD[CC_Num],MATCH($Q$1,CD[C_D-Name],0)),($Q116/1000)),CC[CC_Cntr1],0)),INDEX(CC[CC_A],MATCH(SUM(INDEX(CD[CC_Num],MATCH($Q$1,CD[C_D-Name],0)),($Q116/1000)),CC[CC_Cntr2],0)))))</f>
        <v>Sci-Fi</v>
      </c>
      <c r="S116" t="str">
        <f>IF(Q116="","zzz",IF(RIGHT(Q116,1)="O",S115,IFERROR(INDEX(CC[Res],MATCH(SUM(INDEX(CD[CC_Num],MATCH($Q$1,CD[C_D-Name],0)),(Q116/1000)),CC[CC_Cntr1],0)),INDEX(CC[Res],MATCH(SUM(INDEX(CD[CC_Num],MATCH($Q$1,CD[C_D-Name],0)),(Q116/1000)),CC[CC_Cntr2],0)))))</f>
        <v>Alien Mob Boss</v>
      </c>
    </row>
    <row r="117" spans="1:19" ht="15" customHeight="1" x14ac:dyDescent="0.2">
      <c r="A117" s="7">
        <f>Q$83</f>
        <v>48</v>
      </c>
      <c r="B117" s="16" t="str">
        <f>IF(R$83="zzz","zzz"&amp;IF(ROW(Table4[[#This Row],['#]])=EVEN(ROW(Table4[[#This Row],['#]])),0,1),R$83)</f>
        <v>Love</v>
      </c>
      <c r="C117" s="16" t="str">
        <f>IF(S$83="zzz","zzz"&amp;IF(ROW(Table4[[#This Row],['#]])=EVEN(ROW(Table4[[#This Row],['#]])),0,1),S$83)</f>
        <v>Diamond Ring</v>
      </c>
      <c r="D117" t="str">
        <f>IF(Table4[[#This Row],['#]]="",IF(S117="zzz","zzz"&amp;IF(ROW(Table4[[#This Row],[2nd Card]])=EVEN(ROW(Table4[[#This Row],[2nd Card]])),0,1),S117),CHOOSE(SUM(COUNTIF(Table4[[#This Row],[2nd Card]],"*:Onyx"),COUNTIF(H$1,"*:Onyx"),1),INDEX(CD[C_Rare],MATCH(Table4[[#This Row],[Result]],CD[C_D-Name],0)),"Diamond","Onyx"))</f>
        <v>Diamond</v>
      </c>
      <c r="E117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32</v>
      </c>
      <c r="F117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117">
        <f>SUM(Table4[[#This Row],[Max Attack]:[Max Defence]])</f>
        <v>63</v>
      </c>
      <c r="Q117" t="str">
        <f>IF(H$10,IF(IFERROR(MATCH(R116,Onyx[O],0)&gt;0,FALSE()),Q116&amp;"O",IF(MAX(Q$13:Q116)&gt;=H$5,"",SUM(MAX(Q$13:Q116),1))),IF(MAX(Q$13:Q116)&gt;=H$5,"",SUM(MAX(Q$13:Q116),1)))</f>
        <v>73O</v>
      </c>
      <c r="R117" t="str">
        <f>IF($Q117="","zzz",IF(RIGHT(Q117,1)="O",R116&amp;":Onyx",IFERROR(INDEX(CC[CC_B],MATCH(SUM(INDEX(CD[CC_Num],MATCH($Q$1,CD[C_D-Name],0)),($Q117/1000)),CC[CC_Cntr1],0)),INDEX(CC[CC_A],MATCH(SUM(INDEX(CD[CC_Num],MATCH($Q$1,CD[C_D-Name],0)),($Q117/1000)),CC[CC_Cntr2],0)))))</f>
        <v>Sci-Fi:Onyx</v>
      </c>
      <c r="S117" t="str">
        <f>IF(Q117="","zzz",IF(RIGHT(Q117,1)="O",S116,IFERROR(INDEX(CC[Res],MATCH(SUM(INDEX(CD[CC_Num],MATCH($Q$1,CD[C_D-Name],0)),(Q117/1000)),CC[CC_Cntr1],0)),INDEX(CC[Res],MATCH(SUM(INDEX(CD[CC_Num],MATCH($Q$1,CD[C_D-Name],0)),(Q117/1000)),CC[CC_Cntr2],0)))))</f>
        <v>Alien Mob Boss</v>
      </c>
    </row>
    <row r="118" spans="1:19" ht="15" customHeight="1" x14ac:dyDescent="0.2">
      <c r="A118" s="7">
        <f>Q$35</f>
        <v>18</v>
      </c>
      <c r="B118" s="16" t="str">
        <f>IF(R$35="zzz","zzz"&amp;IF(ROW(Table4[[#This Row],['#]])=EVEN(ROW(Table4[[#This Row],['#]])),0,1),R$35)</f>
        <v>Destruction</v>
      </c>
      <c r="C118" s="16" t="str">
        <f>IF(S$35="zzz","zzz"&amp;IF(ROW(Table4[[#This Row],['#]])=EVEN(ROW(Table4[[#This Row],['#]])),0,1),S$35)</f>
        <v>Precious Ring</v>
      </c>
      <c r="D118" t="str">
        <f>IF(Table4[[#This Row],['#]]="",IF(S118="zzz","zzz"&amp;IF(ROW(Table4[[#This Row],[2nd Card]])=EVEN(ROW(Table4[[#This Row],[2nd Card]])),0,1),S118),CHOOSE(SUM(COUNTIF(Table4[[#This Row],[2nd Card]],"*:Onyx"),COUNTIF(H$1,"*:Onyx"),1),INDEX(CD[C_Rare],MATCH(Table4[[#This Row],[Result]],CD[C_D-Name],0)),"Diamond","Onyx"))</f>
        <v>Diamond</v>
      </c>
      <c r="E118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38</v>
      </c>
      <c r="F118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25</v>
      </c>
      <c r="G118">
        <f>SUM(Table4[[#This Row],[Max Attack]:[Max Defence]])</f>
        <v>63</v>
      </c>
      <c r="Q118">
        <f>IF(H$10,IF(IFERROR(MATCH(R117,Onyx[O],0)&gt;0,FALSE()),Q117&amp;"O",IF(MAX(Q$13:Q117)&gt;=H$5,"",SUM(MAX(Q$13:Q117),1))),IF(MAX(Q$13:Q117)&gt;=H$5,"",SUM(MAX(Q$13:Q117),1)))</f>
        <v>74</v>
      </c>
      <c r="R118" t="str">
        <f>IF($Q118="","zzz",IF(RIGHT(Q118,1)="O",R117&amp;":Onyx",IFERROR(INDEX(CC[CC_B],MATCH(SUM(INDEX(CD[CC_Num],MATCH($Q$1,CD[C_D-Name],0)),($Q118/1000)),CC[CC_Cntr1],0)),INDEX(CC[CC_A],MATCH(SUM(INDEX(CD[CC_Num],MATCH($Q$1,CD[C_D-Name],0)),($Q118/1000)),CC[CC_Cntr2],0)))))</f>
        <v>Science</v>
      </c>
      <c r="S118" t="str">
        <f>IF(Q118="","zzz",IF(RIGHT(Q118,1)="O",S117,IFERROR(INDEX(CC[Res],MATCH(SUM(INDEX(CD[CC_Num],MATCH($Q$1,CD[C_D-Name],0)),(Q118/1000)),CC[CC_Cntr1],0)),INDEX(CC[Res],MATCH(SUM(INDEX(CD[CC_Num],MATCH($Q$1,CD[C_D-Name],0)),(Q118/1000)),CC[CC_Cntr2],0)))))</f>
        <v>Steel Hero</v>
      </c>
    </row>
    <row r="119" spans="1:19" ht="15" customHeight="1" x14ac:dyDescent="0.2">
      <c r="A119" s="7">
        <f>Q$93</f>
        <v>54</v>
      </c>
      <c r="B119" s="16" t="str">
        <f>IF(R$93="zzz","zzz"&amp;IF(ROW(Table4[[#This Row],['#]])=EVEN(ROW(Table4[[#This Row],['#]])),0,1),R$93)</f>
        <v>Mind Control</v>
      </c>
      <c r="C119" s="16" t="str">
        <f>IF(S$93="zzz","zzz"&amp;IF(ROW(Table4[[#This Row],['#]])=EVEN(ROW(Table4[[#This Row],['#]])),0,1),S$93)</f>
        <v>Precious Ring</v>
      </c>
      <c r="D119" t="str">
        <f>IF(Table4[[#This Row],['#]]="",IF(S119="zzz","zzz"&amp;IF(ROW(Table4[[#This Row],[2nd Card]])=EVEN(ROW(Table4[[#This Row],[2nd Card]])),0,1),S119),CHOOSE(SUM(COUNTIF(Table4[[#This Row],[2nd Card]],"*:Onyx"),COUNTIF(H$1,"*:Onyx"),1),INDEX(CD[C_Rare],MATCH(Table4[[#This Row],[Result]],CD[C_D-Name],0)),"Diamond","Onyx"))</f>
        <v>Diamond</v>
      </c>
      <c r="E119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38</v>
      </c>
      <c r="F119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25</v>
      </c>
      <c r="G119">
        <f>SUM(Table4[[#This Row],[Max Attack]:[Max Defence]])</f>
        <v>63</v>
      </c>
      <c r="Q119" t="str">
        <f>IF(H$10,IF(IFERROR(MATCH(R118,Onyx[O],0)&gt;0,FALSE()),Q118&amp;"O",IF(MAX(Q$13:Q118)&gt;=H$5,"",SUM(MAX(Q$13:Q118),1))),IF(MAX(Q$13:Q118)&gt;=H$5,"",SUM(MAX(Q$13:Q118),1)))</f>
        <v>74O</v>
      </c>
      <c r="R119" t="str">
        <f>IF($Q119="","zzz",IF(RIGHT(Q119,1)="O",R118&amp;":Onyx",IFERROR(INDEX(CC[CC_B],MATCH(SUM(INDEX(CD[CC_Num],MATCH($Q$1,CD[C_D-Name],0)),($Q119/1000)),CC[CC_Cntr1],0)),INDEX(CC[CC_A],MATCH(SUM(INDEX(CD[CC_Num],MATCH($Q$1,CD[C_D-Name],0)),($Q119/1000)),CC[CC_Cntr2],0)))))</f>
        <v>Science:Onyx</v>
      </c>
      <c r="S119" t="str">
        <f>IF(Q119="","zzz",IF(RIGHT(Q119,1)="O",S118,IFERROR(INDEX(CC[Res],MATCH(SUM(INDEX(CD[CC_Num],MATCH($Q$1,CD[C_D-Name],0)),(Q119/1000)),CC[CC_Cntr1],0)),INDEX(CC[Res],MATCH(SUM(INDEX(CD[CC_Num],MATCH($Q$1,CD[C_D-Name],0)),(Q119/1000)),CC[CC_Cntr2],0)))))</f>
        <v>Steel Hero</v>
      </c>
    </row>
    <row r="120" spans="1:19" ht="15" customHeight="1" x14ac:dyDescent="0.2">
      <c r="A120" s="7">
        <f>Q$23</f>
        <v>8</v>
      </c>
      <c r="B120" s="16" t="str">
        <f>IF(R$23="zzz","zzz"&amp;IF(ROW(Table4[[#This Row],['#]])=EVEN(ROW(Table4[[#This Row],['#]])),0,1),R$23)</f>
        <v>Camouflage</v>
      </c>
      <c r="C120" s="16" t="str">
        <f>IF(S$23="zzz","zzz"&amp;IF(ROW(Table4[[#This Row],['#]])=EVEN(ROW(Table4[[#This Row],['#]])),0,1),S$23)</f>
        <v>Precious Ring</v>
      </c>
      <c r="D120" t="str">
        <f>IF(Table4[[#This Row],['#]]="",IF(S120="zzz","zzz"&amp;IF(ROW(Table4[[#This Row],[2nd Card]])=EVEN(ROW(Table4[[#This Row],[2nd Card]])),0,1),S120),CHOOSE(SUM(COUNTIF(Table4[[#This Row],[2nd Card]],"*:Onyx"),COUNTIF(H$1,"*:Onyx"),1),INDEX(CD[C_Rare],MATCH(Table4[[#This Row],[Result]],CD[C_D-Name],0)),"Diamond","Onyx"))</f>
        <v>Diamond</v>
      </c>
      <c r="E120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38</v>
      </c>
      <c r="F120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25</v>
      </c>
      <c r="G120">
        <f>SUM(Table4[[#This Row],[Max Attack]:[Max Defence]])</f>
        <v>63</v>
      </c>
      <c r="Q120">
        <f>IF(H$10,IF(IFERROR(MATCH(R119,Onyx[O],0)&gt;0,FALSE()),Q119&amp;"O",IF(MAX(Q$13:Q119)&gt;=H$5,"",SUM(MAX(Q$13:Q119),1))),IF(MAX(Q$13:Q119)&gt;=H$5,"",SUM(MAX(Q$13:Q119),1)))</f>
        <v>75</v>
      </c>
      <c r="R120" t="str">
        <f>IF($Q120="","zzz",IF(RIGHT(Q120,1)="O",R119&amp;":Onyx",IFERROR(INDEX(CC[CC_B],MATCH(SUM(INDEX(CD[CC_Num],MATCH($Q$1,CD[C_D-Name],0)),($Q120/1000)),CC[CC_Cntr1],0)),INDEX(CC[CC_A],MATCH(SUM(INDEX(CD[CC_Num],MATCH($Q$1,CD[C_D-Name],0)),($Q120/1000)),CC[CC_Cntr2],0)))))</f>
        <v>Shrine</v>
      </c>
      <c r="S120" t="str">
        <f>IF(Q120="","zzz",IF(RIGHT(Q120,1)="O",S119,IFERROR(INDEX(CC[Res],MATCH(SUM(INDEX(CD[CC_Num],MATCH($Q$1,CD[C_D-Name],0)),(Q120/1000)),CC[CC_Cntr1],0)),INDEX(CC[Res],MATCH(SUM(INDEX(CD[CC_Num],MATCH($Q$1,CD[C_D-Name],0)),(Q120/1000)),CC[CC_Cntr2],0)))))</f>
        <v>Shrinemasons</v>
      </c>
    </row>
    <row r="121" spans="1:19" ht="15" customHeight="1" x14ac:dyDescent="0.2">
      <c r="A121" s="7">
        <f>Q$29</f>
        <v>14</v>
      </c>
      <c r="B121" s="16" t="str">
        <f>IF(R$29="zzz","zzz"&amp;IF(ROW(Table4[[#This Row],['#]])=EVEN(ROW(Table4[[#This Row],['#]])),0,1),R$29)</f>
        <v>Darkness</v>
      </c>
      <c r="C121" s="16" t="str">
        <f>IF(S$29="zzz","zzz"&amp;IF(ROW(Table4[[#This Row],['#]])=EVEN(ROW(Table4[[#This Row],['#]])),0,1),S$29)</f>
        <v>Goblin Banker</v>
      </c>
      <c r="D121" t="str">
        <f>IF(Table4[[#This Row],['#]]="",IF(S121="zzz","zzz"&amp;IF(ROW(Table4[[#This Row],[2nd Card]])=EVEN(ROW(Table4[[#This Row],[2nd Card]])),0,1),S121),CHOOSE(SUM(COUNTIF(Table4[[#This Row],[2nd Card]],"*:Onyx"),COUNTIF(H$1,"*:Onyx"),1),INDEX(CD[C_Rare],MATCH(Table4[[#This Row],[Result]],CD[C_D-Name],0)),"Diamond","Onyx"))</f>
        <v>Diamond</v>
      </c>
      <c r="E121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36</v>
      </c>
      <c r="F121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27</v>
      </c>
      <c r="G121">
        <f>SUM(Table4[[#This Row],[Max Attack]:[Max Defence]])</f>
        <v>63</v>
      </c>
      <c r="Q121">
        <f>IF(H$10,IF(IFERROR(MATCH(R120,Onyx[O],0)&gt;0,FALSE()),Q120&amp;"O",IF(MAX(Q$13:Q120)&gt;=H$5,"",SUM(MAX(Q$13:Q120),1))),IF(MAX(Q$13:Q120)&gt;=H$5,"",SUM(MAX(Q$13:Q120),1)))</f>
        <v>76</v>
      </c>
      <c r="R121" t="str">
        <f>IF($Q121="","zzz",IF(RIGHT(Q121,1)="O",R120&amp;":Onyx",IFERROR(INDEX(CC[CC_B],MATCH(SUM(INDEX(CD[CC_Num],MATCH($Q$1,CD[C_D-Name],0)),($Q121/1000)),CC[CC_Cntr1],0)),INDEX(CC[CC_A],MATCH(SUM(INDEX(CD[CC_Num],MATCH($Q$1,CD[C_D-Name],0)),($Q121/1000)),CC[CC_Cntr2],0)))))</f>
        <v>Sidekick</v>
      </c>
      <c r="S121" t="str">
        <f>IF(Q121="","zzz",IF(RIGHT(Q121,1)="O",S120,IFERROR(INDEX(CC[Res],MATCH(SUM(INDEX(CD[CC_Num],MATCH($Q$1,CD[C_D-Name],0)),(Q121/1000)),CC[CC_Cntr1],0)),INDEX(CC[Res],MATCH(SUM(INDEX(CD[CC_Num],MATCH($Q$1,CD[C_D-Name],0)),(Q121/1000)),CC[CC_Cntr2],0)))))</f>
        <v>Merry John</v>
      </c>
    </row>
    <row r="122" spans="1:19" ht="15" customHeight="1" x14ac:dyDescent="0.2">
      <c r="A122" s="7">
        <f>Q$74</f>
        <v>43</v>
      </c>
      <c r="B122" s="16" t="str">
        <f>IF(R$74="zzz","zzz"&amp;IF(ROW(Table4[[#This Row],['#]])=EVEN(ROW(Table4[[#This Row],['#]])),0,1),R$74)</f>
        <v>Jungle</v>
      </c>
      <c r="C122" s="16" t="str">
        <f>IF(S$74="zzz","zzz"&amp;IF(ROW(Table4[[#This Row],['#]])=EVEN(ROW(Table4[[#This Row],['#]])),0,1),S$74)</f>
        <v>Fat Cat</v>
      </c>
      <c r="D122" t="str">
        <f>IF(Table4[[#This Row],['#]]="",IF(S122="zzz","zzz"&amp;IF(ROW(Table4[[#This Row],[2nd Card]])=EVEN(ROW(Table4[[#This Row],[2nd Card]])),0,1),S122),CHOOSE(SUM(COUNTIF(Table4[[#This Row],[2nd Card]],"*:Onyx"),COUNTIF(H$1,"*:Onyx"),1),INDEX(CD[C_Rare],MATCH(Table4[[#This Row],[Result]],CD[C_D-Name],0)),"Diamond","Onyx"))</f>
        <v>Diamond</v>
      </c>
      <c r="E122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F122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G122">
        <f>SUM(Table4[[#This Row],[Max Attack]:[Max Defence]])</f>
        <v>63</v>
      </c>
      <c r="Q122">
        <f>IF(H$10,IF(IFERROR(MATCH(R121,Onyx[O],0)&gt;0,FALSE()),Q121&amp;"O",IF(MAX(Q$13:Q121)&gt;=H$5,"",SUM(MAX(Q$13:Q121),1))),IF(MAX(Q$13:Q121)&gt;=H$5,"",SUM(MAX(Q$13:Q121),1)))</f>
        <v>77</v>
      </c>
      <c r="R122" t="str">
        <f>IF($Q122="","zzz",IF(RIGHT(Q122,1)="O",R121&amp;":Onyx",IFERROR(INDEX(CC[CC_B],MATCH(SUM(INDEX(CD[CC_Num],MATCH($Q$1,CD[C_D-Name],0)),($Q122/1000)),CC[CC_Cntr1],0)),INDEX(CC[CC_A],MATCH(SUM(INDEX(CD[CC_Num],MATCH($Q$1,CD[C_D-Name],0)),($Q122/1000)),CC[CC_Cntr2],0)))))</f>
        <v>Sleep</v>
      </c>
      <c r="S122" t="str">
        <f>IF(Q122="","zzz",IF(RIGHT(Q122,1)="O",S121,IFERROR(INDEX(CC[Res],MATCH(SUM(INDEX(CD[CC_Num],MATCH($Q$1,CD[C_D-Name],0)),(Q122/1000)),CC[CC_Cntr1],0)),INDEX(CC[Res],MATCH(SUM(INDEX(CD[CC_Num],MATCH($Q$1,CD[C_D-Name],0)),(Q122/1000)),CC[CC_Cntr2],0)))))</f>
        <v>Smug</v>
      </c>
    </row>
    <row r="123" spans="1:19" ht="15" customHeight="1" x14ac:dyDescent="0.2">
      <c r="A123" s="7">
        <f>Q$26</f>
        <v>11</v>
      </c>
      <c r="B123" s="16" t="str">
        <f>IF(R$26="zzz","zzz"&amp;IF(ROW(Table4[[#This Row],['#]])=EVEN(ROW(Table4[[#This Row],['#]])),0,1),R$26)</f>
        <v>Cat</v>
      </c>
      <c r="C123" s="16" t="str">
        <f>IF(S$26="zzz","zzz"&amp;IF(ROW(Table4[[#This Row],['#]])=EVEN(ROW(Table4[[#This Row],['#]])),0,1),S$26)</f>
        <v>Fat Cat</v>
      </c>
      <c r="D123" t="str">
        <f>IF(Table4[[#This Row],['#]]="",IF(S123="zzz","zzz"&amp;IF(ROW(Table4[[#This Row],[2nd Card]])=EVEN(ROW(Table4[[#This Row],[2nd Card]])),0,1),S123),CHOOSE(SUM(COUNTIF(Table4[[#This Row],[2nd Card]],"*:Onyx"),COUNTIF(H$1,"*:Onyx"),1),INDEX(CD[C_Rare],MATCH(Table4[[#This Row],[Result]],CD[C_D-Name],0)),"Diamond","Onyx"))</f>
        <v>Diamond</v>
      </c>
      <c r="E123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F123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G123">
        <f>SUM(Table4[[#This Row],[Max Attack]:[Max Defence]])</f>
        <v>63</v>
      </c>
      <c r="Q123">
        <f>IF(H$10,IF(IFERROR(MATCH(R122,Onyx[O],0)&gt;0,FALSE()),Q122&amp;"O",IF(MAX(Q$13:Q122)&gt;=H$5,"",SUM(MAX(Q$13:Q122),1))),IF(MAX(Q$13:Q122)&gt;=H$5,"",SUM(MAX(Q$13:Q122),1)))</f>
        <v>78</v>
      </c>
      <c r="R123" t="str">
        <f>IF($Q123="","zzz",IF(RIGHT(Q123,1)="O",R122&amp;":Onyx",IFERROR(INDEX(CC[CC_B],MATCH(SUM(INDEX(CD[CC_Num],MATCH($Q$1,CD[C_D-Name],0)),($Q123/1000)),CC[CC_Cntr1],0)),INDEX(CC[CC_A],MATCH(SUM(INDEX(CD[CC_Num],MATCH($Q$1,CD[C_D-Name],0)),($Q123/1000)),CC[CC_Cntr2],0)))))</f>
        <v>Snake</v>
      </c>
      <c r="S123" t="str">
        <f>IF(Q123="","zzz",IF(RIGHT(Q123,1)="O",S122,IFERROR(INDEX(CC[Res],MATCH(SUM(INDEX(CD[CC_Num],MATCH($Q$1,CD[C_D-Name],0)),(Q123/1000)),CC[CC_Cntr1],0)),INDEX(CC[Res],MATCH(SUM(INDEX(CD[CC_Num],MATCH($Q$1,CD[C_D-Name],0)),(Q123/1000)),CC[CC_Cntr2],0)))))</f>
        <v>Snake Oil Salesman</v>
      </c>
    </row>
    <row r="124" spans="1:19" ht="15" customHeight="1" x14ac:dyDescent="0.2">
      <c r="A124" s="7">
        <f>Q$162</f>
        <v>101</v>
      </c>
      <c r="B124" s="16" t="str">
        <f>IF(R$162="zzz","zzz"&amp;IF(ROW(Table4[[#This Row],['#]])=EVEN(ROW(Table4[[#This Row],['#]])),0,1),R$162)</f>
        <v>Weapon</v>
      </c>
      <c r="C124" s="16" t="str">
        <f>IF(S$162="zzz","zzz"&amp;IF(ROW(Table4[[#This Row],['#]])=EVEN(ROW(Table4[[#This Row],['#]])),0,1),S$162)</f>
        <v>Precious Ring</v>
      </c>
      <c r="D124" t="str">
        <f>IF(Table4[[#This Row],['#]]="",IF(S124="zzz","zzz"&amp;IF(ROW(Table4[[#This Row],[2nd Card]])=EVEN(ROW(Table4[[#This Row],[2nd Card]])),0,1),S124),CHOOSE(SUM(COUNTIF(Table4[[#This Row],[2nd Card]],"*:Onyx"),COUNTIF(H$1,"*:Onyx"),1),INDEX(CD[C_Rare],MATCH(Table4[[#This Row],[Result]],CD[C_D-Name],0)),"Diamond","Onyx"))</f>
        <v>Diamond</v>
      </c>
      <c r="E124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38</v>
      </c>
      <c r="F124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25</v>
      </c>
      <c r="G124">
        <f>SUM(Table4[[#This Row],[Max Attack]:[Max Defence]])</f>
        <v>63</v>
      </c>
      <c r="Q124" t="str">
        <f>IF(H$10,IF(IFERROR(MATCH(R123,Onyx[O],0)&gt;0,FALSE()),Q123&amp;"O",IF(MAX(Q$13:Q123)&gt;=H$5,"",SUM(MAX(Q$13:Q123),1))),IF(MAX(Q$13:Q123)&gt;=H$5,"",SUM(MAX(Q$13:Q123),1)))</f>
        <v>78O</v>
      </c>
      <c r="R124" t="str">
        <f>IF($Q124="","zzz",IF(RIGHT(Q124,1)="O",R123&amp;":Onyx",IFERROR(INDEX(CC[CC_B],MATCH(SUM(INDEX(CD[CC_Num],MATCH($Q$1,CD[C_D-Name],0)),($Q124/1000)),CC[CC_Cntr1],0)),INDEX(CC[CC_A],MATCH(SUM(INDEX(CD[CC_Num],MATCH($Q$1,CD[C_D-Name],0)),($Q124/1000)),CC[CC_Cntr2],0)))))</f>
        <v>Snake:Onyx</v>
      </c>
      <c r="S124" t="str">
        <f>IF(Q124="","zzz",IF(RIGHT(Q124,1)="O",S123,IFERROR(INDEX(CC[Res],MATCH(SUM(INDEX(CD[CC_Num],MATCH($Q$1,CD[C_D-Name],0)),(Q124/1000)),CC[CC_Cntr1],0)),INDEX(CC[Res],MATCH(SUM(INDEX(CD[CC_Num],MATCH($Q$1,CD[C_D-Name],0)),(Q124/1000)),CC[CC_Cntr2],0)))))</f>
        <v>Snake Oil Salesman</v>
      </c>
    </row>
    <row r="125" spans="1:19" ht="15" customHeight="1" x14ac:dyDescent="0.2">
      <c r="A125" s="7">
        <f>Q$114</f>
        <v>71</v>
      </c>
      <c r="B125" s="16" t="str">
        <f>IF(R$114="zzz","zzz"&amp;IF(ROW(Table4[[#This Row],['#]])=EVEN(ROW(Table4[[#This Row],['#]])),0,1),R$114)</f>
        <v>Royal Game</v>
      </c>
      <c r="C125" s="16" t="str">
        <f>IF(S$114="zzz","zzz"&amp;IF(ROW(Table4[[#This Row],['#]])=EVEN(ROW(Table4[[#This Row],['#]])),0,1),S$114)</f>
        <v>King Killer</v>
      </c>
      <c r="D125" t="str">
        <f>IF(Table4[[#This Row],['#]]="",IF(S125="zzz","zzz"&amp;IF(ROW(Table4[[#This Row],[2nd Card]])=EVEN(ROW(Table4[[#This Row],[2nd Card]])),0,1),S125),CHOOSE(SUM(COUNTIF(Table4[[#This Row],[2nd Card]],"*:Onyx"),COUNTIF(H$1,"*:Onyx"),1),INDEX(CD[C_Rare],MATCH(Table4[[#This Row],[Result]],CD[C_D-Name],0)),"Diamond","Onyx"))</f>
        <v>Diamond</v>
      </c>
      <c r="E125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32</v>
      </c>
      <c r="F125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125">
        <f>SUM(Table4[[#This Row],[Max Attack]:[Max Defence]])</f>
        <v>63</v>
      </c>
      <c r="Q125">
        <f>IF(H$10,IF(IFERROR(MATCH(R124,Onyx[O],0)&gt;0,FALSE()),Q124&amp;"O",IF(MAX(Q$13:Q124)&gt;=H$5,"",SUM(MAX(Q$13:Q124),1))),IF(MAX(Q$13:Q124)&gt;=H$5,"",SUM(MAX(Q$13:Q124),1)))</f>
        <v>79</v>
      </c>
      <c r="R125" t="str">
        <f>IF($Q125="","zzz",IF(RIGHT(Q125,1)="O",R124&amp;":Onyx",IFERROR(INDEX(CC[CC_B],MATCH(SUM(INDEX(CD[CC_Num],MATCH($Q$1,CD[C_D-Name],0)),($Q125/1000)),CC[CC_Cntr1],0)),INDEX(CC[CC_A],MATCH(SUM(INDEX(CD[CC_Num],MATCH($Q$1,CD[C_D-Name],0)),($Q125/1000)),CC[CC_Cntr2],0)))))</f>
        <v>Space</v>
      </c>
      <c r="S125" t="str">
        <f>IF(Q125="","zzz",IF(RIGHT(Q125,1)="O",S124,IFERROR(INDEX(CC[Res],MATCH(SUM(INDEX(CD[CC_Num],MATCH($Q$1,CD[C_D-Name],0)),(Q125/1000)),CC[CC_Cntr1],0)),INDEX(CC[Res],MATCH(SUM(INDEX(CD[CC_Num],MATCH($Q$1,CD[C_D-Name],0)),(Q125/1000)),CC[CC_Cntr2],0)))))</f>
        <v>Alien Mob Boss</v>
      </c>
    </row>
    <row r="126" spans="1:19" ht="15" customHeight="1" x14ac:dyDescent="0.2">
      <c r="A126" s="7">
        <f>Q$128</f>
        <v>81</v>
      </c>
      <c r="B126" s="16" t="str">
        <f>IF(R$128="zzz","zzz"&amp;IF(ROW(Table4[[#This Row],['#]])=EVEN(ROW(Table4[[#This Row],['#]])),0,1),R$128)</f>
        <v>Spirit</v>
      </c>
      <c r="C126" s="16" t="str">
        <f>IF(S$128="zzz","zzz"&amp;IF(ROW(Table4[[#This Row],['#]])=EVEN(ROW(Table4[[#This Row],['#]])),0,1),S$128)</f>
        <v>Genie</v>
      </c>
      <c r="D126" t="str">
        <f>IF(Table4[[#This Row],['#]]="",IF(S126="zzz","zzz"&amp;IF(ROW(Table4[[#This Row],[2nd Card]])=EVEN(ROW(Table4[[#This Row],[2nd Card]])),0,1),S126),CHOOSE(SUM(COUNTIF(Table4[[#This Row],[2nd Card]],"*:Onyx"),COUNTIF(H$1,"*:Onyx"),1),INDEX(CD[C_Rare],MATCH(Table4[[#This Row],[Result]],CD[C_D-Name],0)),"Diamond","Onyx"))</f>
        <v>Diamond</v>
      </c>
      <c r="E126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29</v>
      </c>
      <c r="F126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G126">
        <f>SUM(Table4[[#This Row],[Max Attack]:[Max Defence]])</f>
        <v>63</v>
      </c>
      <c r="Q126" t="str">
        <f>IF(H$10,IF(IFERROR(MATCH(R125,Onyx[O],0)&gt;0,FALSE()),Q125&amp;"O",IF(MAX(Q$13:Q125)&gt;=H$5,"",SUM(MAX(Q$13:Q125),1))),IF(MAX(Q$13:Q125)&gt;=H$5,"",SUM(MAX(Q$13:Q125),1)))</f>
        <v>79O</v>
      </c>
      <c r="R126" t="str">
        <f>IF($Q126="","zzz",IF(RIGHT(Q126,1)="O",R125&amp;":Onyx",IFERROR(INDEX(CC[CC_B],MATCH(SUM(INDEX(CD[CC_Num],MATCH($Q$1,CD[C_D-Name],0)),($Q126/1000)),CC[CC_Cntr1],0)),INDEX(CC[CC_A],MATCH(SUM(INDEX(CD[CC_Num],MATCH($Q$1,CD[C_D-Name],0)),($Q126/1000)),CC[CC_Cntr2],0)))))</f>
        <v>Space:Onyx</v>
      </c>
      <c r="S126" t="str">
        <f>IF(Q126="","zzz",IF(RIGHT(Q126,1)="O",S125,IFERROR(INDEX(CC[Res],MATCH(SUM(INDEX(CD[CC_Num],MATCH($Q$1,CD[C_D-Name],0)),(Q126/1000)),CC[CC_Cntr1],0)),INDEX(CC[Res],MATCH(SUM(INDEX(CD[CC_Num],MATCH($Q$1,CD[C_D-Name],0)),(Q126/1000)),CC[CC_Cntr2],0)))))</f>
        <v>Alien Mob Boss</v>
      </c>
    </row>
    <row r="127" spans="1:19" ht="15" customHeight="1" x14ac:dyDescent="0.2">
      <c r="A127" s="7">
        <f>Q$20</f>
        <v>5</v>
      </c>
      <c r="B127" s="16" t="str">
        <f>IF(R$20="zzz","zzz"&amp;IF(ROW(Table4[[#This Row],['#]])=EVEN(ROW(Table4[[#This Row],['#]])),0,1),R$20)</f>
        <v>Bird</v>
      </c>
      <c r="C127" s="16" t="str">
        <f>IF(S$20="zzz","zzz"&amp;IF(ROW(Table4[[#This Row],['#]])=EVEN(ROW(Table4[[#This Row],['#]])),0,1),S$20)</f>
        <v>Golden Egg Goose</v>
      </c>
      <c r="D127" t="str">
        <f>IF(Table4[[#This Row],['#]]="",IF(S127="zzz","zzz"&amp;IF(ROW(Table4[[#This Row],[2nd Card]])=EVEN(ROW(Table4[[#This Row],[2nd Card]])),0,1),S127),CHOOSE(SUM(COUNTIF(Table4[[#This Row],[2nd Card]],"*:Onyx"),COUNTIF(H$1,"*:Onyx"),1),INDEX(CD[C_Rare],MATCH(Table4[[#This Row],[Result]],CD[C_D-Name],0)),"Diamond","Onyx"))</f>
        <v>Diamond</v>
      </c>
      <c r="E127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29</v>
      </c>
      <c r="F127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G127">
        <f>SUM(Table4[[#This Row],[Max Attack]:[Max Defence]])</f>
        <v>63</v>
      </c>
      <c r="Q127">
        <f>IF(H$10,IF(IFERROR(MATCH(R126,Onyx[O],0)&gt;0,FALSE()),Q126&amp;"O",IF(MAX(Q$13:Q126)&gt;=H$5,"",SUM(MAX(Q$13:Q126),1))),IF(MAX(Q$13:Q126)&gt;=H$5,"",SUM(MAX(Q$13:Q126),1)))</f>
        <v>80</v>
      </c>
      <c r="R127" t="str">
        <f>IF($Q127="","zzz",IF(RIGHT(Q127,1)="O",R126&amp;":Onyx",IFERROR(INDEX(CC[CC_B],MATCH(SUM(INDEX(CD[CC_Num],MATCH($Q$1,CD[C_D-Name],0)),($Q127/1000)),CC[CC_Cntr1],0)),INDEX(CC[CC_A],MATCH(SUM(INDEX(CD[CC_Num],MATCH($Q$1,CD[C_D-Name],0)),($Q127/1000)),CC[CC_Cntr2],0)))))</f>
        <v>Speed</v>
      </c>
      <c r="S127" t="str">
        <f>IF(Q127="","zzz",IF(RIGHT(Q127,1)="O",S126,IFERROR(INDEX(CC[Res],MATCH(SUM(INDEX(CD[CC_Num],MATCH($Q$1,CD[C_D-Name],0)),(Q127/1000)),CC[CC_Cntr1],0)),INDEX(CC[Res],MATCH(SUM(INDEX(CD[CC_Num],MATCH($Q$1,CD[C_D-Name],0)),(Q127/1000)),CC[CC_Cntr2],0)))))</f>
        <v>Ceryneian Hind</v>
      </c>
    </row>
    <row r="128" spans="1:19" ht="15" customHeight="1" x14ac:dyDescent="0.2">
      <c r="A128" s="7">
        <f>Q$150</f>
        <v>93</v>
      </c>
      <c r="B128" s="16" t="str">
        <f>IF(R$150="zzz","zzz"&amp;IF(ROW(Table4[[#This Row],['#]])=EVEN(ROW(Table4[[#This Row],['#]])),0,1),R$150)</f>
        <v>Underground</v>
      </c>
      <c r="C128" s="16" t="str">
        <f>IF(S$150="zzz","zzz"&amp;IF(ROW(Table4[[#This Row],['#]])=EVEN(ROW(Table4[[#This Row],['#]])),0,1),S$150)</f>
        <v>Charon</v>
      </c>
      <c r="D128" t="str">
        <f>IF(Table4[[#This Row],['#]]="",IF(S128="zzz","zzz"&amp;IF(ROW(Table4[[#This Row],[2nd Card]])=EVEN(ROW(Table4[[#This Row],[2nd Card]])),0,1),S128),CHOOSE(SUM(COUNTIF(Table4[[#This Row],[2nd Card]],"*:Onyx"),COUNTIF(H$1,"*:Onyx"),1),INDEX(CD[C_Rare],MATCH(Table4[[#This Row],[Result]],CD[C_D-Name],0)),"Diamond","Onyx"))</f>
        <v>Diamond</v>
      </c>
      <c r="E128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32</v>
      </c>
      <c r="F128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128">
        <f>SUM(Table4[[#This Row],[Max Attack]:[Max Defence]])</f>
        <v>63</v>
      </c>
      <c r="Q128">
        <f>IF(H$10,IF(IFERROR(MATCH(R127,Onyx[O],0)&gt;0,FALSE()),Q127&amp;"O",IF(MAX(Q$13:Q127)&gt;=H$5,"",SUM(MAX(Q$13:Q127),1))),IF(MAX(Q$13:Q127)&gt;=H$5,"",SUM(MAX(Q$13:Q127),1)))</f>
        <v>81</v>
      </c>
      <c r="R128" t="str">
        <f>IF($Q128="","zzz",IF(RIGHT(Q128,1)="O",R127&amp;":Onyx",IFERROR(INDEX(CC[CC_B],MATCH(SUM(INDEX(CD[CC_Num],MATCH($Q$1,CD[C_D-Name],0)),($Q128/1000)),CC[CC_Cntr1],0)),INDEX(CC[CC_A],MATCH(SUM(INDEX(CD[CC_Num],MATCH($Q$1,CD[C_D-Name],0)),($Q128/1000)),CC[CC_Cntr2],0)))))</f>
        <v>Spirit</v>
      </c>
      <c r="S128" t="str">
        <f>IF(Q128="","zzz",IF(RIGHT(Q128,1)="O",S127,IFERROR(INDEX(CC[Res],MATCH(SUM(INDEX(CD[CC_Num],MATCH($Q$1,CD[C_D-Name],0)),(Q128/1000)),CC[CC_Cntr1],0)),INDEX(CC[Res],MATCH(SUM(INDEX(CD[CC_Num],MATCH($Q$1,CD[C_D-Name],0)),(Q128/1000)),CC[CC_Cntr2],0)))))</f>
        <v>Genie</v>
      </c>
    </row>
    <row r="129" spans="1:19" ht="15" customHeight="1" x14ac:dyDescent="0.2">
      <c r="A129" s="7">
        <f>Q$51</f>
        <v>28</v>
      </c>
      <c r="B129" s="16" t="str">
        <f>IF(R$51="zzz","zzz"&amp;IF(ROW(Table4[[#This Row],['#]])=EVEN(ROW(Table4[[#This Row],['#]])),0,1),R$51)</f>
        <v>Giant</v>
      </c>
      <c r="C129" s="16" t="str">
        <f>IF(S$51="zzz","zzz"&amp;IF(ROW(Table4[[#This Row],['#]])=EVEN(ROW(Table4[[#This Row],['#]])),0,1),S$51)</f>
        <v>Beanstalk Giant</v>
      </c>
      <c r="D129" t="str">
        <f>IF(Table4[[#This Row],['#]]="",IF(S129="zzz","zzz"&amp;IF(ROW(Table4[[#This Row],[2nd Card]])=EVEN(ROW(Table4[[#This Row],[2nd Card]])),0,1),S129),CHOOSE(SUM(COUNTIF(Table4[[#This Row],[2nd Card]],"*:Onyx"),COUNTIF(H$1,"*:Onyx"),1),INDEX(CD[C_Rare],MATCH(Table4[[#This Row],[Result]],CD[C_D-Name],0)),"Diamond","Onyx"))</f>
        <v>Diamond</v>
      </c>
      <c r="E129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32</v>
      </c>
      <c r="F129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129">
        <f>SUM(Table4[[#This Row],[Max Attack]:[Max Defence]])</f>
        <v>63</v>
      </c>
      <c r="Q129" t="str">
        <f>IF(H$10,IF(IFERROR(MATCH(R128,Onyx[O],0)&gt;0,FALSE()),Q128&amp;"O",IF(MAX(Q$13:Q128)&gt;=H$5,"",SUM(MAX(Q$13:Q128),1))),IF(MAX(Q$13:Q128)&gt;=H$5,"",SUM(MAX(Q$13:Q128),1)))</f>
        <v>81O</v>
      </c>
      <c r="R129" t="str">
        <f>IF($Q129="","zzz",IF(RIGHT(Q129,1)="O",R128&amp;":Onyx",IFERROR(INDEX(CC[CC_B],MATCH(SUM(INDEX(CD[CC_Num],MATCH($Q$1,CD[C_D-Name],0)),($Q129/1000)),CC[CC_Cntr1],0)),INDEX(CC[CC_A],MATCH(SUM(INDEX(CD[CC_Num],MATCH($Q$1,CD[C_D-Name],0)),($Q129/1000)),CC[CC_Cntr2],0)))))</f>
        <v>Spirit:Onyx</v>
      </c>
      <c r="S129" t="str">
        <f>IF(Q129="","zzz",IF(RIGHT(Q129,1)="O",S128,IFERROR(INDEX(CC[Res],MATCH(SUM(INDEX(CD[CC_Num],MATCH($Q$1,CD[C_D-Name],0)),(Q129/1000)),CC[CC_Cntr1],0)),INDEX(CC[Res],MATCH(SUM(INDEX(CD[CC_Num],MATCH($Q$1,CD[C_D-Name],0)),(Q129/1000)),CC[CC_Cntr2],0)))))</f>
        <v>Genie</v>
      </c>
    </row>
    <row r="130" spans="1:19" ht="15" customHeight="1" x14ac:dyDescent="0.2">
      <c r="A130" s="7">
        <f>Q$67</f>
        <v>38</v>
      </c>
      <c r="B130" s="16" t="str">
        <f>IF(R$67="zzz","zzz"&amp;IF(ROW(Table4[[#This Row],['#]])=EVEN(ROW(Table4[[#This Row],['#]])),0,1),R$67)</f>
        <v>Hybrid</v>
      </c>
      <c r="C130" s="16" t="str">
        <f>IF(S$67="zzz","zzz"&amp;IF(ROW(Table4[[#This Row],['#]])=EVEN(ROW(Table4[[#This Row],['#]])),0,1),S$67)</f>
        <v>Dragon Turtle</v>
      </c>
      <c r="D130" t="str">
        <f>IF(Table4[[#This Row],['#]]="",IF(S130="zzz","zzz"&amp;IF(ROW(Table4[[#This Row],[2nd Card]])=EVEN(ROW(Table4[[#This Row],[2nd Card]])),0,1),S130),CHOOSE(SUM(COUNTIF(Table4[[#This Row],[2nd Card]],"*:Onyx"),COUNTIF(H$1,"*:Onyx"),1),INDEX(CD[C_Rare],MATCH(Table4[[#This Row],[Result]],CD[C_D-Name],0)),"Diamond","Onyx"))</f>
        <v>Diamond</v>
      </c>
      <c r="E130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F130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28</v>
      </c>
      <c r="G130">
        <f>SUM(Table4[[#This Row],[Max Attack]:[Max Defence]])</f>
        <v>63</v>
      </c>
      <c r="Q130">
        <f>IF(H$10,IF(IFERROR(MATCH(R129,Onyx[O],0)&gt;0,FALSE()),Q129&amp;"O",IF(MAX(Q$13:Q129)&gt;=H$5,"",SUM(MAX(Q$13:Q129),1))),IF(MAX(Q$13:Q129)&gt;=H$5,"",SUM(MAX(Q$13:Q129),1)))</f>
        <v>82</v>
      </c>
      <c r="R130" t="str">
        <f>IF($Q130="","zzz",IF(RIGHT(Q130,1)="O",R129&amp;":Onyx",IFERROR(INDEX(CC[CC_B],MATCH(SUM(INDEX(CD[CC_Num],MATCH($Q$1,CD[C_D-Name],0)),($Q130/1000)),CC[CC_Cntr1],0)),INDEX(CC[CC_A],MATCH(SUM(INDEX(CD[CC_Num],MATCH($Q$1,CD[C_D-Name],0)),($Q130/1000)),CC[CC_Cntr2],0)))))</f>
        <v>Sun</v>
      </c>
      <c r="S130" t="str">
        <f>IF(Q130="","zzz",IF(RIGHT(Q130,1)="O",S129,IFERROR(INDEX(CC[Res],MATCH(SUM(INDEX(CD[CC_Num],MATCH($Q$1,CD[C_D-Name],0)),(Q130/1000)),CC[CC_Cntr1],0)),INDEX(CC[Res],MATCH(SUM(INDEX(CD[CC_Num],MATCH($Q$1,CD[C_D-Name],0)),(Q130/1000)),CC[CC_Cntr2],0)))))</f>
        <v>Persian Royalty</v>
      </c>
    </row>
    <row r="131" spans="1:19" ht="15" customHeight="1" x14ac:dyDescent="0.2">
      <c r="A131" s="7">
        <f>Q$165</f>
        <v>103</v>
      </c>
      <c r="B131" s="16" t="str">
        <f>IF(R$165="zzz","zzz"&amp;IF(ROW(Table4[[#This Row],['#]])=EVEN(ROW(Table4[[#This Row],['#]])),0,1),R$165)</f>
        <v>Wind</v>
      </c>
      <c r="C131" s="16" t="str">
        <f>IF(S$165="zzz","zzz"&amp;IF(ROW(Table4[[#This Row],['#]])=EVEN(ROW(Table4[[#This Row],['#]])),0,1),S$165)</f>
        <v>Genie</v>
      </c>
      <c r="D131" t="str">
        <f>IF(Table4[[#This Row],['#]]="",IF(S131="zzz","zzz"&amp;IF(ROW(Table4[[#This Row],[2nd Card]])=EVEN(ROW(Table4[[#This Row],[2nd Card]])),0,1),S131),CHOOSE(SUM(COUNTIF(Table4[[#This Row],[2nd Card]],"*:Onyx"),COUNTIF(H$1,"*:Onyx"),1),INDEX(CD[C_Rare],MATCH(Table4[[#This Row],[Result]],CD[C_D-Name],0)),"Diamond","Onyx"))</f>
        <v>Diamond</v>
      </c>
      <c r="E131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29</v>
      </c>
      <c r="F131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G131">
        <f>SUM(Table4[[#This Row],[Max Attack]:[Max Defence]])</f>
        <v>63</v>
      </c>
      <c r="Q131" t="str">
        <f>IF(H$10,IF(IFERROR(MATCH(R130,Onyx[O],0)&gt;0,FALSE()),Q130&amp;"O",IF(MAX(Q$13:Q130)&gt;=H$5,"",SUM(MAX(Q$13:Q130),1))),IF(MAX(Q$13:Q130)&gt;=H$5,"",SUM(MAX(Q$13:Q130),1)))</f>
        <v>82O</v>
      </c>
      <c r="R131" t="str">
        <f>IF($Q131="","zzz",IF(RIGHT(Q131,1)="O",R130&amp;":Onyx",IFERROR(INDEX(CC[CC_B],MATCH(SUM(INDEX(CD[CC_Num],MATCH($Q$1,CD[C_D-Name],0)),($Q131/1000)),CC[CC_Cntr1],0)),INDEX(CC[CC_A],MATCH(SUM(INDEX(CD[CC_Num],MATCH($Q$1,CD[C_D-Name],0)),($Q131/1000)),CC[CC_Cntr2],0)))))</f>
        <v>Sun:Onyx</v>
      </c>
      <c r="S131" t="str">
        <f>IF(Q131="","zzz",IF(RIGHT(Q131,1)="O",S130,IFERROR(INDEX(CC[Res],MATCH(SUM(INDEX(CD[CC_Num],MATCH($Q$1,CD[C_D-Name],0)),(Q131/1000)),CC[CC_Cntr1],0)),INDEX(CC[Res],MATCH(SUM(INDEX(CD[CC_Num],MATCH($Q$1,CD[C_D-Name],0)),(Q131/1000)),CC[CC_Cntr2],0)))))</f>
        <v>Persian Royalty</v>
      </c>
    </row>
    <row r="132" spans="1:19" ht="15" customHeight="1" x14ac:dyDescent="0.2">
      <c r="A132" s="7">
        <f>Q$101</f>
        <v>61</v>
      </c>
      <c r="B132" s="16" t="str">
        <f>IF(R$101="zzz","zzz"&amp;IF(ROW(Table4[[#This Row],['#]])=EVEN(ROW(Table4[[#This Row],['#]])),0,1),R$101)</f>
        <v>Parasite</v>
      </c>
      <c r="C132" s="16" t="str">
        <f>IF(S$101="zzz","zzz"&amp;IF(ROW(Table4[[#This Row],['#]])=EVEN(ROW(Table4[[#This Row],['#]])),0,1),S$101)</f>
        <v>Moocher</v>
      </c>
      <c r="D132" t="str">
        <f>IF(Table4[[#This Row],['#]]="",IF(S132="zzz","zzz"&amp;IF(ROW(Table4[[#This Row],[2nd Card]])=EVEN(ROW(Table4[[#This Row],[2nd Card]])),0,1),S132),CHOOSE(SUM(COUNTIF(Table4[[#This Row],[2nd Card]],"*:Onyx"),COUNTIF(H$1,"*:Onyx"),1),INDEX(CD[C_Rare],MATCH(Table4[[#This Row],[Result]],CD[C_D-Name],0)),"Diamond","Onyx"))</f>
        <v>Diamond</v>
      </c>
      <c r="E132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F132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29</v>
      </c>
      <c r="G132">
        <f>SUM(Table4[[#This Row],[Max Attack]:[Max Defence]])</f>
        <v>63</v>
      </c>
      <c r="Q132">
        <f>IF(H$10,IF(IFERROR(MATCH(R131,Onyx[O],0)&gt;0,FALSE()),Q131&amp;"O",IF(MAX(Q$13:Q131)&gt;=H$5,"",SUM(MAX(Q$13:Q131),1))),IF(MAX(Q$13:Q131)&gt;=H$5,"",SUM(MAX(Q$13:Q131),1)))</f>
        <v>83</v>
      </c>
      <c r="R132" t="str">
        <f>IF($Q132="","zzz",IF(RIGHT(Q132,1)="O",R131&amp;":Onyx",IFERROR(INDEX(CC[CC_B],MATCH(SUM(INDEX(CD[CC_Num],MATCH($Q$1,CD[C_D-Name],0)),($Q132/1000)),CC[CC_Cntr1],0)),INDEX(CC[CC_A],MATCH(SUM(INDEX(CD[CC_Num],MATCH($Q$1,CD[C_D-Name],0)),($Q132/1000)),CC[CC_Cntr2],0)))))</f>
        <v>Superhero</v>
      </c>
      <c r="S132" t="str">
        <f>IF(Q132="","zzz",IF(RIGHT(Q132,1)="O",S131,IFERROR(INDEX(CC[Res],MATCH(SUM(INDEX(CD[CC_Num],MATCH($Q$1,CD[C_D-Name],0)),(Q132/1000)),CC[CC_Cntr1],0)),INDEX(CC[Res],MATCH(SUM(INDEX(CD[CC_Num],MATCH($Q$1,CD[C_D-Name],0)),(Q132/1000)),CC[CC_Cntr2],0)))))</f>
        <v>Super Bat</v>
      </c>
    </row>
    <row r="133" spans="1:19" ht="15" customHeight="1" x14ac:dyDescent="0.2">
      <c r="A133" s="7">
        <f>Q$39</f>
        <v>21</v>
      </c>
      <c r="B133" s="16" t="str">
        <f>IF(R$39="zzz","zzz"&amp;IF(ROW(Table4[[#This Row],['#]])=EVEN(ROW(Table4[[#This Row],['#]])),0,1),R$39)</f>
        <v>Earth</v>
      </c>
      <c r="C133" s="16" t="str">
        <f>IF(S$39="zzz","zzz"&amp;IF(ROW(Table4[[#This Row],['#]])=EVEN(ROW(Table4[[#This Row],['#]])),0,1),S$39)</f>
        <v>Diamond Ring</v>
      </c>
      <c r="D133" t="str">
        <f>IF(Table4[[#This Row],['#]]="",IF(S133="zzz","zzz"&amp;IF(ROW(Table4[[#This Row],[2nd Card]])=EVEN(ROW(Table4[[#This Row],[2nd Card]])),0,1),S133),CHOOSE(SUM(COUNTIF(Table4[[#This Row],[2nd Card]],"*:Onyx"),COUNTIF(H$1,"*:Onyx"),1),INDEX(CD[C_Rare],MATCH(Table4[[#This Row],[Result]],CD[C_D-Name],0)),"Diamond","Onyx"))</f>
        <v>Diamond</v>
      </c>
      <c r="E133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32</v>
      </c>
      <c r="F133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133">
        <f>SUM(Table4[[#This Row],[Max Attack]:[Max Defence]])</f>
        <v>63</v>
      </c>
      <c r="Q133" t="str">
        <f>IF(H$10,IF(IFERROR(MATCH(R132,Onyx[O],0)&gt;0,FALSE()),Q132&amp;"O",IF(MAX(Q$13:Q132)&gt;=H$5,"",SUM(MAX(Q$13:Q132),1))),IF(MAX(Q$13:Q132)&gt;=H$5,"",SUM(MAX(Q$13:Q132),1)))</f>
        <v>83O</v>
      </c>
      <c r="R133" t="str">
        <f>IF($Q133="","zzz",IF(RIGHT(Q133,1)="O",R132&amp;":Onyx",IFERROR(INDEX(CC[CC_B],MATCH(SUM(INDEX(CD[CC_Num],MATCH($Q$1,CD[C_D-Name],0)),($Q133/1000)),CC[CC_Cntr1],0)),INDEX(CC[CC_A],MATCH(SUM(INDEX(CD[CC_Num],MATCH($Q$1,CD[C_D-Name],0)),($Q133/1000)),CC[CC_Cntr2],0)))))</f>
        <v>Superhero:Onyx</v>
      </c>
      <c r="S133" t="str">
        <f>IF(Q133="","zzz",IF(RIGHT(Q133,1)="O",S132,IFERROR(INDEX(CC[Res],MATCH(SUM(INDEX(CD[CC_Num],MATCH($Q$1,CD[C_D-Name],0)),(Q133/1000)),CC[CC_Cntr1],0)),INDEX(CC[Res],MATCH(SUM(INDEX(CD[CC_Num],MATCH($Q$1,CD[C_D-Name],0)),(Q133/1000)),CC[CC_Cntr2],0)))))</f>
        <v>Super Bat</v>
      </c>
    </row>
    <row r="134" spans="1:19" ht="15" customHeight="1" x14ac:dyDescent="0.2">
      <c r="A134" s="7">
        <f>Q$147</f>
        <v>91</v>
      </c>
      <c r="B134" s="16" t="str">
        <f>IF(R$147="zzz","zzz"&amp;IF(ROW(Table4[[#This Row],['#]])=EVEN(ROW(Table4[[#This Row],['#]])),0,1),R$147)</f>
        <v>Turtle</v>
      </c>
      <c r="C134" s="16" t="str">
        <f>IF(S$147="zzz","zzz"&amp;IF(ROW(Table4[[#This Row],['#]])=EVEN(ROW(Table4[[#This Row],['#]])),0,1),S$147)</f>
        <v>Dragon Turtle</v>
      </c>
      <c r="D134" t="str">
        <f>IF(Table4[[#This Row],['#]]="",IF(S134="zzz","zzz"&amp;IF(ROW(Table4[[#This Row],[2nd Card]])=EVEN(ROW(Table4[[#This Row],[2nd Card]])),0,1),S134),CHOOSE(SUM(COUNTIF(Table4[[#This Row],[2nd Card]],"*:Onyx"),COUNTIF(H$1,"*:Onyx"),1),INDEX(CD[C_Rare],MATCH(Table4[[#This Row],[Result]],CD[C_D-Name],0)),"Diamond","Onyx"))</f>
        <v>Diamond</v>
      </c>
      <c r="E134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F134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28</v>
      </c>
      <c r="G134">
        <f>SUM(Table4[[#This Row],[Max Attack]:[Max Defence]])</f>
        <v>63</v>
      </c>
      <c r="Q134">
        <f>IF(H$10,IF(IFERROR(MATCH(R133,Onyx[O],0)&gt;0,FALSE()),Q133&amp;"O",IF(MAX(Q$13:Q133)&gt;=H$5,"",SUM(MAX(Q$13:Q133),1))),IF(MAX(Q$13:Q133)&gt;=H$5,"",SUM(MAX(Q$13:Q133),1)))</f>
        <v>84</v>
      </c>
      <c r="R134" t="str">
        <f>IF($Q134="","zzz",IF(RIGHT(Q134,1)="O",R133&amp;":Onyx",IFERROR(INDEX(CC[CC_B],MATCH(SUM(INDEX(CD[CC_Num],MATCH($Q$1,CD[C_D-Name],0)),($Q134/1000)),CC[CC_Cntr1],0)),INDEX(CC[CC_A],MATCH(SUM(INDEX(CD[CC_Num],MATCH($Q$1,CD[C_D-Name],0)),($Q134/1000)),CC[CC_Cntr2],0)))))</f>
        <v>Sweets</v>
      </c>
      <c r="S134" t="str">
        <f>IF(Q134="","zzz",IF(RIGHT(Q134,1)="O",S133,IFERROR(INDEX(CC[Res],MATCH(SUM(INDEX(CD[CC_Num],MATCH($Q$1,CD[C_D-Name],0)),(Q134/1000)),CC[CC_Cntr1],0)),INDEX(CC[Res],MATCH(SUM(INDEX(CD[CC_Num],MATCH($Q$1,CD[C_D-Name],0)),(Q134/1000)),CC[CC_Cntr2],0)))))</f>
        <v>Confectioner Will</v>
      </c>
    </row>
    <row r="135" spans="1:19" ht="15" customHeight="1" x14ac:dyDescent="0.2">
      <c r="A135" s="7">
        <f>Q$172</f>
        <v>107</v>
      </c>
      <c r="B135" s="16" t="str">
        <f>IF(R$172="zzz","zzz"&amp;IF(ROW(Table4[[#This Row],['#]])=EVEN(ROW(Table4[[#This Row],['#]])),0,1),R$172)</f>
        <v>Wizarding School</v>
      </c>
      <c r="C135" s="16" t="str">
        <f>IF(S$172="zzz","zzz"&amp;IF(ROW(Table4[[#This Row],['#]])=EVEN(ROW(Table4[[#This Row],['#]])),0,1),S$172)</f>
        <v>Goblin Banker</v>
      </c>
      <c r="D135" t="str">
        <f>IF(Table4[[#This Row],['#]]="",IF(S135="zzz","zzz"&amp;IF(ROW(Table4[[#This Row],[2nd Card]])=EVEN(ROW(Table4[[#This Row],[2nd Card]])),0,1),S135),CHOOSE(SUM(COUNTIF(Table4[[#This Row],[2nd Card]],"*:Onyx"),COUNTIF(H$1,"*:Onyx"),1),INDEX(CD[C_Rare],MATCH(Table4[[#This Row],[Result]],CD[C_D-Name],0)),"Diamond","Onyx"))</f>
        <v>Diamond</v>
      </c>
      <c r="E135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36</v>
      </c>
      <c r="F135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27</v>
      </c>
      <c r="G135">
        <f>SUM(Table4[[#This Row],[Max Attack]:[Max Defence]])</f>
        <v>63</v>
      </c>
      <c r="Q135" t="str">
        <f>IF(H$10,IF(IFERROR(MATCH(R134,Onyx[O],0)&gt;0,FALSE()),Q134&amp;"O",IF(MAX(Q$13:Q134)&gt;=H$5,"",SUM(MAX(Q$13:Q134),1))),IF(MAX(Q$13:Q134)&gt;=H$5,"",SUM(MAX(Q$13:Q134),1)))</f>
        <v>84O</v>
      </c>
      <c r="R135" t="str">
        <f>IF($Q135="","zzz",IF(RIGHT(Q135,1)="O",R134&amp;":Onyx",IFERROR(INDEX(CC[CC_B],MATCH(SUM(INDEX(CD[CC_Num],MATCH($Q$1,CD[C_D-Name],0)),($Q135/1000)),CC[CC_Cntr1],0)),INDEX(CC[CC_A],MATCH(SUM(INDEX(CD[CC_Num],MATCH($Q$1,CD[C_D-Name],0)),($Q135/1000)),CC[CC_Cntr2],0)))))</f>
        <v>Sweets:Onyx</v>
      </c>
      <c r="S135" t="str">
        <f>IF(Q135="","zzz",IF(RIGHT(Q135,1)="O",S134,IFERROR(INDEX(CC[Res],MATCH(SUM(INDEX(CD[CC_Num],MATCH($Q$1,CD[C_D-Name],0)),(Q135/1000)),CC[CC_Cntr1],0)),INDEX(CC[Res],MATCH(SUM(INDEX(CD[CC_Num],MATCH($Q$1,CD[C_D-Name],0)),(Q135/1000)),CC[CC_Cntr2],0)))))</f>
        <v>Confectioner Will</v>
      </c>
    </row>
    <row r="136" spans="1:19" ht="15" customHeight="1" x14ac:dyDescent="0.2">
      <c r="A136" s="7">
        <f>Q$70</f>
        <v>41</v>
      </c>
      <c r="B136" s="16" t="str">
        <f>IF(R$70="zzz","zzz"&amp;IF(ROW(Table4[[#This Row],['#]])=EVEN(ROW(Table4[[#This Row],['#]])),0,1),R$70)</f>
        <v>Insect</v>
      </c>
      <c r="C136" s="16" t="str">
        <f>IF(S$70="zzz","zzz"&amp;IF(ROW(Table4[[#This Row],['#]])=EVEN(ROW(Table4[[#This Row],['#]])),0,1),S$70)</f>
        <v>Golden Scarab</v>
      </c>
      <c r="D136" t="str">
        <f>IF(Table4[[#This Row],['#]]="",IF(S136="zzz","zzz"&amp;IF(ROW(Table4[[#This Row],[2nd Card]])=EVEN(ROW(Table4[[#This Row],[2nd Card]])),0,1),S136),CHOOSE(SUM(COUNTIF(Table4[[#This Row],[2nd Card]],"*:Onyx"),COUNTIF(H$1,"*:Onyx"),1),INDEX(CD[C_Rare],MATCH(Table4[[#This Row],[Result]],CD[C_D-Name],0)),"Diamond","Onyx"))</f>
        <v>Diamond</v>
      </c>
      <c r="E136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F136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136">
        <f>SUM(Table4[[#This Row],[Max Attack]:[Max Defence]])</f>
        <v>62</v>
      </c>
      <c r="Q136">
        <f>IF(H$10,IF(IFERROR(MATCH(R135,Onyx[O],0)&gt;0,FALSE()),Q135&amp;"O",IF(MAX(Q$13:Q135)&gt;=H$5,"",SUM(MAX(Q$13:Q135),1))),IF(MAX(Q$13:Q135)&gt;=H$5,"",SUM(MAX(Q$13:Q135),1)))</f>
        <v>85</v>
      </c>
      <c r="R136" t="str">
        <f>IF($Q136="","zzz",IF(RIGHT(Q136,1)="O",R135&amp;":Onyx",IFERROR(INDEX(CC[CC_B],MATCH(SUM(INDEX(CD[CC_Num],MATCH($Q$1,CD[C_D-Name],0)),($Q136/1000)),CC[CC_Cntr1],0)),INDEX(CC[CC_A],MATCH(SUM(INDEX(CD[CC_Num],MATCH($Q$1,CD[C_D-Name],0)),($Q136/1000)),CC[CC_Cntr2],0)))))</f>
        <v>Sword</v>
      </c>
      <c r="S136" t="str">
        <f>IF(Q136="","zzz",IF(RIGHT(Q136,1)="O",S135,IFERROR(INDEX(CC[Res],MATCH(SUM(INDEX(CD[CC_Num],MATCH($Q$1,CD[C_D-Name],0)),(Q136/1000)),CC[CC_Cntr1],0)),INDEX(CC[Res],MATCH(SUM(INDEX(CD[CC_Num],MATCH($Q$1,CD[C_D-Name],0)),(Q136/1000)),CC[CC_Cntr2],0)))))</f>
        <v>Diamond Sword</v>
      </c>
    </row>
    <row r="137" spans="1:19" ht="15" customHeight="1" x14ac:dyDescent="0.2">
      <c r="A137" s="7">
        <f>Q$118</f>
        <v>74</v>
      </c>
      <c r="B137" s="16" t="str">
        <f>IF(R$118="zzz","zzz"&amp;IF(ROW(Table4[[#This Row],['#]])=EVEN(ROW(Table4[[#This Row],['#]])),0,1),R$118)</f>
        <v>Science</v>
      </c>
      <c r="C137" s="16" t="str">
        <f>IF(S$118="zzz","zzz"&amp;IF(ROW(Table4[[#This Row],['#]])=EVEN(ROW(Table4[[#This Row],['#]])),0,1),S$118)</f>
        <v>Steel Hero</v>
      </c>
      <c r="D137" t="str">
        <f>IF(Table4[[#This Row],['#]]="",IF(S137="zzz","zzz"&amp;IF(ROW(Table4[[#This Row],[2nd Card]])=EVEN(ROW(Table4[[#This Row],[2nd Card]])),0,1),S137),CHOOSE(SUM(COUNTIF(Table4[[#This Row],[2nd Card]],"*:Onyx"),COUNTIF(H$1,"*:Onyx"),1),INDEX(CD[C_Rare],MATCH(Table4[[#This Row],[Result]],CD[C_D-Name],0)),"Diamond","Onyx"))</f>
        <v>Diamond</v>
      </c>
      <c r="E137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F137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32</v>
      </c>
      <c r="G137">
        <f>SUM(Table4[[#This Row],[Max Attack]:[Max Defence]])</f>
        <v>62</v>
      </c>
      <c r="Q137" t="str">
        <f>IF(H$10,IF(IFERROR(MATCH(R136,Onyx[O],0)&gt;0,FALSE()),Q136&amp;"O",IF(MAX(Q$13:Q136)&gt;=H$5,"",SUM(MAX(Q$13:Q136),1))),IF(MAX(Q$13:Q136)&gt;=H$5,"",SUM(MAX(Q$13:Q136),1)))</f>
        <v>85O</v>
      </c>
      <c r="R137" t="str">
        <f>IF($Q137="","zzz",IF(RIGHT(Q137,1)="O",R136&amp;":Onyx",IFERROR(INDEX(CC[CC_B],MATCH(SUM(INDEX(CD[CC_Num],MATCH($Q$1,CD[C_D-Name],0)),($Q137/1000)),CC[CC_Cntr1],0)),INDEX(CC[CC_A],MATCH(SUM(INDEX(CD[CC_Num],MATCH($Q$1,CD[C_D-Name],0)),($Q137/1000)),CC[CC_Cntr2],0)))))</f>
        <v>Sword:Onyx</v>
      </c>
      <c r="S137" t="str">
        <f>IF(Q137="","zzz",IF(RIGHT(Q137,1)="O",S136,IFERROR(INDEX(CC[Res],MATCH(SUM(INDEX(CD[CC_Num],MATCH($Q$1,CD[C_D-Name],0)),(Q137/1000)),CC[CC_Cntr1],0)),INDEX(CC[Res],MATCH(SUM(INDEX(CD[CC_Num],MATCH($Q$1,CD[C_D-Name],0)),(Q137/1000)),CC[CC_Cntr2],0)))))</f>
        <v>Diamond Sword</v>
      </c>
    </row>
    <row r="138" spans="1:19" ht="15" customHeight="1" x14ac:dyDescent="0.2">
      <c r="A138" s="7">
        <f>Q$123</f>
        <v>78</v>
      </c>
      <c r="B138" s="16" t="str">
        <f>IF(R$123="zzz","zzz"&amp;IF(ROW(Table4[[#This Row],['#]])=EVEN(ROW(Table4[[#This Row],['#]])),0,1),R$123)</f>
        <v>Snake</v>
      </c>
      <c r="C138" s="16" t="str">
        <f>IF(S$123="zzz","zzz"&amp;IF(ROW(Table4[[#This Row],['#]])=EVEN(ROW(Table4[[#This Row],['#]])),0,1),S$123)</f>
        <v>Snake Oil Salesman</v>
      </c>
      <c r="D138" t="str">
        <f>IF(Table4[[#This Row],['#]]="",IF(S138="zzz","zzz"&amp;IF(ROW(Table4[[#This Row],[2nd Card]])=EVEN(ROW(Table4[[#This Row],[2nd Card]])),0,1),S138),CHOOSE(SUM(COUNTIF(Table4[[#This Row],[2nd Card]],"*:Onyx"),COUNTIF(H$1,"*:Onyx"),1),INDEX(CD[C_Rare],MATCH(Table4[[#This Row],[Result]],CD[C_D-Name],0)),"Diamond","Onyx"))</f>
        <v>Diamond</v>
      </c>
      <c r="E138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F138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27</v>
      </c>
      <c r="G138">
        <f>SUM(Table4[[#This Row],[Max Attack]:[Max Defence]])</f>
        <v>62</v>
      </c>
      <c r="Q138">
        <f>IF(H$10,IF(IFERROR(MATCH(R137,Onyx[O],0)&gt;0,FALSE()),Q137&amp;"O",IF(MAX(Q$13:Q137)&gt;=H$5,"",SUM(MAX(Q$13:Q137),1))),IF(MAX(Q$13:Q137)&gt;=H$5,"",SUM(MAX(Q$13:Q137),1)))</f>
        <v>86</v>
      </c>
      <c r="R138" t="str">
        <f>IF($Q138="","zzz",IF(RIGHT(Q138,1)="O",R137&amp;":Onyx",IFERROR(INDEX(CC[CC_B],MATCH(SUM(INDEX(CD[CC_Num],MATCH($Q$1,CD[C_D-Name],0)),($Q138/1000)),CC[CC_Cntr1],0)),INDEX(CC[CC_A],MATCH(SUM(INDEX(CD[CC_Num],MATCH($Q$1,CD[C_D-Name],0)),($Q138/1000)),CC[CC_Cntr2],0)))))</f>
        <v>Time</v>
      </c>
      <c r="S138" t="str">
        <f>IF(Q138="","zzz",IF(RIGHT(Q138,1)="O",S137,IFERROR(INDEX(CC[Res],MATCH(SUM(INDEX(CD[CC_Num],MATCH($Q$1,CD[C_D-Name],0)),(Q138/1000)),CC[CC_Cntr1],0)),INDEX(CC[Res],MATCH(SUM(INDEX(CD[CC_Num],MATCH($Q$1,CD[C_D-Name],0)),(Q138/1000)),CC[CC_Cntr2],0)))))</f>
        <v>Persian Royalty</v>
      </c>
    </row>
    <row r="139" spans="1:19" ht="15" customHeight="1" x14ac:dyDescent="0.2">
      <c r="A139" s="7">
        <f>Q$69</f>
        <v>40</v>
      </c>
      <c r="B139" s="16" t="str">
        <f>IF(R$69="zzz","zzz"&amp;IF(ROW(Table4[[#This Row],['#]])=EVEN(ROW(Table4[[#This Row],['#]])),0,1),R$69)</f>
        <v>Immortality</v>
      </c>
      <c r="C139" s="16" t="str">
        <f>IF(S$69="zzz","zzz"&amp;IF(ROW(Table4[[#This Row],['#]])=EVEN(ROW(Table4[[#This Row],['#]])),0,1),S$69)</f>
        <v>Dorian Gray</v>
      </c>
      <c r="D139" t="str">
        <f>IF(Table4[[#This Row],['#]]="",IF(S139="zzz","zzz"&amp;IF(ROW(Table4[[#This Row],[2nd Card]])=EVEN(ROW(Table4[[#This Row],[2nd Card]])),0,1),S139),CHOOSE(SUM(COUNTIF(Table4[[#This Row],[2nd Card]],"*:Onyx"),COUNTIF(H$1,"*:Onyx"),1),INDEX(CD[C_Rare],MATCH(Table4[[#This Row],[Result]],CD[C_D-Name],0)),"Diamond","Onyx"))</f>
        <v>Diamond</v>
      </c>
      <c r="E139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F139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27</v>
      </c>
      <c r="G139">
        <f>SUM(Table4[[#This Row],[Max Attack]:[Max Defence]])</f>
        <v>62</v>
      </c>
      <c r="Q139" t="str">
        <f>IF(H$10,IF(IFERROR(MATCH(R138,Onyx[O],0)&gt;0,FALSE()),Q138&amp;"O",IF(MAX(Q$13:Q138)&gt;=H$5,"",SUM(MAX(Q$13:Q138),1))),IF(MAX(Q$13:Q138)&gt;=H$5,"",SUM(MAX(Q$13:Q138),1)))</f>
        <v>86O</v>
      </c>
      <c r="R139" t="str">
        <f>IF($Q139="","zzz",IF(RIGHT(Q139,1)="O",R138&amp;":Onyx",IFERROR(INDEX(CC[CC_B],MATCH(SUM(INDEX(CD[CC_Num],MATCH($Q$1,CD[C_D-Name],0)),($Q139/1000)),CC[CC_Cntr1],0)),INDEX(CC[CC_A],MATCH(SUM(INDEX(CD[CC_Num],MATCH($Q$1,CD[C_D-Name],0)),($Q139/1000)),CC[CC_Cntr2],0)))))</f>
        <v>Time:Onyx</v>
      </c>
      <c r="S139" t="str">
        <f>IF(Q139="","zzz",IF(RIGHT(Q139,1)="O",S138,IFERROR(INDEX(CC[Res],MATCH(SUM(INDEX(CD[CC_Num],MATCH($Q$1,CD[C_D-Name],0)),(Q139/1000)),CC[CC_Cntr1],0)),INDEX(CC[Res],MATCH(SUM(INDEX(CD[CC_Num],MATCH($Q$1,CD[C_D-Name],0)),(Q139/1000)),CC[CC_Cntr2],0)))))</f>
        <v>Persian Royalty</v>
      </c>
    </row>
    <row r="140" spans="1:19" ht="15" customHeight="1" x14ac:dyDescent="0.2">
      <c r="A140" s="7">
        <f>Q$56</f>
        <v>31</v>
      </c>
      <c r="B140" s="16" t="str">
        <f>IF(R$56="zzz","zzz"&amp;IF(ROW(Table4[[#This Row],['#]])=EVEN(ROW(Table4[[#This Row],['#]])),0,1),R$56)</f>
        <v>Healing</v>
      </c>
      <c r="C140" s="16" t="str">
        <f>IF(S$56="zzz","zzz"&amp;IF(ROW(Table4[[#This Row],['#]])=EVEN(ROW(Table4[[#This Row],['#]])),0,1),S$56)</f>
        <v>Snake Oil Salesman</v>
      </c>
      <c r="D140" t="str">
        <f>IF(Table4[[#This Row],['#]]="",IF(S140="zzz","zzz"&amp;IF(ROW(Table4[[#This Row],[2nd Card]])=EVEN(ROW(Table4[[#This Row],[2nd Card]])),0,1),S140),CHOOSE(SUM(COUNTIF(Table4[[#This Row],[2nd Card]],"*:Onyx"),COUNTIF(H$1,"*:Onyx"),1),INDEX(CD[C_Rare],MATCH(Table4[[#This Row],[Result]],CD[C_D-Name],0)),"Diamond","Onyx"))</f>
        <v>Diamond</v>
      </c>
      <c r="E140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F140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27</v>
      </c>
      <c r="G140">
        <f>SUM(Table4[[#This Row],[Max Attack]:[Max Defence]])</f>
        <v>62</v>
      </c>
      <c r="Q140">
        <f>IF(H$10,IF(IFERROR(MATCH(R139,Onyx[O],0)&gt;0,FALSE()),Q139&amp;"O",IF(MAX(Q$13:Q139)&gt;=H$5,"",SUM(MAX(Q$13:Q139),1))),IF(MAX(Q$13:Q139)&gt;=H$5,"",SUM(MAX(Q$13:Q139),1)))</f>
        <v>87</v>
      </c>
      <c r="R140" t="str">
        <f>IF($Q140="","zzz",IF(RIGHT(Q140,1)="O",R139&amp;":Onyx",IFERROR(INDEX(CC[CC_B],MATCH(SUM(INDEX(CD[CC_Num],MATCH($Q$1,CD[C_D-Name],0)),($Q140/1000)),CC[CC_Cntr1],0)),INDEX(CC[CC_A],MATCH(SUM(INDEX(CD[CC_Num],MATCH($Q$1,CD[C_D-Name],0)),($Q140/1000)),CC[CC_Cntr2],0)))))</f>
        <v>Toy</v>
      </c>
      <c r="S140" t="str">
        <f>IF(Q140="","zzz",IF(RIGHT(Q140,1)="O",S139,IFERROR(INDEX(CC[Res],MATCH(SUM(INDEX(CD[CC_Num],MATCH($Q$1,CD[C_D-Name],0)),(Q140/1000)),CC[CC_Cntr1],0)),INDEX(CC[Res],MATCH(SUM(INDEX(CD[CC_Num],MATCH($Q$1,CD[C_D-Name],0)),(Q140/1000)),CC[CC_Cntr2],0)))))</f>
        <v>Mr. Moneybags</v>
      </c>
    </row>
    <row r="141" spans="1:19" ht="15" customHeight="1" x14ac:dyDescent="0.2">
      <c r="A141" s="7">
        <f>Q$134</f>
        <v>84</v>
      </c>
      <c r="B141" s="16" t="str">
        <f>IF(R$134="zzz","zzz"&amp;IF(ROW(Table4[[#This Row],['#]])=EVEN(ROW(Table4[[#This Row],['#]])),0,1),R$134)</f>
        <v>Sweets</v>
      </c>
      <c r="C141" s="16" t="str">
        <f>IF(S$134="zzz","zzz"&amp;IF(ROW(Table4[[#This Row],['#]])=EVEN(ROW(Table4[[#This Row],['#]])),0,1),S$134)</f>
        <v>Confectioner Will</v>
      </c>
      <c r="D141" t="str">
        <f>IF(Table4[[#This Row],['#]]="",IF(S141="zzz","zzz"&amp;IF(ROW(Table4[[#This Row],[2nd Card]])=EVEN(ROW(Table4[[#This Row],[2nd Card]])),0,1),S141),CHOOSE(SUM(COUNTIF(Table4[[#This Row],[2nd Card]],"*:Onyx"),COUNTIF(H$1,"*:Onyx"),1),INDEX(CD[C_Rare],MATCH(Table4[[#This Row],[Result]],CD[C_D-Name],0)),"Diamond","Onyx"))</f>
        <v>Diamond</v>
      </c>
      <c r="E141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29</v>
      </c>
      <c r="F141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G141">
        <f>SUM(Table4[[#This Row],[Max Attack]:[Max Defence]])</f>
        <v>62</v>
      </c>
      <c r="Q141" t="str">
        <f>IF(H$10,IF(IFERROR(MATCH(R140,Onyx[O],0)&gt;0,FALSE()),Q140&amp;"O",IF(MAX(Q$13:Q140)&gt;=H$5,"",SUM(MAX(Q$13:Q140),1))),IF(MAX(Q$13:Q140)&gt;=H$5,"",SUM(MAX(Q$13:Q140),1)))</f>
        <v>87O</v>
      </c>
      <c r="R141" t="str">
        <f>IF($Q141="","zzz",IF(RIGHT(Q141,1)="O",R140&amp;":Onyx",IFERROR(INDEX(CC[CC_B],MATCH(SUM(INDEX(CD[CC_Num],MATCH($Q$1,CD[C_D-Name],0)),($Q141/1000)),CC[CC_Cntr1],0)),INDEX(CC[CC_A],MATCH(SUM(INDEX(CD[CC_Num],MATCH($Q$1,CD[C_D-Name],0)),($Q141/1000)),CC[CC_Cntr2],0)))))</f>
        <v>Toy:Onyx</v>
      </c>
      <c r="S141" t="str">
        <f>IF(Q141="","zzz",IF(RIGHT(Q141,1)="O",S140,IFERROR(INDEX(CC[Res],MATCH(SUM(INDEX(CD[CC_Num],MATCH($Q$1,CD[C_D-Name],0)),(Q141/1000)),CC[CC_Cntr1],0)),INDEX(CC[Res],MATCH(SUM(INDEX(CD[CC_Num],MATCH($Q$1,CD[C_D-Name],0)),(Q141/1000)),CC[CC_Cntr2],0)))))</f>
        <v>Mr. Moneybags</v>
      </c>
    </row>
    <row r="142" spans="1:19" ht="15" customHeight="1" x14ac:dyDescent="0.2">
      <c r="A142" s="7">
        <f>Q$136</f>
        <v>85</v>
      </c>
      <c r="B142" s="16" t="str">
        <f>IF(R$136="zzz","zzz"&amp;IF(ROW(Table4[[#This Row],['#]])=EVEN(ROW(Table4[[#This Row],['#]])),0,1),R$136)</f>
        <v>Sword</v>
      </c>
      <c r="C142" s="16" t="str">
        <f>IF(S$136="zzz","zzz"&amp;IF(ROW(Table4[[#This Row],['#]])=EVEN(ROW(Table4[[#This Row],['#]])),0,1),S$136)</f>
        <v>Diamond Sword</v>
      </c>
      <c r="D142" t="str">
        <f>IF(Table4[[#This Row],['#]]="",IF(S142="zzz","zzz"&amp;IF(ROW(Table4[[#This Row],[2nd Card]])=EVEN(ROW(Table4[[#This Row],[2nd Card]])),0,1),S142),CHOOSE(SUM(COUNTIF(Table4[[#This Row],[2nd Card]],"*:Onyx"),COUNTIF(H$1,"*:Onyx"),1),INDEX(CD[C_Rare],MATCH(Table4[[#This Row],[Result]],CD[C_D-Name],0)),"Diamond","Onyx"))</f>
        <v>Diamond</v>
      </c>
      <c r="E142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37</v>
      </c>
      <c r="F142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25</v>
      </c>
      <c r="G142">
        <f>SUM(Table4[[#This Row],[Max Attack]:[Max Defence]])</f>
        <v>62</v>
      </c>
      <c r="Q142">
        <f>IF(H$10,IF(IFERROR(MATCH(R141,Onyx[O],0)&gt;0,FALSE()),Q141&amp;"O",IF(MAX(Q$13:Q141)&gt;=H$5,"",SUM(MAX(Q$13:Q141),1))),IF(MAX(Q$13:Q141)&gt;=H$5,"",SUM(MAX(Q$13:Q141),1)))</f>
        <v>88</v>
      </c>
      <c r="R142" t="str">
        <f>IF($Q142="","zzz",IF(RIGHT(Q142,1)="O",R141&amp;":Onyx",IFERROR(INDEX(CC[CC_B],MATCH(SUM(INDEX(CD[CC_Num],MATCH($Q$1,CD[C_D-Name],0)),($Q142/1000)),CC[CC_Cntr1],0)),INDEX(CC[CC_A],MATCH(SUM(INDEX(CD[CC_Num],MATCH($Q$1,CD[C_D-Name],0)),($Q142/1000)),CC[CC_Cntr2],0)))))</f>
        <v>Tree</v>
      </c>
      <c r="S142" t="str">
        <f>IF(Q142="","zzz",IF(RIGHT(Q142,1)="O",S141,IFERROR(INDEX(CC[Res],MATCH(SUM(INDEX(CD[CC_Num],MATCH($Q$1,CD[C_D-Name],0)),(Q142/1000)),CC[CC_Cntr1],0)),INDEX(CC[Res],MATCH(SUM(INDEX(CD[CC_Num],MATCH($Q$1,CD[C_D-Name],0)),(Q142/1000)),CC[CC_Cntr2],0)))))</f>
        <v>Hesperide's Tree</v>
      </c>
    </row>
    <row r="143" spans="1:19" ht="15" customHeight="1" x14ac:dyDescent="0.2">
      <c r="A143" s="7">
        <f>Q$154</f>
        <v>96</v>
      </c>
      <c r="B143" s="16" t="str">
        <f>IF(R$154="zzz","zzz"&amp;IF(ROW(Table4[[#This Row],['#]])=EVEN(ROW(Table4[[#This Row],['#]])),0,1),R$154)</f>
        <v>Vehicle</v>
      </c>
      <c r="C143" s="16" t="str">
        <f>IF(S$154="zzz","zzz"&amp;IF(ROW(Table4[[#This Row],['#]])=EVEN(ROW(Table4[[#This Row],['#]])),0,1),S$154)</f>
        <v>Chiroptercar</v>
      </c>
      <c r="D143" t="str">
        <f>IF(Table4[[#This Row],['#]]="",IF(S143="zzz","zzz"&amp;IF(ROW(Table4[[#This Row],[2nd Card]])=EVEN(ROW(Table4[[#This Row],[2nd Card]])),0,1),S143),CHOOSE(SUM(COUNTIF(Table4[[#This Row],[2nd Card]],"*:Onyx"),COUNTIF(H$1,"*:Onyx"),1),INDEX(CD[C_Rare],MATCH(Table4[[#This Row],[Result]],CD[C_D-Name],0)),"Diamond","Onyx"))</f>
        <v>Diamond</v>
      </c>
      <c r="E143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F143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143">
        <f>SUM(Table4[[#This Row],[Max Attack]:[Max Defence]])</f>
        <v>62</v>
      </c>
      <c r="Q143" t="str">
        <f>IF(H$10,IF(IFERROR(MATCH(R142,Onyx[O],0)&gt;0,FALSE()),Q142&amp;"O",IF(MAX(Q$13:Q142)&gt;=H$5,"",SUM(MAX(Q$13:Q142),1))),IF(MAX(Q$13:Q142)&gt;=H$5,"",SUM(MAX(Q$13:Q142),1)))</f>
        <v>88O</v>
      </c>
      <c r="R143" t="str">
        <f>IF($Q143="","zzz",IF(RIGHT(Q143,1)="O",R142&amp;":Onyx",IFERROR(INDEX(CC[CC_B],MATCH(SUM(INDEX(CD[CC_Num],MATCH($Q$1,CD[C_D-Name],0)),($Q143/1000)),CC[CC_Cntr1],0)),INDEX(CC[CC_A],MATCH(SUM(INDEX(CD[CC_Num],MATCH($Q$1,CD[C_D-Name],0)),($Q143/1000)),CC[CC_Cntr2],0)))))</f>
        <v>Tree:Onyx</v>
      </c>
      <c r="S143" t="str">
        <f>IF(Q143="","zzz",IF(RIGHT(Q143,1)="O",S142,IFERROR(INDEX(CC[Res],MATCH(SUM(INDEX(CD[CC_Num],MATCH($Q$1,CD[C_D-Name],0)),(Q143/1000)),CC[CC_Cntr1],0)),INDEX(CC[Res],MATCH(SUM(INDEX(CD[CC_Num],MATCH($Q$1,CD[C_D-Name],0)),(Q143/1000)),CC[CC_Cntr2],0)))))</f>
        <v>Hesperide's Tree</v>
      </c>
    </row>
    <row r="144" spans="1:19" ht="15" customHeight="1" x14ac:dyDescent="0.2">
      <c r="A144" s="7">
        <f>Q$61</f>
        <v>34</v>
      </c>
      <c r="B144" s="16" t="str">
        <f>IF(R$61="zzz","zzz"&amp;IF(ROW(Table4[[#This Row],['#]])=EVEN(ROW(Table4[[#This Row],['#]])),0,1),R$61)</f>
        <v>Hopefulness</v>
      </c>
      <c r="C144" s="16" t="str">
        <f>IF(S$61="zzz","zzz"&amp;IF(ROW(Table4[[#This Row],['#]])=EVEN(ROW(Table4[[#This Row],['#]])),0,1),S$61)</f>
        <v>Scratch Lottery</v>
      </c>
      <c r="D144" t="str">
        <f>IF(Table4[[#This Row],['#]]="",IF(S144="zzz","zzz"&amp;IF(ROW(Table4[[#This Row],[2nd Card]])=EVEN(ROW(Table4[[#This Row],[2nd Card]])),0,1),S144),CHOOSE(SUM(COUNTIF(Table4[[#This Row],[2nd Card]],"*:Onyx"),COUNTIF(H$1,"*:Onyx"),1),INDEX(CD[C_Rare],MATCH(Table4[[#This Row],[Result]],CD[C_D-Name],0)),"Diamond","Onyx"))</f>
        <v>Diamond</v>
      </c>
      <c r="E144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F144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28</v>
      </c>
      <c r="G144">
        <f>SUM(Table4[[#This Row],[Max Attack]:[Max Defence]])</f>
        <v>62</v>
      </c>
      <c r="Q144">
        <f>IF(H$10,IF(IFERROR(MATCH(R143,Onyx[O],0)&gt;0,FALSE()),Q143&amp;"O",IF(MAX(Q$13:Q143)&gt;=H$5,"",SUM(MAX(Q$13:Q143),1))),IF(MAX(Q$13:Q143)&gt;=H$5,"",SUM(MAX(Q$13:Q143),1)))</f>
        <v>89</v>
      </c>
      <c r="R144" t="str">
        <f>IF($Q144="","zzz",IF(RIGHT(Q144,1)="O",R143&amp;":Onyx",IFERROR(INDEX(CC[CC_B],MATCH(SUM(INDEX(CD[CC_Num],MATCH($Q$1,CD[C_D-Name],0)),($Q144/1000)),CC[CC_Cntr1],0)),INDEX(CC[CC_A],MATCH(SUM(INDEX(CD[CC_Num],MATCH($Q$1,CD[C_D-Name],0)),($Q144/1000)),CC[CC_Cntr2],0)))))</f>
        <v>Trident</v>
      </c>
      <c r="S144" t="str">
        <f>IF(Q144="","zzz",IF(RIGHT(Q144,1)="O",S143,IFERROR(INDEX(CC[Res],MATCH(SUM(INDEX(CD[CC_Num],MATCH($Q$1,CD[C_D-Name],0)),(Q144/1000)),CC[CC_Cntr1],0)),INDEX(CC[Res],MATCH(SUM(INDEX(CD[CC_Num],MATCH($Q$1,CD[C_D-Name],0)),(Q144/1000)),CC[CC_Cntr2],0)))))</f>
        <v>Pirate Booty</v>
      </c>
    </row>
    <row r="145" spans="1:19" ht="15" customHeight="1" x14ac:dyDescent="0.2">
      <c r="A145" s="7">
        <f>Q$72</f>
        <v>42</v>
      </c>
      <c r="B145" s="16" t="str">
        <f>IF(R$72="zzz","zzz"&amp;IF(ROW(Table4[[#This Row],['#]])=EVEN(ROW(Table4[[#This Row],['#]])),0,1),R$72)</f>
        <v>Invention</v>
      </c>
      <c r="C145" s="16" t="str">
        <f>IF(S$72="zzz","zzz"&amp;IF(ROW(Table4[[#This Row],['#]])=EVEN(ROW(Table4[[#This Row],['#]])),0,1),S$72)</f>
        <v>Belphegor</v>
      </c>
      <c r="D145" t="str">
        <f>IF(Table4[[#This Row],['#]]="",IF(S145="zzz","zzz"&amp;IF(ROW(Table4[[#This Row],[2nd Card]])=EVEN(ROW(Table4[[#This Row],[2nd Card]])),0,1),S145),CHOOSE(SUM(COUNTIF(Table4[[#This Row],[2nd Card]],"*:Onyx"),COUNTIF(H$1,"*:Onyx"),1),INDEX(CD[C_Rare],MATCH(Table4[[#This Row],[Result]],CD[C_D-Name],0)),"Diamond","Onyx"))</f>
        <v>Diamond</v>
      </c>
      <c r="E145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F145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28</v>
      </c>
      <c r="G145">
        <f>SUM(Table4[[#This Row],[Max Attack]:[Max Defence]])</f>
        <v>62</v>
      </c>
      <c r="Q145" t="str">
        <f>IF(H$10,IF(IFERROR(MATCH(R144,Onyx[O],0)&gt;0,FALSE()),Q144&amp;"O",IF(MAX(Q$13:Q144)&gt;=H$5,"",SUM(MAX(Q$13:Q144),1))),IF(MAX(Q$13:Q144)&gt;=H$5,"",SUM(MAX(Q$13:Q144),1)))</f>
        <v>89O</v>
      </c>
      <c r="R145" t="str">
        <f>IF($Q145="","zzz",IF(RIGHT(Q145,1)="O",R144&amp;":Onyx",IFERROR(INDEX(CC[CC_B],MATCH(SUM(INDEX(CD[CC_Num],MATCH($Q$1,CD[C_D-Name],0)),($Q145/1000)),CC[CC_Cntr1],0)),INDEX(CC[CC_A],MATCH(SUM(INDEX(CD[CC_Num],MATCH($Q$1,CD[C_D-Name],0)),($Q145/1000)),CC[CC_Cntr2],0)))))</f>
        <v>Trident:Onyx</v>
      </c>
      <c r="S145" t="str">
        <f>IF(Q145="","zzz",IF(RIGHT(Q145,1)="O",S144,IFERROR(INDEX(CC[Res],MATCH(SUM(INDEX(CD[CC_Num],MATCH($Q$1,CD[C_D-Name],0)),(Q145/1000)),CC[CC_Cntr1],0)),INDEX(CC[Res],MATCH(SUM(INDEX(CD[CC_Num],MATCH($Q$1,CD[C_D-Name],0)),(Q145/1000)),CC[CC_Cntr2],0)))))</f>
        <v>Pirate Booty</v>
      </c>
    </row>
    <row r="146" spans="1:19" ht="15" customHeight="1" x14ac:dyDescent="0.2">
      <c r="A146" s="7">
        <f>Q$85</f>
        <v>49</v>
      </c>
      <c r="B146" s="16" t="str">
        <f>IF(R$85="zzz","zzz"&amp;IF(ROW(Table4[[#This Row],['#]])=EVEN(ROW(Table4[[#This Row],['#]])),0,1),R$85)</f>
        <v>Madness</v>
      </c>
      <c r="C146" s="16" t="str">
        <f>IF(S$85="zzz","zzz"&amp;IF(ROW(Table4[[#This Row],['#]])=EVEN(ROW(Table4[[#This Row],['#]])),0,1),S$85)</f>
        <v>Dorian Gray</v>
      </c>
      <c r="D146" t="str">
        <f>IF(Table4[[#This Row],['#]]="",IF(S146="zzz","zzz"&amp;IF(ROW(Table4[[#This Row],[2nd Card]])=EVEN(ROW(Table4[[#This Row],[2nd Card]])),0,1),S146),CHOOSE(SUM(COUNTIF(Table4[[#This Row],[2nd Card]],"*:Onyx"),COUNTIF(H$1,"*:Onyx"),1),INDEX(CD[C_Rare],MATCH(Table4[[#This Row],[Result]],CD[C_D-Name],0)),"Diamond","Onyx"))</f>
        <v>Diamond</v>
      </c>
      <c r="E146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35</v>
      </c>
      <c r="F146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27</v>
      </c>
      <c r="G146">
        <f>SUM(Table4[[#This Row],[Max Attack]:[Max Defence]])</f>
        <v>62</v>
      </c>
      <c r="Q146">
        <f>IF(H$10,IF(IFERROR(MATCH(R145,Onyx[O],0)&gt;0,FALSE()),Q145&amp;"O",IF(MAX(Q$13:Q145)&gt;=H$5,"",SUM(MAX(Q$13:Q145),1))),IF(MAX(Q$13:Q145)&gt;=H$5,"",SUM(MAX(Q$13:Q145),1)))</f>
        <v>90</v>
      </c>
      <c r="R146" t="str">
        <f>IF($Q146="","zzz",IF(RIGHT(Q146,1)="O",R145&amp;":Onyx",IFERROR(INDEX(CC[CC_B],MATCH(SUM(INDEX(CD[CC_Num],MATCH($Q$1,CD[C_D-Name],0)),($Q146/1000)),CC[CC_Cntr1],0)),INDEX(CC[CC_A],MATCH(SUM(INDEX(CD[CC_Num],MATCH($Q$1,CD[C_D-Name],0)),($Q146/1000)),CC[CC_Cntr2],0)))))</f>
        <v>Turkey Day</v>
      </c>
      <c r="S146" t="str">
        <f>IF(Q146="","zzz",IF(RIGHT(Q146,1)="O",S145,IFERROR(INDEX(CC[Res],MATCH(SUM(INDEX(CD[CC_Num],MATCH($Q$1,CD[C_D-Name],0)),(Q146/1000)),CC[CC_Cntr1],0)),INDEX(CC[Res],MATCH(SUM(INDEX(CD[CC_Num],MATCH($Q$1,CD[C_D-Name],0)),(Q146/1000)),CC[CC_Cntr2],0)))))</f>
        <v>Black Friday</v>
      </c>
    </row>
    <row r="147" spans="1:19" ht="15" customHeight="1" x14ac:dyDescent="0.2">
      <c r="A147" s="7">
        <f>Q$120</f>
        <v>75</v>
      </c>
      <c r="B147" s="16" t="str">
        <f>IF(R$120="zzz","zzz"&amp;IF(ROW(Table4[[#This Row],['#]])=EVEN(ROW(Table4[[#This Row],['#]])),0,1),R$120)</f>
        <v>Shrine</v>
      </c>
      <c r="C147" s="16" t="str">
        <f>IF(S$120="zzz","zzz"&amp;IF(ROW(Table4[[#This Row],['#]])=EVEN(ROW(Table4[[#This Row],['#]])),0,1),S$120)</f>
        <v>Shrinemasons</v>
      </c>
      <c r="D147" t="str">
        <f>IF(Table4[[#This Row],['#]]="",IF(S147="zzz","zzz"&amp;IF(ROW(Table4[[#This Row],[2nd Card]])=EVEN(ROW(Table4[[#This Row],[2nd Card]])),0,1),S147),CHOOSE(SUM(COUNTIF(Table4[[#This Row],[2nd Card]],"*:Onyx"),COUNTIF(H$1,"*:Onyx"),1),INDEX(CD[C_Rare],MATCH(Table4[[#This Row],[Result]],CD[C_D-Name],0)),"Diamond","Onyx"))</f>
        <v>Diamond</v>
      </c>
      <c r="E147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38</v>
      </c>
      <c r="F147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24</v>
      </c>
      <c r="G147">
        <f>SUM(Table4[[#This Row],[Max Attack]:[Max Defence]])</f>
        <v>62</v>
      </c>
      <c r="Q147">
        <f>IF(H$10,IF(IFERROR(MATCH(R146,Onyx[O],0)&gt;0,FALSE()),Q146&amp;"O",IF(MAX(Q$13:Q146)&gt;=H$5,"",SUM(MAX(Q$13:Q146),1))),IF(MAX(Q$13:Q146)&gt;=H$5,"",SUM(MAX(Q$13:Q146),1)))</f>
        <v>91</v>
      </c>
      <c r="R147" t="str">
        <f>IF($Q147="","zzz",IF(RIGHT(Q147,1)="O",R146&amp;":Onyx",IFERROR(INDEX(CC[CC_B],MATCH(SUM(INDEX(CD[CC_Num],MATCH($Q$1,CD[C_D-Name],0)),($Q147/1000)),CC[CC_Cntr1],0)),INDEX(CC[CC_A],MATCH(SUM(INDEX(CD[CC_Num],MATCH($Q$1,CD[C_D-Name],0)),($Q147/1000)),CC[CC_Cntr2],0)))))</f>
        <v>Turtle</v>
      </c>
      <c r="S147" t="str">
        <f>IF(Q147="","zzz",IF(RIGHT(Q147,1)="O",S146,IFERROR(INDEX(CC[Res],MATCH(SUM(INDEX(CD[CC_Num],MATCH($Q$1,CD[C_D-Name],0)),(Q147/1000)),CC[CC_Cntr1],0)),INDEX(CC[Res],MATCH(SUM(INDEX(CD[CC_Num],MATCH($Q$1,CD[C_D-Name],0)),(Q147/1000)),CC[CC_Cntr2],0)))))</f>
        <v>Dragon Turtle</v>
      </c>
    </row>
    <row r="148" spans="1:19" ht="15" customHeight="1" x14ac:dyDescent="0.2">
      <c r="A148" s="7">
        <f>Q$41</f>
        <v>22</v>
      </c>
      <c r="B148" s="16" t="str">
        <f>IF(R$41="zzz","zzz"&amp;IF(ROW(Table4[[#This Row],['#]])=EVEN(ROW(Table4[[#This Row],['#]])),0,1),R$41)</f>
        <v>Elf</v>
      </c>
      <c r="C148" s="16" t="str">
        <f>IF(S$41="zzz","zzz"&amp;IF(ROW(Table4[[#This Row],['#]])=EVEN(ROW(Table4[[#This Row],['#]])),0,1),S$41)</f>
        <v>Rumpelstiltskin</v>
      </c>
      <c r="D148" t="str">
        <f>IF(Table4[[#This Row],['#]]="",IF(S148="zzz","zzz"&amp;IF(ROW(Table4[[#This Row],[2nd Card]])=EVEN(ROW(Table4[[#This Row],[2nd Card]])),0,1),S148),CHOOSE(SUM(COUNTIF(Table4[[#This Row],[2nd Card]],"*:Onyx"),COUNTIF(H$1,"*:Onyx"),1),INDEX(CD[C_Rare],MATCH(Table4[[#This Row],[Result]],CD[C_D-Name],0)),"Diamond","Onyx"))</f>
        <v>Diamond</v>
      </c>
      <c r="E148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F148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148">
        <f>SUM(Table4[[#This Row],[Max Attack]:[Max Defence]])</f>
        <v>62</v>
      </c>
      <c r="Q148">
        <f>IF(H$10,IF(IFERROR(MATCH(R147,Onyx[O],0)&gt;0,FALSE()),Q147&amp;"O",IF(MAX(Q$13:Q147)&gt;=H$5,"",SUM(MAX(Q$13:Q147),1))),IF(MAX(Q$13:Q147)&gt;=H$5,"",SUM(MAX(Q$13:Q147),1)))</f>
        <v>92</v>
      </c>
      <c r="R148" t="str">
        <f>IF($Q148="","zzz",IF(RIGHT(Q148,1)="O",R147&amp;":Onyx",IFERROR(INDEX(CC[CC_B],MATCH(SUM(INDEX(CD[CC_Num],MATCH($Q$1,CD[C_D-Name],0)),($Q148/1000)),CC[CC_Cntr1],0)),INDEX(CC[CC_A],MATCH(SUM(INDEX(CD[CC_Num],MATCH($Q$1,CD[C_D-Name],0)),($Q148/1000)),CC[CC_Cntr2],0)))))</f>
        <v>Undead</v>
      </c>
      <c r="S148" t="str">
        <f>IF(Q148="","zzz",IF(RIGHT(Q148,1)="O",S147,IFERROR(INDEX(CC[Res],MATCH(SUM(INDEX(CD[CC_Num],MATCH($Q$1,CD[C_D-Name],0)),(Q148/1000)),CC[CC_Cntr1],0)),INDEX(CC[Res],MATCH(SUM(INDEX(CD[CC_Num],MATCH($Q$1,CD[C_D-Name],0)),(Q148/1000)),CC[CC_Cntr2],0)))))</f>
        <v>Mummy</v>
      </c>
    </row>
    <row r="149" spans="1:19" ht="15" customHeight="1" x14ac:dyDescent="0.2">
      <c r="A149" s="7">
        <f>Q$34</f>
        <v>17</v>
      </c>
      <c r="B149" s="16" t="str">
        <f>IF(R$34="zzz","zzz"&amp;IF(ROW(Table4[[#This Row],['#]])=EVEN(ROW(Table4[[#This Row],['#]])),0,1),R$34)</f>
        <v>Desert</v>
      </c>
      <c r="C149" s="16" t="str">
        <f>IF(S$34="zzz","zzz"&amp;IF(ROW(Table4[[#This Row],['#]])=EVEN(ROW(Table4[[#This Row],['#]])),0,1),S$34)</f>
        <v>Golden Scarab</v>
      </c>
      <c r="D149" t="str">
        <f>IF(Table4[[#This Row],['#]]="",IF(S149="zzz","zzz"&amp;IF(ROW(Table4[[#This Row],[2nd Card]])=EVEN(ROW(Table4[[#This Row],[2nd Card]])),0,1),S149),CHOOSE(SUM(COUNTIF(Table4[[#This Row],[2nd Card]],"*:Onyx"),COUNTIF(H$1,"*:Onyx"),1),INDEX(CD[C_Rare],MATCH(Table4[[#This Row],[Result]],CD[C_D-Name],0)),"Diamond","Onyx"))</f>
        <v>Diamond</v>
      </c>
      <c r="E149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F149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149">
        <f>SUM(Table4[[#This Row],[Max Attack]:[Max Defence]])</f>
        <v>62</v>
      </c>
      <c r="Q149" t="str">
        <f>IF(H$10,IF(IFERROR(MATCH(R148,Onyx[O],0)&gt;0,FALSE()),Q148&amp;"O",IF(MAX(Q$13:Q148)&gt;=H$5,"",SUM(MAX(Q$13:Q148),1))),IF(MAX(Q$13:Q148)&gt;=H$5,"",SUM(MAX(Q$13:Q148),1)))</f>
        <v>92O</v>
      </c>
      <c r="R149" t="str">
        <f>IF($Q149="","zzz",IF(RIGHT(Q149,1)="O",R148&amp;":Onyx",IFERROR(INDEX(CC[CC_B],MATCH(SUM(INDEX(CD[CC_Num],MATCH($Q$1,CD[C_D-Name],0)),($Q149/1000)),CC[CC_Cntr1],0)),INDEX(CC[CC_A],MATCH(SUM(INDEX(CD[CC_Num],MATCH($Q$1,CD[C_D-Name],0)),($Q149/1000)),CC[CC_Cntr2],0)))))</f>
        <v>Undead:Onyx</v>
      </c>
      <c r="S149" t="str">
        <f>IF(Q149="","zzz",IF(RIGHT(Q149,1)="O",S148,IFERROR(INDEX(CC[Res],MATCH(SUM(INDEX(CD[CC_Num],MATCH($Q$1,CD[C_D-Name],0)),(Q149/1000)),CC[CC_Cntr1],0)),INDEX(CC[Res],MATCH(SUM(INDEX(CD[CC_Num],MATCH($Q$1,CD[C_D-Name],0)),(Q149/1000)),CC[CC_Cntr2],0)))))</f>
        <v>Mummy</v>
      </c>
    </row>
    <row r="150" spans="1:19" ht="15" customHeight="1" x14ac:dyDescent="0.2">
      <c r="A150" s="7">
        <f>Q$170</f>
        <v>106</v>
      </c>
      <c r="B150" s="16" t="str">
        <f>IF(R$170="zzz","zzz"&amp;IF(ROW(Table4[[#This Row],['#]])=EVEN(ROW(Table4[[#This Row],['#]])),0,1),R$170)</f>
        <v>Wizard</v>
      </c>
      <c r="C150" s="16" t="str">
        <f>IF(S$170="zzz","zzz"&amp;IF(ROW(Table4[[#This Row],['#]])=EVEN(ROW(Table4[[#This Row],['#]])),0,1),S$170)</f>
        <v>Rumpelstiltskin</v>
      </c>
      <c r="D150" t="str">
        <f>IF(Table4[[#This Row],['#]]="",IF(S150="zzz","zzz"&amp;IF(ROW(Table4[[#This Row],[2nd Card]])=EVEN(ROW(Table4[[#This Row],[2nd Card]])),0,1),S150),CHOOSE(SUM(COUNTIF(Table4[[#This Row],[2nd Card]],"*:Onyx"),COUNTIF(H$1,"*:Onyx"),1),INDEX(CD[C_Rare],MATCH(Table4[[#This Row],[Result]],CD[C_D-Name],0)),"Diamond","Onyx"))</f>
        <v>Diamond</v>
      </c>
      <c r="E150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F150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150">
        <f>SUM(Table4[[#This Row],[Max Attack]:[Max Defence]])</f>
        <v>62</v>
      </c>
      <c r="Q150">
        <f>IF(H$10,IF(IFERROR(MATCH(R149,Onyx[O],0)&gt;0,FALSE()),Q149&amp;"O",IF(MAX(Q$13:Q149)&gt;=H$5,"",SUM(MAX(Q$13:Q149),1))),IF(MAX(Q$13:Q149)&gt;=H$5,"",SUM(MAX(Q$13:Q149),1)))</f>
        <v>93</v>
      </c>
      <c r="R150" t="str">
        <f>IF($Q150="","zzz",IF(RIGHT(Q150,1)="O",R149&amp;":Onyx",IFERROR(INDEX(CC[CC_B],MATCH(SUM(INDEX(CD[CC_Num],MATCH($Q$1,CD[C_D-Name],0)),($Q150/1000)),CC[CC_Cntr1],0)),INDEX(CC[CC_A],MATCH(SUM(INDEX(CD[CC_Num],MATCH($Q$1,CD[C_D-Name],0)),($Q150/1000)),CC[CC_Cntr2],0)))))</f>
        <v>Underground</v>
      </c>
      <c r="S150" t="str">
        <f>IF(Q150="","zzz",IF(RIGHT(Q150,1)="O",S149,IFERROR(INDEX(CC[Res],MATCH(SUM(INDEX(CD[CC_Num],MATCH($Q$1,CD[C_D-Name],0)),(Q150/1000)),CC[CC_Cntr1],0)),INDEX(CC[Res],MATCH(SUM(INDEX(CD[CC_Num],MATCH($Q$1,CD[C_D-Name],0)),(Q150/1000)),CC[CC_Cntr2],0)))))</f>
        <v>Charon</v>
      </c>
    </row>
    <row r="151" spans="1:19" ht="15" customHeight="1" x14ac:dyDescent="0.2">
      <c r="A151" s="7">
        <f>Q$103</f>
        <v>63</v>
      </c>
      <c r="B151" s="16" t="str">
        <f>IF(R$103="zzz","zzz"&amp;IF(ROW(Table4[[#This Row],['#]])=EVEN(ROW(Table4[[#This Row],['#]])),0,1),R$103)</f>
        <v>Pocket Pet</v>
      </c>
      <c r="C151" s="16" t="str">
        <f>IF(S$103="zzz","zzz"&amp;IF(ROW(Table4[[#This Row],['#]])=EVEN(ROW(Table4[[#This Row],['#]])),0,1),S$103)</f>
        <v>Meowmon</v>
      </c>
      <c r="D151" t="str">
        <f>IF(Table4[[#This Row],['#]]="",IF(S151="zzz","zzz"&amp;IF(ROW(Table4[[#This Row],[2nd Card]])=EVEN(ROW(Table4[[#This Row],[2nd Card]])),0,1),S151),CHOOSE(SUM(COUNTIF(Table4[[#This Row],[2nd Card]],"*:Onyx"),COUNTIF(H$1,"*:Onyx"),1),INDEX(CD[C_Rare],MATCH(Table4[[#This Row],[Result]],CD[C_D-Name],0)),"Diamond","Onyx"))</f>
        <v>Diamond</v>
      </c>
      <c r="E151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F151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27</v>
      </c>
      <c r="G151">
        <f>SUM(Table4[[#This Row],[Max Attack]:[Max Defence]])</f>
        <v>61</v>
      </c>
      <c r="Q151">
        <f>IF(H$10,IF(IFERROR(MATCH(R150,Onyx[O],0)&gt;0,FALSE()),Q150&amp;"O",IF(MAX(Q$13:Q150)&gt;=H$5,"",SUM(MAX(Q$13:Q150),1))),IF(MAX(Q$13:Q150)&gt;=H$5,"",SUM(MAX(Q$13:Q150),1)))</f>
        <v>94</v>
      </c>
      <c r="R151" t="str">
        <f>IF($Q151="","zzz",IF(RIGHT(Q151,1)="O",R150&amp;":Onyx",IFERROR(INDEX(CC[CC_B],MATCH(SUM(INDEX(CD[CC_Num],MATCH($Q$1,CD[C_D-Name],0)),($Q151/1000)),CC[CC_Cntr1],0)),INDEX(CC[CC_A],MATCH(SUM(INDEX(CD[CC_Num],MATCH($Q$1,CD[C_D-Name],0)),($Q151/1000)),CC[CC_Cntr2],0)))))</f>
        <v>Underwater</v>
      </c>
      <c r="S151" t="str">
        <f>IF(Q151="","zzz",IF(RIGHT(Q151,1)="O",S150,IFERROR(INDEX(CC[Res],MATCH(SUM(INDEX(CD[CC_Num],MATCH($Q$1,CD[C_D-Name],0)),(Q151/1000)),CC[CC_Cntr1],0)),INDEX(CC[Res],MATCH(SUM(INDEX(CD[CC_Num],MATCH($Q$1,CD[C_D-Name],0)),(Q151/1000)),CC[CC_Cntr2],0)))))</f>
        <v>Pirate Booty</v>
      </c>
    </row>
    <row r="152" spans="1:19" ht="15" customHeight="1" x14ac:dyDescent="0.2">
      <c r="A152" s="7">
        <f>Q$151</f>
        <v>94</v>
      </c>
      <c r="B152" s="16" t="str">
        <f>IF(R$151="zzz","zzz"&amp;IF(ROW(Table4[[#This Row],['#]])=EVEN(ROW(Table4[[#This Row],['#]])),0,1),R$151)</f>
        <v>Underwater</v>
      </c>
      <c r="C152" s="16" t="str">
        <f>IF(S$151="zzz","zzz"&amp;IF(ROW(Table4[[#This Row],['#]])=EVEN(ROW(Table4[[#This Row],['#]])),0,1),S$151)</f>
        <v>Pirate Booty</v>
      </c>
      <c r="D152" t="str">
        <f>IF(Table4[[#This Row],['#]]="",IF(S152="zzz","zzz"&amp;IF(ROW(Table4[[#This Row],[2nd Card]])=EVEN(ROW(Table4[[#This Row],[2nd Card]])),0,1),S152),CHOOSE(SUM(COUNTIF(Table4[[#This Row],[2nd Card]],"*:Onyx"),COUNTIF(H$1,"*:Onyx"),1),INDEX(CD[C_Rare],MATCH(Table4[[#This Row],[Result]],CD[C_D-Name],0)),"Diamond","Onyx"))</f>
        <v>Diamond</v>
      </c>
      <c r="E152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F152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152">
        <f>SUM(Table4[[#This Row],[Max Attack]:[Max Defence]])</f>
        <v>61</v>
      </c>
      <c r="Q152">
        <f>IF(H$10,IF(IFERROR(MATCH(R151,Onyx[O],0)&gt;0,FALSE()),Q151&amp;"O",IF(MAX(Q$13:Q151)&gt;=H$5,"",SUM(MAX(Q$13:Q151),1))),IF(MAX(Q$13:Q151)&gt;=H$5,"",SUM(MAX(Q$13:Q151),1)))</f>
        <v>95</v>
      </c>
      <c r="R152" t="str">
        <f>IF($Q152="","zzz",IF(RIGHT(Q152,1)="O",R151&amp;":Onyx",IFERROR(INDEX(CC[CC_B],MATCH(SUM(INDEX(CD[CC_Num],MATCH($Q$1,CD[C_D-Name],0)),($Q152/1000)),CC[CC_Cntr1],0)),INDEX(CC[CC_A],MATCH(SUM(INDEX(CD[CC_Num],MATCH($Q$1,CD[C_D-Name],0)),($Q152/1000)),CC[CC_Cntr2],0)))))</f>
        <v>Vampire</v>
      </c>
      <c r="S152" t="str">
        <f>IF(Q152="","zzz",IF(RIGHT(Q152,1)="O",S151,IFERROR(INDEX(CC[Res],MATCH(SUM(INDEX(CD[CC_Num],MATCH($Q$1,CD[C_D-Name],0)),(Q152/1000)),CC[CC_Cntr1],0)),INDEX(CC[Res],MATCH(SUM(INDEX(CD[CC_Num],MATCH($Q$1,CD[C_D-Name],0)),(Q152/1000)),CC[CC_Cntr2],0)))))</f>
        <v>Sparkling Vampire</v>
      </c>
    </row>
    <row r="153" spans="1:19" ht="15" customHeight="1" x14ac:dyDescent="0.2">
      <c r="A153" s="7">
        <f>Q$127</f>
        <v>80</v>
      </c>
      <c r="B153" s="16" t="str">
        <f>IF(R$127="zzz","zzz"&amp;IF(ROW(Table4[[#This Row],['#]])=EVEN(ROW(Table4[[#This Row],['#]])),0,1),R$127)</f>
        <v>Speed</v>
      </c>
      <c r="C153" s="16" t="str">
        <f>IF(S$127="zzz","zzz"&amp;IF(ROW(Table4[[#This Row],['#]])=EVEN(ROW(Table4[[#This Row],['#]])),0,1),S$127)</f>
        <v>Ceryneian Hind</v>
      </c>
      <c r="D153" t="str">
        <f>IF(Table4[[#This Row],['#]]="",IF(S153="zzz","zzz"&amp;IF(ROW(Table4[[#This Row],[2nd Card]])=EVEN(ROW(Table4[[#This Row],[2nd Card]])),0,1),S153),CHOOSE(SUM(COUNTIF(Table4[[#This Row],[2nd Card]],"*:Onyx"),COUNTIF(H$1,"*:Onyx"),1),INDEX(CD[C_Rare],MATCH(Table4[[#This Row],[Result]],CD[C_D-Name],0)),"Diamond","Onyx"))</f>
        <v>Diamond</v>
      </c>
      <c r="E153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F153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27</v>
      </c>
      <c r="G153">
        <f>SUM(Table4[[#This Row],[Max Attack]:[Max Defence]])</f>
        <v>61</v>
      </c>
      <c r="Q153" t="str">
        <f>IF(H$10,IF(IFERROR(MATCH(R152,Onyx[O],0)&gt;0,FALSE()),Q152&amp;"O",IF(MAX(Q$13:Q152)&gt;=H$5,"",SUM(MAX(Q$13:Q152),1))),IF(MAX(Q$13:Q152)&gt;=H$5,"",SUM(MAX(Q$13:Q152),1)))</f>
        <v>95O</v>
      </c>
      <c r="R153" t="str">
        <f>IF($Q153="","zzz",IF(RIGHT(Q153,1)="O",R152&amp;":Onyx",IFERROR(INDEX(CC[CC_B],MATCH(SUM(INDEX(CD[CC_Num],MATCH($Q$1,CD[C_D-Name],0)),($Q153/1000)),CC[CC_Cntr1],0)),INDEX(CC[CC_A],MATCH(SUM(INDEX(CD[CC_Num],MATCH($Q$1,CD[C_D-Name],0)),($Q153/1000)),CC[CC_Cntr2],0)))))</f>
        <v>Vampire:Onyx</v>
      </c>
      <c r="S153" t="str">
        <f>IF(Q153="","zzz",IF(RIGHT(Q153,1)="O",S152,IFERROR(INDEX(CC[Res],MATCH(SUM(INDEX(CD[CC_Num],MATCH($Q$1,CD[C_D-Name],0)),(Q153/1000)),CC[CC_Cntr1],0)),INDEX(CC[Res],MATCH(SUM(INDEX(CD[CC_Num],MATCH($Q$1,CD[C_D-Name],0)),(Q153/1000)),CC[CC_Cntr2],0)))))</f>
        <v>Sparkling Vampire</v>
      </c>
    </row>
    <row r="154" spans="1:19" ht="15" customHeight="1" x14ac:dyDescent="0.2">
      <c r="A154" s="7">
        <f>Q$111</f>
        <v>68</v>
      </c>
      <c r="B154" s="16" t="str">
        <f>IF(R$111="zzz","zzz"&amp;IF(ROW(Table4[[#This Row],['#]])=EVEN(ROW(Table4[[#This Row],['#]])),0,1),R$111)</f>
        <v>Relic</v>
      </c>
      <c r="C154" s="16" t="str">
        <f>IF(S$111="zzz","zzz"&amp;IF(ROW(Table4[[#This Row],['#]])=EVEN(ROW(Table4[[#This Row],['#]])),0,1),S$111)</f>
        <v>Pirate Booty</v>
      </c>
      <c r="D154" t="str">
        <f>IF(Table4[[#This Row],['#]]="",IF(S154="zzz","zzz"&amp;IF(ROW(Table4[[#This Row],[2nd Card]])=EVEN(ROW(Table4[[#This Row],[2nd Card]])),0,1),S154),CHOOSE(SUM(COUNTIF(Table4[[#This Row],[2nd Card]],"*:Onyx"),COUNTIF(H$1,"*:Onyx"),1),INDEX(CD[C_Rare],MATCH(Table4[[#This Row],[Result]],CD[C_D-Name],0)),"Diamond","Onyx"))</f>
        <v>Diamond</v>
      </c>
      <c r="E154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F154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154">
        <f>SUM(Table4[[#This Row],[Max Attack]:[Max Defence]])</f>
        <v>61</v>
      </c>
      <c r="Q154">
        <f>IF(H$10,IF(IFERROR(MATCH(R153,Onyx[O],0)&gt;0,FALSE()),Q153&amp;"O",IF(MAX(Q$13:Q153)&gt;=H$5,"",SUM(MAX(Q$13:Q153),1))),IF(MAX(Q$13:Q153)&gt;=H$5,"",SUM(MAX(Q$13:Q153),1)))</f>
        <v>96</v>
      </c>
      <c r="R154" t="str">
        <f>IF($Q154="","zzz",IF(RIGHT(Q154,1)="O",R153&amp;":Onyx",IFERROR(INDEX(CC[CC_B],MATCH(SUM(INDEX(CD[CC_Num],MATCH($Q$1,CD[C_D-Name],0)),($Q154/1000)),CC[CC_Cntr1],0)),INDEX(CC[CC_A],MATCH(SUM(INDEX(CD[CC_Num],MATCH($Q$1,CD[C_D-Name],0)),($Q154/1000)),CC[CC_Cntr2],0)))))</f>
        <v>Vehicle</v>
      </c>
      <c r="S154" t="str">
        <f>IF(Q154="","zzz",IF(RIGHT(Q154,1)="O",S153,IFERROR(INDEX(CC[Res],MATCH(SUM(INDEX(CD[CC_Num],MATCH($Q$1,CD[C_D-Name],0)),(Q154/1000)),CC[CC_Cntr1],0)),INDEX(CC[Res],MATCH(SUM(INDEX(CD[CC_Num],MATCH($Q$1,CD[C_D-Name],0)),(Q154/1000)),CC[CC_Cntr2],0)))))</f>
        <v>Chiroptercar</v>
      </c>
    </row>
    <row r="155" spans="1:19" ht="15" customHeight="1" x14ac:dyDescent="0.2">
      <c r="A155" s="7">
        <f>Q$57</f>
        <v>32</v>
      </c>
      <c r="B155" s="16" t="str">
        <f>IF(R$57="zzz","zzz"&amp;IF(ROW(Table4[[#This Row],['#]])=EVEN(ROW(Table4[[#This Row],['#]])),0,1),R$57)</f>
        <v>Holidays</v>
      </c>
      <c r="C155" s="16" t="str">
        <f>IF(S$57="zzz","zzz"&amp;IF(ROW(Table4[[#This Row],['#]])=EVEN(ROW(Table4[[#This Row],['#]])),0,1),S$57)</f>
        <v>Gelt</v>
      </c>
      <c r="D155" t="str">
        <f>IF(Table4[[#This Row],['#]]="",IF(S155="zzz","zzz"&amp;IF(ROW(Table4[[#This Row],[2nd Card]])=EVEN(ROW(Table4[[#This Row],[2nd Card]])),0,1),S155),CHOOSE(SUM(COUNTIF(Table4[[#This Row],[2nd Card]],"*:Onyx"),COUNTIF(H$1,"*:Onyx"),1),INDEX(CD[C_Rare],MATCH(Table4[[#This Row],[Result]],CD[C_D-Name],0)),"Diamond","Onyx"))</f>
        <v>Diamond</v>
      </c>
      <c r="E155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32</v>
      </c>
      <c r="F155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29</v>
      </c>
      <c r="G155">
        <f>SUM(Table4[[#This Row],[Max Attack]:[Max Defence]])</f>
        <v>61</v>
      </c>
      <c r="Q155">
        <f>IF(H$10,IF(IFERROR(MATCH(R154,Onyx[O],0)&gt;0,FALSE()),Q154&amp;"O",IF(MAX(Q$13:Q154)&gt;=H$5,"",SUM(MAX(Q$13:Q154),1))),IF(MAX(Q$13:Q154)&gt;=H$5,"",SUM(MAX(Q$13:Q154),1)))</f>
        <v>97</v>
      </c>
      <c r="R155" t="str">
        <f>IF($Q155="","zzz",IF(RIGHT(Q155,1)="O",R154&amp;":Onyx",IFERROR(INDEX(CC[CC_B],MATCH(SUM(INDEX(CD[CC_Num],MATCH($Q$1,CD[C_D-Name],0)),($Q155/1000)),CC[CC_Cntr1],0)),INDEX(CC[CC_A],MATCH(SUM(INDEX(CD[CC_Num],MATCH($Q$1,CD[C_D-Name],0)),($Q155/1000)),CC[CC_Cntr2],0)))))</f>
        <v>Villain</v>
      </c>
      <c r="S155" t="str">
        <f>IF(Q155="","zzz",IF(RIGHT(Q155,1)="O",S154,IFERROR(INDEX(CC[Res],MATCH(SUM(INDEX(CD[CC_Num],MATCH($Q$1,CD[C_D-Name],0)),(Q155/1000)),CC[CC_Cntr1],0)),INDEX(CC[Res],MATCH(SUM(INDEX(CD[CC_Num],MATCH($Q$1,CD[C_D-Name],0)),(Q155/1000)),CC[CC_Cntr2],0)))))</f>
        <v>Smug</v>
      </c>
    </row>
    <row r="156" spans="1:19" ht="15" customHeight="1" x14ac:dyDescent="0.2">
      <c r="A156" s="7">
        <f>Q$163</f>
        <v>102</v>
      </c>
      <c r="B156" s="16" t="str">
        <f>IF(R$163="zzz","zzz"&amp;IF(ROW(Table4[[#This Row],['#]])=EVEN(ROW(Table4[[#This Row],['#]])),0,1),R$163)</f>
        <v>Werewolf</v>
      </c>
      <c r="C156" s="16" t="str">
        <f>IF(S$163="zzz","zzz"&amp;IF(ROW(Table4[[#This Row],['#]])=EVEN(ROW(Table4[[#This Row],['#]])),0,1),S$163)</f>
        <v>Stockbroker Wolf</v>
      </c>
      <c r="D156" t="str">
        <f>IF(Table4[[#This Row],['#]]="",IF(S156="zzz","zzz"&amp;IF(ROW(Table4[[#This Row],[2nd Card]])=EVEN(ROW(Table4[[#This Row],[2nd Card]])),0,1),S156),CHOOSE(SUM(COUNTIF(Table4[[#This Row],[2nd Card]],"*:Onyx"),COUNTIF(H$1,"*:Onyx"),1),INDEX(CD[C_Rare],MATCH(Table4[[#This Row],[Result]],CD[C_D-Name],0)),"Diamond","Onyx"))</f>
        <v>Diamond</v>
      </c>
      <c r="E156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F156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27</v>
      </c>
      <c r="G156">
        <f>SUM(Table4[[#This Row],[Max Attack]:[Max Defence]])</f>
        <v>61</v>
      </c>
      <c r="Q156" t="str">
        <f>IF(H$10,IF(IFERROR(MATCH(R155,Onyx[O],0)&gt;0,FALSE()),Q155&amp;"O",IF(MAX(Q$13:Q155)&gt;=H$5,"",SUM(MAX(Q$13:Q155),1))),IF(MAX(Q$13:Q155)&gt;=H$5,"",SUM(MAX(Q$13:Q155),1)))</f>
        <v>97O</v>
      </c>
      <c r="R156" t="str">
        <f>IF($Q156="","zzz",IF(RIGHT(Q156,1)="O",R155&amp;":Onyx",IFERROR(INDEX(CC[CC_B],MATCH(SUM(INDEX(CD[CC_Num],MATCH($Q$1,CD[C_D-Name],0)),($Q156/1000)),CC[CC_Cntr1],0)),INDEX(CC[CC_A],MATCH(SUM(INDEX(CD[CC_Num],MATCH($Q$1,CD[C_D-Name],0)),($Q156/1000)),CC[CC_Cntr2],0)))))</f>
        <v>Villain:Onyx</v>
      </c>
      <c r="S156" t="str">
        <f>IF(Q156="","zzz",IF(RIGHT(Q156,1)="O",S155,IFERROR(INDEX(CC[Res],MATCH(SUM(INDEX(CD[CC_Num],MATCH($Q$1,CD[C_D-Name],0)),(Q156/1000)),CC[CC_Cntr1],0)),INDEX(CC[Res],MATCH(SUM(INDEX(CD[CC_Num],MATCH($Q$1,CD[C_D-Name],0)),(Q156/1000)),CC[CC_Cntr2],0)))))</f>
        <v>Smug</v>
      </c>
    </row>
    <row r="157" spans="1:19" ht="15" customHeight="1" x14ac:dyDescent="0.2">
      <c r="A157" s="7">
        <f>Q$108</f>
        <v>66</v>
      </c>
      <c r="B157" s="16" t="str">
        <f>IF(R$108="zzz","zzz"&amp;IF(ROW(Table4[[#This Row],['#]])=EVEN(ROW(Table4[[#This Row],['#]])),0,1),R$108)</f>
        <v>Psychic</v>
      </c>
      <c r="C157" s="16" t="str">
        <f>IF(S$108="zzz","zzz"&amp;IF(ROW(Table4[[#This Row],['#]])=EVEN(ROW(Table4[[#This Row],['#]])),0,1),S$108)</f>
        <v>Stockbroker Wolf</v>
      </c>
      <c r="D157" t="str">
        <f>IF(Table4[[#This Row],['#]]="",IF(S157="zzz","zzz"&amp;IF(ROW(Table4[[#This Row],[2nd Card]])=EVEN(ROW(Table4[[#This Row],[2nd Card]])),0,1),S157),CHOOSE(SUM(COUNTIF(Table4[[#This Row],[2nd Card]],"*:Onyx"),COUNTIF(H$1,"*:Onyx"),1),INDEX(CD[C_Rare],MATCH(Table4[[#This Row],[Result]],CD[C_D-Name],0)),"Diamond","Onyx"))</f>
        <v>Diamond</v>
      </c>
      <c r="E157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F157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27</v>
      </c>
      <c r="G157">
        <f>SUM(Table4[[#This Row],[Max Attack]:[Max Defence]])</f>
        <v>61</v>
      </c>
      <c r="Q157">
        <f>IF(H$10,IF(IFERROR(MATCH(R156,Onyx[O],0)&gt;0,FALSE()),Q156&amp;"O",IF(MAX(Q$13:Q156)&gt;=H$5,"",SUM(MAX(Q$13:Q156),1))),IF(MAX(Q$13:Q156)&gt;=H$5,"",SUM(MAX(Q$13:Q156),1)))</f>
        <v>98</v>
      </c>
      <c r="R157" t="str">
        <f>IF($Q157="","zzz",IF(RIGHT(Q157,1)="O",R156&amp;":Onyx",IFERROR(INDEX(CC[CC_B],MATCH(SUM(INDEX(CD[CC_Num],MATCH($Q$1,CD[C_D-Name],0)),($Q157/1000)),CC[CC_Cntr1],0)),INDEX(CC[CC_A],MATCH(SUM(INDEX(CD[CC_Num],MATCH($Q$1,CD[C_D-Name],0)),($Q157/1000)),CC[CC_Cntr2],0)))))</f>
        <v>Void</v>
      </c>
      <c r="S157" t="str">
        <f>IF(Q157="","zzz",IF(RIGHT(Q157,1)="O",S156,IFERROR(INDEX(CC[Res],MATCH(SUM(INDEX(CD[CC_Num],MATCH($Q$1,CD[C_D-Name],0)),(Q157/1000)),CC[CC_Cntr1],0)),INDEX(CC[Res],MATCH(SUM(INDEX(CD[CC_Num],MATCH($Q$1,CD[C_D-Name],0)),(Q157/1000)),CC[CC_Cntr2],0)))))</f>
        <v>Alien Mob Boss</v>
      </c>
    </row>
    <row r="158" spans="1:19" ht="15" customHeight="1" x14ac:dyDescent="0.2">
      <c r="A158" s="7">
        <f>Q$36</f>
        <v>19</v>
      </c>
      <c r="B158" s="16" t="str">
        <f>IF(R$36="zzz","zzz"&amp;IF(ROW(Table4[[#This Row],['#]])=EVEN(ROW(Table4[[#This Row],['#]])),0,1),R$36)</f>
        <v>Dog</v>
      </c>
      <c r="C158" s="16" t="str">
        <f>IF(S$36="zzz","zzz"&amp;IF(ROW(Table4[[#This Row],['#]])=EVEN(ROW(Table4[[#This Row],['#]])),0,1),S$36)</f>
        <v>Stockbroker Wolf</v>
      </c>
      <c r="D158" t="str">
        <f>IF(Table4[[#This Row],['#]]="",IF(S158="zzz","zzz"&amp;IF(ROW(Table4[[#This Row],[2nd Card]])=EVEN(ROW(Table4[[#This Row],[2nd Card]])),0,1),S158),CHOOSE(SUM(COUNTIF(Table4[[#This Row],[2nd Card]],"*:Onyx"),COUNTIF(H$1,"*:Onyx"),1),INDEX(CD[C_Rare],MATCH(Table4[[#This Row],[Result]],CD[C_D-Name],0)),"Diamond","Onyx"))</f>
        <v>Diamond</v>
      </c>
      <c r="E158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F158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27</v>
      </c>
      <c r="G158">
        <f>SUM(Table4[[#This Row],[Max Attack]:[Max Defence]])</f>
        <v>61</v>
      </c>
      <c r="Q158" t="str">
        <f>IF(H$10,IF(IFERROR(MATCH(R157,Onyx[O],0)&gt;0,FALSE()),Q157&amp;"O",IF(MAX(Q$13:Q157)&gt;=H$5,"",SUM(MAX(Q$13:Q157),1))),IF(MAX(Q$13:Q157)&gt;=H$5,"",SUM(MAX(Q$13:Q157),1)))</f>
        <v>98O</v>
      </c>
      <c r="R158" t="str">
        <f>IF($Q158="","zzz",IF(RIGHT(Q158,1)="O",R157&amp;":Onyx",IFERROR(INDEX(CC[CC_B],MATCH(SUM(INDEX(CD[CC_Num],MATCH($Q$1,CD[C_D-Name],0)),($Q158/1000)),CC[CC_Cntr1],0)),INDEX(CC[CC_A],MATCH(SUM(INDEX(CD[CC_Num],MATCH($Q$1,CD[C_D-Name],0)),($Q158/1000)),CC[CC_Cntr2],0)))))</f>
        <v>Void:Onyx</v>
      </c>
      <c r="S158" t="str">
        <f>IF(Q158="","zzz",IF(RIGHT(Q158,1)="O",S157,IFERROR(INDEX(CC[Res],MATCH(SUM(INDEX(CD[CC_Num],MATCH($Q$1,CD[C_D-Name],0)),(Q158/1000)),CC[CC_Cntr1],0)),INDEX(CC[Res],MATCH(SUM(INDEX(CD[CC_Num],MATCH($Q$1,CD[C_D-Name],0)),(Q158/1000)),CC[CC_Cntr2],0)))))</f>
        <v>Alien Mob Boss</v>
      </c>
    </row>
    <row r="159" spans="1:19" ht="15" customHeight="1" x14ac:dyDescent="0.2">
      <c r="A159" s="7">
        <f>Q$130</f>
        <v>82</v>
      </c>
      <c r="B159" s="16" t="str">
        <f>IF(R$130="zzz","zzz"&amp;IF(ROW(Table4[[#This Row],['#]])=EVEN(ROW(Table4[[#This Row],['#]])),0,1),R$130)</f>
        <v>Sun</v>
      </c>
      <c r="C159" s="16" t="str">
        <f>IF(S$130="zzz","zzz"&amp;IF(ROW(Table4[[#This Row],['#]])=EVEN(ROW(Table4[[#This Row],['#]])),0,1),S$130)</f>
        <v>Persian Royalty</v>
      </c>
      <c r="D159" t="str">
        <f>IF(Table4[[#This Row],['#]]="",IF(S159="zzz","zzz"&amp;IF(ROW(Table4[[#This Row],[2nd Card]])=EVEN(ROW(Table4[[#This Row],[2nd Card]])),0,1),S159),CHOOSE(SUM(COUNTIF(Table4[[#This Row],[2nd Card]],"*:Onyx"),COUNTIF(H$1,"*:Onyx"),1),INDEX(CD[C_Rare],MATCH(Table4[[#This Row],[Result]],CD[C_D-Name],0)),"Diamond","Onyx"))</f>
        <v>Diamond</v>
      </c>
      <c r="E159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F159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28</v>
      </c>
      <c r="G159">
        <f>SUM(Table4[[#This Row],[Max Attack]:[Max Defence]])</f>
        <v>61</v>
      </c>
      <c r="Q159">
        <f>IF(H$10,IF(IFERROR(MATCH(R158,Onyx[O],0)&gt;0,FALSE()),Q158&amp;"O",IF(MAX(Q$13:Q158)&gt;=H$5,"",SUM(MAX(Q$13:Q158),1))),IF(MAX(Q$13:Q158)&gt;=H$5,"",SUM(MAX(Q$13:Q158),1)))</f>
        <v>99</v>
      </c>
      <c r="R159" t="str">
        <f>IF($Q159="","zzz",IF(RIGHT(Q159,1)="O",R158&amp;":Onyx",IFERROR(INDEX(CC[CC_B],MATCH(SUM(INDEX(CD[CC_Num],MATCH($Q$1,CD[C_D-Name],0)),($Q159/1000)),CC[CC_Cntr1],0)),INDEX(CC[CC_A],MATCH(SUM(INDEX(CD[CC_Num],MATCH($Q$1,CD[C_D-Name],0)),($Q159/1000)),CC[CC_Cntr2],0)))))</f>
        <v>War</v>
      </c>
      <c r="S159" t="str">
        <f>IF(Q159="","zzz",IF(RIGHT(Q159,1)="O",S158,IFERROR(INDEX(CC[Res],MATCH(SUM(INDEX(CD[CC_Num],MATCH($Q$1,CD[C_D-Name],0)),(Q159/1000)),CC[CC_Cntr1],0)),INDEX(CC[Res],MATCH(SUM(INDEX(CD[CC_Num],MATCH($Q$1,CD[C_D-Name],0)),(Q159/1000)),CC[CC_Cntr2],0)))))</f>
        <v>Golden Construct</v>
      </c>
    </row>
    <row r="160" spans="1:19" ht="15" customHeight="1" x14ac:dyDescent="0.2">
      <c r="A160" s="7">
        <f>Q$27</f>
        <v>12</v>
      </c>
      <c r="B160" s="16" t="str">
        <f>IF(R$27="zzz","zzz"&amp;IF(ROW(Table4[[#This Row],['#]])=EVEN(ROW(Table4[[#This Row],['#]])),0,1),R$27)</f>
        <v>Celebration</v>
      </c>
      <c r="C160" s="16" t="str">
        <f>IF(S$27="zzz","zzz"&amp;IF(ROW(Table4[[#This Row],['#]])=EVEN(ROW(Table4[[#This Row],['#]])),0,1),S$27)</f>
        <v>Uncle Duck</v>
      </c>
      <c r="D160" t="str">
        <f>IF(Table4[[#This Row],['#]]="",IF(S160="zzz","zzz"&amp;IF(ROW(Table4[[#This Row],[2nd Card]])=EVEN(ROW(Table4[[#This Row],[2nd Card]])),0,1),S160),CHOOSE(SUM(COUNTIF(Table4[[#This Row],[2nd Card]],"*:Onyx"),COUNTIF(H$1,"*:Onyx"),1),INDEX(CD[C_Rare],MATCH(Table4[[#This Row],[Result]],CD[C_D-Name],0)),"Diamond","Onyx"))</f>
        <v>Diamond</v>
      </c>
      <c r="E160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F160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28</v>
      </c>
      <c r="G160">
        <f>SUM(Table4[[#This Row],[Max Attack]:[Max Defence]])</f>
        <v>61</v>
      </c>
      <c r="Q160">
        <f>IF(H$10,IF(IFERROR(MATCH(R159,Onyx[O],0)&gt;0,FALSE()),Q159&amp;"O",IF(MAX(Q$13:Q159)&gt;=H$5,"",SUM(MAX(Q$13:Q159),1))),IF(MAX(Q$13:Q159)&gt;=H$5,"",SUM(MAX(Q$13:Q159),1)))</f>
        <v>100</v>
      </c>
      <c r="R160" t="str">
        <f>IF($Q160="","zzz",IF(RIGHT(Q160,1)="O",R159&amp;":Onyx",IFERROR(INDEX(CC[CC_B],MATCH(SUM(INDEX(CD[CC_Num],MATCH($Q$1,CD[C_D-Name],0)),($Q160/1000)),CC[CC_Cntr1],0)),INDEX(CC[CC_A],MATCH(SUM(INDEX(CD[CC_Num],MATCH($Q$1,CD[C_D-Name],0)),($Q160/1000)),CC[CC_Cntr2],0)))))</f>
        <v>Water</v>
      </c>
      <c r="S160" t="str">
        <f>IF(Q160="","zzz",IF(RIGHT(Q160,1)="O",S159,IFERROR(INDEX(CC[Res],MATCH(SUM(INDEX(CD[CC_Num],MATCH($Q$1,CD[C_D-Name],0)),(Q160/1000)),CC[CC_Cntr1],0)),INDEX(CC[Res],MATCH(SUM(INDEX(CD[CC_Num],MATCH($Q$1,CD[C_D-Name],0)),(Q160/1000)),CC[CC_Cntr2],0)))))</f>
        <v>Pirate Booty</v>
      </c>
    </row>
    <row r="161" spans="1:19" ht="15" customHeight="1" x14ac:dyDescent="0.2">
      <c r="A161" s="7">
        <f>Q$160</f>
        <v>100</v>
      </c>
      <c r="B161" s="16" t="str">
        <f>IF(R$160="zzz","zzz"&amp;IF(ROW(Table4[[#This Row],['#]])=EVEN(ROW(Table4[[#This Row],['#]])),0,1),R$160)</f>
        <v>Water</v>
      </c>
      <c r="C161" s="16" t="str">
        <f>IF(S$160="zzz","zzz"&amp;IF(ROW(Table4[[#This Row],['#]])=EVEN(ROW(Table4[[#This Row],['#]])),0,1),S$160)</f>
        <v>Pirate Booty</v>
      </c>
      <c r="D161" t="str">
        <f>IF(Table4[[#This Row],['#]]="",IF(S161="zzz","zzz"&amp;IF(ROW(Table4[[#This Row],[2nd Card]])=EVEN(ROW(Table4[[#This Row],[2nd Card]])),0,1),S161),CHOOSE(SUM(COUNTIF(Table4[[#This Row],[2nd Card]],"*:Onyx"),COUNTIF(H$1,"*:Onyx"),1),INDEX(CD[C_Rare],MATCH(Table4[[#This Row],[Result]],CD[C_D-Name],0)),"Diamond","Onyx"))</f>
        <v>Diamond</v>
      </c>
      <c r="E161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F161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161">
        <f>SUM(Table4[[#This Row],[Max Attack]:[Max Defence]])</f>
        <v>61</v>
      </c>
      <c r="Q161" t="str">
        <f>IF(H$10,IF(IFERROR(MATCH(R160,Onyx[O],0)&gt;0,FALSE()),Q160&amp;"O",IF(MAX(Q$13:Q160)&gt;=H$5,"",SUM(MAX(Q$13:Q160),1))),IF(MAX(Q$13:Q160)&gt;=H$5,"",SUM(MAX(Q$13:Q160),1)))</f>
        <v>100O</v>
      </c>
      <c r="R161" t="str">
        <f>IF($Q161="","zzz",IF(RIGHT(Q161,1)="O",R160&amp;":Onyx",IFERROR(INDEX(CC[CC_B],MATCH(SUM(INDEX(CD[CC_Num],MATCH($Q$1,CD[C_D-Name],0)),($Q161/1000)),CC[CC_Cntr1],0)),INDEX(CC[CC_A],MATCH(SUM(INDEX(CD[CC_Num],MATCH($Q$1,CD[C_D-Name],0)),($Q161/1000)),CC[CC_Cntr2],0)))))</f>
        <v>Water:Onyx</v>
      </c>
      <c r="S161" t="str">
        <f>IF(Q161="","zzz",IF(RIGHT(Q161,1)="O",S160,IFERROR(INDEX(CC[Res],MATCH(SUM(INDEX(CD[CC_Num],MATCH($Q$1,CD[C_D-Name],0)),(Q161/1000)),CC[CC_Cntr1],0)),INDEX(CC[Res],MATCH(SUM(INDEX(CD[CC_Num],MATCH($Q$1,CD[C_D-Name],0)),(Q161/1000)),CC[CC_Cntr2],0)))))</f>
        <v>Pirate Booty</v>
      </c>
    </row>
    <row r="162" spans="1:19" ht="15" customHeight="1" x14ac:dyDescent="0.2">
      <c r="A162" s="7">
        <f>Q$25</f>
        <v>10</v>
      </c>
      <c r="B162" s="16" t="str">
        <f>IF(R$25="zzz","zzz"&amp;IF(ROW(Table4[[#This Row],['#]])=EVEN(ROW(Table4[[#This Row],['#]])),0,1),R$25)</f>
        <v>Cartoon</v>
      </c>
      <c r="C162" s="16" t="str">
        <f>IF(S$25="zzz","zzz"&amp;IF(ROW(Table4[[#This Row],['#]])=EVEN(ROW(Table4[[#This Row],['#]])),0,1),S$25)</f>
        <v>Uncle Duck</v>
      </c>
      <c r="D162" t="str">
        <f>IF(Table4[[#This Row],['#]]="",IF(S162="zzz","zzz"&amp;IF(ROW(Table4[[#This Row],[2nd Card]])=EVEN(ROW(Table4[[#This Row],[2nd Card]])),0,1),S162),CHOOSE(SUM(COUNTIF(Table4[[#This Row],[2nd Card]],"*:Onyx"),COUNTIF(H$1,"*:Onyx"),1),INDEX(CD[C_Rare],MATCH(Table4[[#This Row],[Result]],CD[C_D-Name],0)),"Diamond","Onyx"))</f>
        <v>Diamond</v>
      </c>
      <c r="E162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F162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28</v>
      </c>
      <c r="G162">
        <f>SUM(Table4[[#This Row],[Max Attack]:[Max Defence]])</f>
        <v>61</v>
      </c>
      <c r="Q162">
        <f>IF(H$10,IF(IFERROR(MATCH(R161,Onyx[O],0)&gt;0,FALSE()),Q161&amp;"O",IF(MAX(Q$13:Q161)&gt;=H$5,"",SUM(MAX(Q$13:Q161),1))),IF(MAX(Q$13:Q161)&gt;=H$5,"",SUM(MAX(Q$13:Q161),1)))</f>
        <v>101</v>
      </c>
      <c r="R162" t="str">
        <f>IF($Q162="","zzz",IF(RIGHT(Q162,1)="O",R161&amp;":Onyx",IFERROR(INDEX(CC[CC_B],MATCH(SUM(INDEX(CD[CC_Num],MATCH($Q$1,CD[C_D-Name],0)),($Q162/1000)),CC[CC_Cntr1],0)),INDEX(CC[CC_A],MATCH(SUM(INDEX(CD[CC_Num],MATCH($Q$1,CD[C_D-Name],0)),($Q162/1000)),CC[CC_Cntr2],0)))))</f>
        <v>Weapon</v>
      </c>
      <c r="S162" t="str">
        <f>IF(Q162="","zzz",IF(RIGHT(Q162,1)="O",S161,IFERROR(INDEX(CC[Res],MATCH(SUM(INDEX(CD[CC_Num],MATCH($Q$1,CD[C_D-Name],0)),(Q162/1000)),CC[CC_Cntr1],0)),INDEX(CC[Res],MATCH(SUM(INDEX(CD[CC_Num],MATCH($Q$1,CD[C_D-Name],0)),(Q162/1000)),CC[CC_Cntr2],0)))))</f>
        <v>Precious Ring</v>
      </c>
    </row>
    <row r="163" spans="1:19" ht="15" customHeight="1" x14ac:dyDescent="0.2">
      <c r="A163" s="7">
        <f>Q$98</f>
        <v>58</v>
      </c>
      <c r="B163" s="16" t="str">
        <f>IF(R$98="zzz","zzz"&amp;IF(ROW(Table4[[#This Row],['#]])=EVEN(ROW(Table4[[#This Row],['#]])),0,1),R$98)</f>
        <v>Music</v>
      </c>
      <c r="C163" s="16" t="str">
        <f>IF(S$98="zzz","zzz"&amp;IF(ROW(Table4[[#This Row],['#]])=EVEN(ROW(Table4[[#This Row],['#]])),0,1),S$98)</f>
        <v>Golden Harp</v>
      </c>
      <c r="D163" t="str">
        <f>IF(Table4[[#This Row],['#]]="",IF(S163="zzz","zzz"&amp;IF(ROW(Table4[[#This Row],[2nd Card]])=EVEN(ROW(Table4[[#This Row],[2nd Card]])),0,1),S163),CHOOSE(SUM(COUNTIF(Table4[[#This Row],[2nd Card]],"*:Onyx"),COUNTIF(H$1,"*:Onyx"),1),INDEX(CD[C_Rare],MATCH(Table4[[#This Row],[Result]],CD[C_D-Name],0)),"Diamond","Onyx"))</f>
        <v>Diamond</v>
      </c>
      <c r="E163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F163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G163">
        <f>SUM(Table4[[#This Row],[Max Attack]:[Max Defence]])</f>
        <v>61</v>
      </c>
      <c r="Q163">
        <f>IF(H$10,IF(IFERROR(MATCH(R162,Onyx[O],0)&gt;0,FALSE()),Q162&amp;"O",IF(MAX(Q$13:Q162)&gt;=H$5,"",SUM(MAX(Q$13:Q162),1))),IF(MAX(Q$13:Q162)&gt;=H$5,"",SUM(MAX(Q$13:Q162),1)))</f>
        <v>102</v>
      </c>
      <c r="R163" t="str">
        <f>IF($Q163="","zzz",IF(RIGHT(Q163,1)="O",R162&amp;":Onyx",IFERROR(INDEX(CC[CC_B],MATCH(SUM(INDEX(CD[CC_Num],MATCH($Q$1,CD[C_D-Name],0)),($Q163/1000)),CC[CC_Cntr1],0)),INDEX(CC[CC_A],MATCH(SUM(INDEX(CD[CC_Num],MATCH($Q$1,CD[C_D-Name],0)),($Q163/1000)),CC[CC_Cntr2],0)))))</f>
        <v>Werewolf</v>
      </c>
      <c r="S163" t="str">
        <f>IF(Q163="","zzz",IF(RIGHT(Q163,1)="O",S162,IFERROR(INDEX(CC[Res],MATCH(SUM(INDEX(CD[CC_Num],MATCH($Q$1,CD[C_D-Name],0)),(Q163/1000)),CC[CC_Cntr1],0)),INDEX(CC[Res],MATCH(SUM(INDEX(CD[CC_Num],MATCH($Q$1,CD[C_D-Name],0)),(Q163/1000)),CC[CC_Cntr2],0)))))</f>
        <v>Stockbroker Wolf</v>
      </c>
    </row>
    <row r="164" spans="1:19" ht="15" customHeight="1" x14ac:dyDescent="0.2">
      <c r="A164" s="7">
        <f>Q$22</f>
        <v>7</v>
      </c>
      <c r="B164" s="16" t="str">
        <f>IF(R$22="zzz","zzz"&amp;IF(ROW(Table4[[#This Row],['#]])=EVEN(ROW(Table4[[#This Row],['#]])),0,1),R$22)</f>
        <v>Blood</v>
      </c>
      <c r="C164" s="16" t="str">
        <f>IF(S$22="zzz","zzz"&amp;IF(ROW(Table4[[#This Row],['#]])=EVEN(ROW(Table4[[#This Row],['#]])),0,1),S$22)</f>
        <v>Dracula</v>
      </c>
      <c r="D164" t="str">
        <f>IF(Table4[[#This Row],['#]]="",IF(S164="zzz","zzz"&amp;IF(ROW(Table4[[#This Row],[2nd Card]])=EVEN(ROW(Table4[[#This Row],[2nd Card]])),0,1),S164),CHOOSE(SUM(COUNTIF(Table4[[#This Row],[2nd Card]],"*:Onyx"),COUNTIF(H$1,"*:Onyx"),1),INDEX(CD[C_Rare],MATCH(Table4[[#This Row],[Result]],CD[C_D-Name],0)),"Diamond","Onyx"))</f>
        <v>Diamond</v>
      </c>
      <c r="E164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F164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G164">
        <f>SUM(Table4[[#This Row],[Max Attack]:[Max Defence]])</f>
        <v>61</v>
      </c>
      <c r="Q164" t="str">
        <f>IF(H$10,IF(IFERROR(MATCH(R163,Onyx[O],0)&gt;0,FALSE()),Q163&amp;"O",IF(MAX(Q$13:Q163)&gt;=H$5,"",SUM(MAX(Q$13:Q163),1))),IF(MAX(Q$13:Q163)&gt;=H$5,"",SUM(MAX(Q$13:Q163),1)))</f>
        <v>102O</v>
      </c>
      <c r="R164" t="str">
        <f>IF($Q164="","zzz",IF(RIGHT(Q164,1)="O",R163&amp;":Onyx",IFERROR(INDEX(CC[CC_B],MATCH(SUM(INDEX(CD[CC_Num],MATCH($Q$1,CD[C_D-Name],0)),($Q164/1000)),CC[CC_Cntr1],0)),INDEX(CC[CC_A],MATCH(SUM(INDEX(CD[CC_Num],MATCH($Q$1,CD[C_D-Name],0)),($Q164/1000)),CC[CC_Cntr2],0)))))</f>
        <v>Werewolf:Onyx</v>
      </c>
      <c r="S164" t="str">
        <f>IF(Q164="","zzz",IF(RIGHT(Q164,1)="O",S163,IFERROR(INDEX(CC[Res],MATCH(SUM(INDEX(CD[CC_Num],MATCH($Q$1,CD[C_D-Name],0)),(Q164/1000)),CC[CC_Cntr1],0)),INDEX(CC[Res],MATCH(SUM(INDEX(CD[CC_Num],MATCH($Q$1,CD[C_D-Name],0)),(Q164/1000)),CC[CC_Cntr2],0)))))</f>
        <v>Stockbroker Wolf</v>
      </c>
    </row>
    <row r="165" spans="1:19" ht="15" customHeight="1" x14ac:dyDescent="0.2">
      <c r="A165" s="7">
        <f>Q$46</f>
        <v>25</v>
      </c>
      <c r="B165" s="16" t="str">
        <f>IF(R$46="zzz","zzz"&amp;IF(ROW(Table4[[#This Row],['#]])=EVEN(ROW(Table4[[#This Row],['#]])),0,1),R$46)</f>
        <v>Fairy Tale</v>
      </c>
      <c r="C165" s="16" t="str">
        <f>IF(S$46="zzz","zzz"&amp;IF(ROW(Table4[[#This Row],['#]])=EVEN(ROW(Table4[[#This Row],['#]])),0,1),S$46)</f>
        <v>Golden Harp</v>
      </c>
      <c r="D165" t="str">
        <f>IF(Table4[[#This Row],['#]]="",IF(S165="zzz","zzz"&amp;IF(ROW(Table4[[#This Row],[2nd Card]])=EVEN(ROW(Table4[[#This Row],[2nd Card]])),0,1),S165),CHOOSE(SUM(COUNTIF(Table4[[#This Row],[2nd Card]],"*:Onyx"),COUNTIF(H$1,"*:Onyx"),1),INDEX(CD[C_Rare],MATCH(Table4[[#This Row],[Result]],CD[C_D-Name],0)),"Diamond","Onyx"))</f>
        <v>Diamond</v>
      </c>
      <c r="E165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F165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G165">
        <f>SUM(Table4[[#This Row],[Max Attack]:[Max Defence]])</f>
        <v>61</v>
      </c>
      <c r="Q165">
        <f>IF(H$10,IF(IFERROR(MATCH(R164,Onyx[O],0)&gt;0,FALSE()),Q164&amp;"O",IF(MAX(Q$13:Q164)&gt;=H$5,"",SUM(MAX(Q$13:Q164),1))),IF(MAX(Q$13:Q164)&gt;=H$5,"",SUM(MAX(Q$13:Q164),1)))</f>
        <v>103</v>
      </c>
      <c r="R165" t="str">
        <f>IF($Q165="","zzz",IF(RIGHT(Q165,1)="O",R164&amp;":Onyx",IFERROR(INDEX(CC[CC_B],MATCH(SUM(INDEX(CD[CC_Num],MATCH($Q$1,CD[C_D-Name],0)),($Q165/1000)),CC[CC_Cntr1],0)),INDEX(CC[CC_A],MATCH(SUM(INDEX(CD[CC_Num],MATCH($Q$1,CD[C_D-Name],0)),($Q165/1000)),CC[CC_Cntr2],0)))))</f>
        <v>Wind</v>
      </c>
      <c r="S165" t="str">
        <f>IF(Q165="","zzz",IF(RIGHT(Q165,1)="O",S164,IFERROR(INDEX(CC[Res],MATCH(SUM(INDEX(CD[CC_Num],MATCH($Q$1,CD[C_D-Name],0)),(Q165/1000)),CC[CC_Cntr1],0)),INDEX(CC[Res],MATCH(SUM(INDEX(CD[CC_Num],MATCH($Q$1,CD[C_D-Name],0)),(Q165/1000)),CC[CC_Cntr2],0)))))</f>
        <v>Genie</v>
      </c>
    </row>
    <row r="166" spans="1:19" ht="15" customHeight="1" x14ac:dyDescent="0.2">
      <c r="A166" s="7">
        <f>Q$138</f>
        <v>86</v>
      </c>
      <c r="B166" s="16" t="str">
        <f>IF(R$138="zzz","zzz"&amp;IF(ROW(Table4[[#This Row],['#]])=EVEN(ROW(Table4[[#This Row],['#]])),0,1),R$138)</f>
        <v>Time</v>
      </c>
      <c r="C166" s="16" t="str">
        <f>IF(S$138="zzz","zzz"&amp;IF(ROW(Table4[[#This Row],['#]])=EVEN(ROW(Table4[[#This Row],['#]])),0,1),S$138)</f>
        <v>Persian Royalty</v>
      </c>
      <c r="D166" t="str">
        <f>IF(Table4[[#This Row],['#]]="",IF(S166="zzz","zzz"&amp;IF(ROW(Table4[[#This Row],[2nd Card]])=EVEN(ROW(Table4[[#This Row],[2nd Card]])),0,1),S166),CHOOSE(SUM(COUNTIF(Table4[[#This Row],[2nd Card]],"*:Onyx"),COUNTIF(H$1,"*:Onyx"),1),INDEX(CD[C_Rare],MATCH(Table4[[#This Row],[Result]],CD[C_D-Name],0)),"Diamond","Onyx"))</f>
        <v>Diamond</v>
      </c>
      <c r="E166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33</v>
      </c>
      <c r="F166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28</v>
      </c>
      <c r="G166">
        <f>SUM(Table4[[#This Row],[Max Attack]:[Max Defence]])</f>
        <v>61</v>
      </c>
      <c r="Q166" t="str">
        <f>IF(H$10,IF(IFERROR(MATCH(R165,Onyx[O],0)&gt;0,FALSE()),Q165&amp;"O",IF(MAX(Q$13:Q165)&gt;=H$5,"",SUM(MAX(Q$13:Q165),1))),IF(MAX(Q$13:Q165)&gt;=H$5,"",SUM(MAX(Q$13:Q165),1)))</f>
        <v>103O</v>
      </c>
      <c r="R166" t="str">
        <f>IF($Q166="","zzz",IF(RIGHT(Q166,1)="O",R165&amp;":Onyx",IFERROR(INDEX(CC[CC_B],MATCH(SUM(INDEX(CD[CC_Num],MATCH($Q$1,CD[C_D-Name],0)),($Q166/1000)),CC[CC_Cntr1],0)),INDEX(CC[CC_A],MATCH(SUM(INDEX(CD[CC_Num],MATCH($Q$1,CD[C_D-Name],0)),($Q166/1000)),CC[CC_Cntr2],0)))))</f>
        <v>Wind:Onyx</v>
      </c>
      <c r="S166" t="str">
        <f>IF(Q166="","zzz",IF(RIGHT(Q166,1)="O",S165,IFERROR(INDEX(CC[Res],MATCH(SUM(INDEX(CD[CC_Num],MATCH($Q$1,CD[C_D-Name],0)),(Q166/1000)),CC[CC_Cntr1],0)),INDEX(CC[Res],MATCH(SUM(INDEX(CD[CC_Num],MATCH($Q$1,CD[C_D-Name],0)),(Q166/1000)),CC[CC_Cntr2],0)))))</f>
        <v>Genie</v>
      </c>
    </row>
    <row r="167" spans="1:19" ht="15" customHeight="1" x14ac:dyDescent="0.2">
      <c r="A167" s="7">
        <f>Q$28</f>
        <v>13</v>
      </c>
      <c r="B167" s="16" t="str">
        <f>IF(R$28="zzz","zzz"&amp;IF(ROW(Table4[[#This Row],['#]])=EVEN(ROW(Table4[[#This Row],['#]])),0,1),R$28)</f>
        <v>Cursed</v>
      </c>
      <c r="C167" s="16" t="str">
        <f>IF(S$28="zzz","zzz"&amp;IF(ROW(Table4[[#This Row],['#]])=EVEN(ROW(Table4[[#This Row],['#]])),0,1),S$28)</f>
        <v>Pirate Booty</v>
      </c>
      <c r="D167" t="str">
        <f>IF(Table4[[#This Row],['#]]="",IF(S167="zzz","zzz"&amp;IF(ROW(Table4[[#This Row],[2nd Card]])=EVEN(ROW(Table4[[#This Row],[2nd Card]])),0,1),S167),CHOOSE(SUM(COUNTIF(Table4[[#This Row],[2nd Card]],"*:Onyx"),COUNTIF(H$1,"*:Onyx"),1),INDEX(CD[C_Rare],MATCH(Table4[[#This Row],[Result]],CD[C_D-Name],0)),"Diamond","Onyx"))</f>
        <v>Diamond</v>
      </c>
      <c r="E167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F167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167">
        <f>SUM(Table4[[#This Row],[Max Attack]:[Max Defence]])</f>
        <v>61</v>
      </c>
      <c r="Q167">
        <f>IF(H$10,IF(IFERROR(MATCH(R166,Onyx[O],0)&gt;0,FALSE()),Q166&amp;"O",IF(MAX(Q$13:Q166)&gt;=H$5,"",SUM(MAX(Q$13:Q166),1))),IF(MAX(Q$13:Q166)&gt;=H$5,"",SUM(MAX(Q$13:Q166),1)))</f>
        <v>104</v>
      </c>
      <c r="R167" t="str">
        <f>IF($Q167="","zzz",IF(RIGHT(Q167,1)="O",R166&amp;":Onyx",IFERROR(INDEX(CC[CC_B],MATCH(SUM(INDEX(CD[CC_Num],MATCH($Q$1,CD[C_D-Name],0)),($Q167/1000)),CC[CC_Cntr1],0)),INDEX(CC[CC_A],MATCH(SUM(INDEX(CD[CC_Num],MATCH($Q$1,CD[C_D-Name],0)),($Q167/1000)),CC[CC_Cntr2],0)))))</f>
        <v>Wings</v>
      </c>
      <c r="S167" t="str">
        <f>IF(Q167="","zzz",IF(RIGHT(Q167,1)="O",S166,IFERROR(INDEX(CC[Res],MATCH(SUM(INDEX(CD[CC_Num],MATCH($Q$1,CD[C_D-Name],0)),(Q167/1000)),CC[CC_Cntr1],0)),INDEX(CC[Res],MATCH(SUM(INDEX(CD[CC_Num],MATCH($Q$1,CD[C_D-Name],0)),(Q167/1000)),CC[CC_Cntr2],0)))))</f>
        <v>Smug</v>
      </c>
    </row>
    <row r="168" spans="1:19" ht="15" customHeight="1" x14ac:dyDescent="0.2">
      <c r="A168" s="7">
        <f>Q$144</f>
        <v>89</v>
      </c>
      <c r="B168" s="16" t="str">
        <f>IF(R$144="zzz","zzz"&amp;IF(ROW(Table4[[#This Row],['#]])=EVEN(ROW(Table4[[#This Row],['#]])),0,1),R$144)</f>
        <v>Trident</v>
      </c>
      <c r="C168" s="16" t="str">
        <f>IF(S$144="zzz","zzz"&amp;IF(ROW(Table4[[#This Row],['#]])=EVEN(ROW(Table4[[#This Row],['#]])),0,1),S$144)</f>
        <v>Pirate Booty</v>
      </c>
      <c r="D168" t="str">
        <f>IF(Table4[[#This Row],['#]]="",IF(S168="zzz","zzz"&amp;IF(ROW(Table4[[#This Row],[2nd Card]])=EVEN(ROW(Table4[[#This Row],[2nd Card]])),0,1),S168),CHOOSE(SUM(COUNTIF(Table4[[#This Row],[2nd Card]],"*:Onyx"),COUNTIF(H$1,"*:Onyx"),1),INDEX(CD[C_Rare],MATCH(Table4[[#This Row],[Result]],CD[C_D-Name],0)),"Diamond","Onyx"))</f>
        <v>Diamond</v>
      </c>
      <c r="E168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30</v>
      </c>
      <c r="F168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G168">
        <f>SUM(Table4[[#This Row],[Max Attack]:[Max Defence]])</f>
        <v>61</v>
      </c>
      <c r="Q168" t="str">
        <f>IF(H$10,IF(IFERROR(MATCH(R167,Onyx[O],0)&gt;0,FALSE()),Q167&amp;"O",IF(MAX(Q$13:Q167)&gt;=H$5,"",SUM(MAX(Q$13:Q167),1))),IF(MAX(Q$13:Q167)&gt;=H$5,"",SUM(MAX(Q$13:Q167),1)))</f>
        <v>104O</v>
      </c>
      <c r="R168" t="str">
        <f>IF($Q168="","zzz",IF(RIGHT(Q168,1)="O",R167&amp;":Onyx",IFERROR(INDEX(CC[CC_B],MATCH(SUM(INDEX(CD[CC_Num],MATCH($Q$1,CD[C_D-Name],0)),($Q168/1000)),CC[CC_Cntr1],0)),INDEX(CC[CC_A],MATCH(SUM(INDEX(CD[CC_Num],MATCH($Q$1,CD[C_D-Name],0)),($Q168/1000)),CC[CC_Cntr2],0)))))</f>
        <v>Wings:Onyx</v>
      </c>
      <c r="S168" t="str">
        <f>IF(Q168="","zzz",IF(RIGHT(Q168,1)="O",S167,IFERROR(INDEX(CC[Res],MATCH(SUM(INDEX(CD[CC_Num],MATCH($Q$1,CD[C_D-Name],0)),(Q168/1000)),CC[CC_Cntr1],0)),INDEX(CC[Res],MATCH(SUM(INDEX(CD[CC_Num],MATCH($Q$1,CD[C_D-Name],0)),(Q168/1000)),CC[CC_Cntr2],0)))))</f>
        <v>Smug</v>
      </c>
    </row>
    <row r="169" spans="1:19" ht="15" customHeight="1" x14ac:dyDescent="0.2">
      <c r="A169" s="7">
        <f>Q$169</f>
        <v>105</v>
      </c>
      <c r="B169" s="16" t="str">
        <f>IF(R$169="zzz","zzz"&amp;IF(ROW(Table4[[#This Row],['#]])=EVEN(ROW(Table4[[#This Row],['#]])),0,1),R$169)</f>
        <v>Wintertide</v>
      </c>
      <c r="C169" s="16" t="str">
        <f>IF(S$169="zzz","zzz"&amp;IF(ROW(Table4[[#This Row],['#]])=EVEN(ROW(Table4[[#This Row],['#]])),0,1),S$169)</f>
        <v>Gelt</v>
      </c>
      <c r="D169" t="str">
        <f>IF(Table4[[#This Row],['#]]="",IF(S169="zzz","zzz"&amp;IF(ROW(Table4[[#This Row],[2nd Card]])=EVEN(ROW(Table4[[#This Row],[2nd Card]])),0,1),S169),CHOOSE(SUM(COUNTIF(Table4[[#This Row],[2nd Card]],"*:Onyx"),COUNTIF(H$1,"*:Onyx"),1),INDEX(CD[C_Rare],MATCH(Table4[[#This Row],[Result]],CD[C_D-Name],0)),"Diamond","Onyx"))</f>
        <v>Diamond</v>
      </c>
      <c r="E169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32</v>
      </c>
      <c r="F169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29</v>
      </c>
      <c r="G169">
        <f>SUM(Table4[[#This Row],[Max Attack]:[Max Defence]])</f>
        <v>61</v>
      </c>
      <c r="Q169">
        <f>IF(H$10,IF(IFERROR(MATCH(R168,Onyx[O],0)&gt;0,FALSE()),Q168&amp;"O",IF(MAX(Q$13:Q168)&gt;=H$5,"",SUM(MAX(Q$13:Q168),1))),IF(MAX(Q$13:Q168)&gt;=H$5,"",SUM(MAX(Q$13:Q168),1)))</f>
        <v>105</v>
      </c>
      <c r="R169" t="str">
        <f>IF($Q169="","zzz",IF(RIGHT(Q169,1)="O",R168&amp;":Onyx",IFERROR(INDEX(CC[CC_B],MATCH(SUM(INDEX(CD[CC_Num],MATCH($Q$1,CD[C_D-Name],0)),($Q169/1000)),CC[CC_Cntr1],0)),INDEX(CC[CC_A],MATCH(SUM(INDEX(CD[CC_Num],MATCH($Q$1,CD[C_D-Name],0)),($Q169/1000)),CC[CC_Cntr2],0)))))</f>
        <v>Wintertide</v>
      </c>
      <c r="S169" t="str">
        <f>IF(Q169="","zzz",IF(RIGHT(Q169,1)="O",S168,IFERROR(INDEX(CC[Res],MATCH(SUM(INDEX(CD[CC_Num],MATCH($Q$1,CD[C_D-Name],0)),(Q169/1000)),CC[CC_Cntr1],0)),INDEX(CC[Res],MATCH(SUM(INDEX(CD[CC_Num],MATCH($Q$1,CD[C_D-Name],0)),(Q169/1000)),CC[CC_Cntr2],0)))))</f>
        <v>Gelt</v>
      </c>
    </row>
    <row r="170" spans="1:19" ht="15" customHeight="1" x14ac:dyDescent="0.2">
      <c r="A170" s="7">
        <f>Q$173</f>
        <v>108</v>
      </c>
      <c r="B170" s="16" t="str">
        <f>IF(R$173="zzz","zzz"&amp;IF(ROW(Table4[[#This Row],['#]])=EVEN(ROW(Table4[[#This Row],['#]])),0,1),R$173)</f>
        <v>Wolf</v>
      </c>
      <c r="C170" s="16" t="str">
        <f>IF(S$173="zzz","zzz"&amp;IF(ROW(Table4[[#This Row],['#]])=EVEN(ROW(Table4[[#This Row],['#]])),0,1),S$173)</f>
        <v>Stockbroker Wolf</v>
      </c>
      <c r="D170" t="str">
        <f>IF(Table4[[#This Row],['#]]="",IF(S170="zzz","zzz"&amp;IF(ROW(Table4[[#This Row],[2nd Card]])=EVEN(ROW(Table4[[#This Row],[2nd Card]])),0,1),S170),CHOOSE(SUM(COUNTIF(Table4[[#This Row],[2nd Card]],"*:Onyx"),COUNTIF(H$1,"*:Onyx"),1),INDEX(CD[C_Rare],MATCH(Table4[[#This Row],[Result]],CD[C_D-Name],0)),"Diamond","Onyx"))</f>
        <v>Diamond</v>
      </c>
      <c r="E170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F170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27</v>
      </c>
      <c r="G170">
        <f>SUM(Table4[[#This Row],[Max Attack]:[Max Defence]])</f>
        <v>61</v>
      </c>
      <c r="Q170">
        <f>IF(H$10,IF(IFERROR(MATCH(R169,Onyx[O],0)&gt;0,FALSE()),Q169&amp;"O",IF(MAX(Q$13:Q169)&gt;=H$5,"",SUM(MAX(Q$13:Q169),1))),IF(MAX(Q$13:Q169)&gt;=H$5,"",SUM(MAX(Q$13:Q169),1)))</f>
        <v>106</v>
      </c>
      <c r="R170" t="str">
        <f>IF($Q170="","zzz",IF(RIGHT(Q170,1)="O",R169&amp;":Onyx",IFERROR(INDEX(CC[CC_B],MATCH(SUM(INDEX(CD[CC_Num],MATCH($Q$1,CD[C_D-Name],0)),($Q170/1000)),CC[CC_Cntr1],0)),INDEX(CC[CC_A],MATCH(SUM(INDEX(CD[CC_Num],MATCH($Q$1,CD[C_D-Name],0)),($Q170/1000)),CC[CC_Cntr2],0)))))</f>
        <v>Wizard</v>
      </c>
      <c r="S170" t="str">
        <f>IF(Q170="","zzz",IF(RIGHT(Q170,1)="O",S169,IFERROR(INDEX(CC[Res],MATCH(SUM(INDEX(CD[CC_Num],MATCH($Q$1,CD[C_D-Name],0)),(Q170/1000)),CC[CC_Cntr1],0)),INDEX(CC[Res],MATCH(SUM(INDEX(CD[CC_Num],MATCH($Q$1,CD[C_D-Name],0)),(Q170/1000)),CC[CC_Cntr2],0)))))</f>
        <v>Rumpelstiltskin</v>
      </c>
    </row>
    <row r="171" spans="1:19" ht="15" customHeight="1" x14ac:dyDescent="0.2">
      <c r="A171" s="7">
        <f>Q$89</f>
        <v>51</v>
      </c>
      <c r="B171" s="16" t="str">
        <f>IF(R$89="zzz","zzz"&amp;IF(ROW(Table4[[#This Row],['#]])=EVEN(ROW(Table4[[#This Row],['#]])),0,1),R$89)</f>
        <v>Martial Arts</v>
      </c>
      <c r="C171" s="16" t="str">
        <f>IF(S$89="zzz","zzz"&amp;IF(ROW(Table4[[#This Row],['#]])=EVEN(ROW(Table4[[#This Row],['#]])),0,1),S$89)</f>
        <v>Super Bat</v>
      </c>
      <c r="D171" t="str">
        <f>IF(Table4[[#This Row],['#]]="",IF(S171="zzz","zzz"&amp;IF(ROW(Table4[[#This Row],[2nd Card]])=EVEN(ROW(Table4[[#This Row],[2nd Card]])),0,1),S171),CHOOSE(SUM(COUNTIF(Table4[[#This Row],[2nd Card]],"*:Onyx"),COUNTIF(H$1,"*:Onyx"),1),INDEX(CD[C_Rare],MATCH(Table4[[#This Row],[Result]],CD[C_D-Name],0)),"Diamond","Onyx"))</f>
        <v>Diamond</v>
      </c>
      <c r="E171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F171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29</v>
      </c>
      <c r="G171">
        <f>SUM(Table4[[#This Row],[Max Attack]:[Max Defence]])</f>
        <v>60</v>
      </c>
      <c r="Q171" t="str">
        <f>IF(H$10,IF(IFERROR(MATCH(R170,Onyx[O],0)&gt;0,FALSE()),Q170&amp;"O",IF(MAX(Q$13:Q170)&gt;=H$5,"",SUM(MAX(Q$13:Q170),1))),IF(MAX(Q$13:Q170)&gt;=H$5,"",SUM(MAX(Q$13:Q170),1)))</f>
        <v>106O</v>
      </c>
      <c r="R171" t="str">
        <f>IF($Q171="","zzz",IF(RIGHT(Q171,1)="O",R170&amp;":Onyx",IFERROR(INDEX(CC[CC_B],MATCH(SUM(INDEX(CD[CC_Num],MATCH($Q$1,CD[C_D-Name],0)),($Q171/1000)),CC[CC_Cntr1],0)),INDEX(CC[CC_A],MATCH(SUM(INDEX(CD[CC_Num],MATCH($Q$1,CD[C_D-Name],0)),($Q171/1000)),CC[CC_Cntr2],0)))))</f>
        <v>Wizard:Onyx</v>
      </c>
      <c r="S171" t="str">
        <f>IF(Q171="","zzz",IF(RIGHT(Q171,1)="O",S170,IFERROR(INDEX(CC[Res],MATCH(SUM(INDEX(CD[CC_Num],MATCH($Q$1,CD[C_D-Name],0)),(Q171/1000)),CC[CC_Cntr1],0)),INDEX(CC[Res],MATCH(SUM(INDEX(CD[CC_Num],MATCH($Q$1,CD[C_D-Name],0)),(Q171/1000)),CC[CC_Cntr2],0)))))</f>
        <v>Rumpelstiltskin</v>
      </c>
    </row>
    <row r="172" spans="1:19" ht="15" customHeight="1" x14ac:dyDescent="0.2">
      <c r="A172" s="7">
        <f>Q$109</f>
        <v>67</v>
      </c>
      <c r="B172" s="16" t="str">
        <f>IF(R$109="zzz","zzz"&amp;IF(ROW(Table4[[#This Row],['#]])=EVEN(ROW(Table4[[#This Row],['#]])),0,1),R$109)</f>
        <v>Rainbow</v>
      </c>
      <c r="C172" s="16" t="str">
        <f>IF(S$109="zzz","zzz"&amp;IF(ROW(Table4[[#This Row],['#]])=EVEN(ROW(Table4[[#This Row],['#]])),0,1),S$109)</f>
        <v>Leprechaun</v>
      </c>
      <c r="D172" t="str">
        <f>IF(Table4[[#This Row],['#]]="",IF(S172="zzz","zzz"&amp;IF(ROW(Table4[[#This Row],[2nd Card]])=EVEN(ROW(Table4[[#This Row],[2nd Card]])),0,1),S172),CHOOSE(SUM(COUNTIF(Table4[[#This Row],[2nd Card]],"*:Onyx"),COUNTIF(H$1,"*:Onyx"),1),INDEX(CD[C_Rare],MATCH(Table4[[#This Row],[Result]],CD[C_D-Name],0)),"Diamond","Onyx"))</f>
        <v>Diamond</v>
      </c>
      <c r="E172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34</v>
      </c>
      <c r="F172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26</v>
      </c>
      <c r="G172">
        <f>SUM(Table4[[#This Row],[Max Attack]:[Max Defence]])</f>
        <v>60</v>
      </c>
      <c r="Q172">
        <f>IF(H$10,IF(IFERROR(MATCH(R171,Onyx[O],0)&gt;0,FALSE()),Q171&amp;"O",IF(MAX(Q$13:Q171)&gt;=H$5,"",SUM(MAX(Q$13:Q171),1))),IF(MAX(Q$13:Q171)&gt;=H$5,"",SUM(MAX(Q$13:Q171),1)))</f>
        <v>107</v>
      </c>
      <c r="R172" t="str">
        <f>IF($Q172="","zzz",IF(RIGHT(Q172,1)="O",R171&amp;":Onyx",IFERROR(INDEX(CC[CC_B],MATCH(SUM(INDEX(CD[CC_Num],MATCH($Q$1,CD[C_D-Name],0)),($Q172/1000)),CC[CC_Cntr1],0)),INDEX(CC[CC_A],MATCH(SUM(INDEX(CD[CC_Num],MATCH($Q$1,CD[C_D-Name],0)),($Q172/1000)),CC[CC_Cntr2],0)))))</f>
        <v>Wizarding School</v>
      </c>
      <c r="S172" t="str">
        <f>IF(Q172="","zzz",IF(RIGHT(Q172,1)="O",S171,IFERROR(INDEX(CC[Res],MATCH(SUM(INDEX(CD[CC_Num],MATCH($Q$1,CD[C_D-Name],0)),(Q172/1000)),CC[CC_Cntr1],0)),INDEX(CC[Res],MATCH(SUM(INDEX(CD[CC_Num],MATCH($Q$1,CD[C_D-Name],0)),(Q172/1000)),CC[CC_Cntr2],0)))))</f>
        <v>Goblin Banker</v>
      </c>
    </row>
    <row r="173" spans="1:19" ht="15" customHeight="1" x14ac:dyDescent="0.2">
      <c r="A173" s="7">
        <f>Q$132</f>
        <v>83</v>
      </c>
      <c r="B173" s="16" t="str">
        <f>IF(R$132="zzz","zzz"&amp;IF(ROW(Table4[[#This Row],['#]])=EVEN(ROW(Table4[[#This Row],['#]])),0,1),R$132)</f>
        <v>Superhero</v>
      </c>
      <c r="C173" s="16" t="str">
        <f>IF(S$132="zzz","zzz"&amp;IF(ROW(Table4[[#This Row],['#]])=EVEN(ROW(Table4[[#This Row],['#]])),0,1),S$132)</f>
        <v>Super Bat</v>
      </c>
      <c r="D173" t="str">
        <f>IF(Table4[[#This Row],['#]]="",IF(S173="zzz","zzz"&amp;IF(ROW(Table4[[#This Row],[2nd Card]])=EVEN(ROW(Table4[[#This Row],[2nd Card]])),0,1),S173),CHOOSE(SUM(COUNTIF(Table4[[#This Row],[2nd Card]],"*:Onyx"),COUNTIF(H$1,"*:Onyx"),1),INDEX(CD[C_Rare],MATCH(Table4[[#This Row],[Result]],CD[C_D-Name],0)),"Diamond","Onyx"))</f>
        <v>Diamond</v>
      </c>
      <c r="E173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F173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29</v>
      </c>
      <c r="G173">
        <f>SUM(Table4[[#This Row],[Max Attack]:[Max Defence]])</f>
        <v>60</v>
      </c>
      <c r="Q173">
        <f>IF(H$10,IF(IFERROR(MATCH(R172,Onyx[O],0)&gt;0,FALSE()),Q172&amp;"O",IF(MAX(Q$13:Q172)&gt;=H$5,"",SUM(MAX(Q$13:Q172),1))),IF(MAX(Q$13:Q172)&gt;=H$5,"",SUM(MAX(Q$13:Q172),1)))</f>
        <v>108</v>
      </c>
      <c r="R173" t="str">
        <f>IF($Q173="","zzz",IF(RIGHT(Q173,1)="O",R172&amp;":Onyx",IFERROR(INDEX(CC[CC_B],MATCH(SUM(INDEX(CD[CC_Num],MATCH($Q$1,CD[C_D-Name],0)),($Q173/1000)),CC[CC_Cntr1],0)),INDEX(CC[CC_A],MATCH(SUM(INDEX(CD[CC_Num],MATCH($Q$1,CD[C_D-Name],0)),($Q173/1000)),CC[CC_Cntr2],0)))))</f>
        <v>Wolf</v>
      </c>
      <c r="S173" t="str">
        <f>IF(Q173="","zzz",IF(RIGHT(Q173,1)="O",S172,IFERROR(INDEX(CC[Res],MATCH(SUM(INDEX(CD[CC_Num],MATCH($Q$1,CD[C_D-Name],0)),(Q173/1000)),CC[CC_Cntr1],0)),INDEX(CC[Res],MATCH(SUM(INDEX(CD[CC_Num],MATCH($Q$1,CD[C_D-Name],0)),(Q173/1000)),CC[CC_Cntr2],0)))))</f>
        <v>Stockbroker Wolf</v>
      </c>
    </row>
    <row r="174" spans="1:19" ht="15" customHeight="1" x14ac:dyDescent="0.2">
      <c r="A174" s="7">
        <f>Q$17</f>
        <v>3</v>
      </c>
      <c r="B174" s="16" t="str">
        <f>IF(R$17="zzz","zzz"&amp;IF(ROW(Table4[[#This Row],['#]])=EVEN(ROW(Table4[[#This Row],['#]])),0,1),R$17)</f>
        <v>Bat</v>
      </c>
      <c r="C174" s="16" t="str">
        <f>IF(S$17="zzz","zzz"&amp;IF(ROW(Table4[[#This Row],['#]])=EVEN(ROW(Table4[[#This Row],['#]])),0,1),S$17)</f>
        <v>Super Bat</v>
      </c>
      <c r="D174" t="str">
        <f>IF(Table4[[#This Row],['#]]="",IF(S174="zzz","zzz"&amp;IF(ROW(Table4[[#This Row],[2nd Card]])=EVEN(ROW(Table4[[#This Row],[2nd Card]])),0,1),S174),CHOOSE(SUM(COUNTIF(Table4[[#This Row],[2nd Card]],"*:Onyx"),COUNTIF(H$1,"*:Onyx"),1),INDEX(CD[C_Rare],MATCH(Table4[[#This Row],[Result]],CD[C_D-Name],0)),"Diamond","Onyx"))</f>
        <v>Diamond</v>
      </c>
      <c r="E174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31</v>
      </c>
      <c r="F174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29</v>
      </c>
      <c r="G174">
        <f>SUM(Table4[[#This Row],[Max Attack]:[Max Defence]])</f>
        <v>60</v>
      </c>
      <c r="Q174" t="str">
        <f>IF(H$10,IF(IFERROR(MATCH(R173,Onyx[O],0)&gt;0,FALSE()),Q173&amp;"O",IF(MAX(Q$13:Q173)&gt;=H$5,"",SUM(MAX(Q$13:Q173),1))),IF(MAX(Q$13:Q173)&gt;=H$5,"",SUM(MAX(Q$13:Q173),1)))</f>
        <v>108O</v>
      </c>
      <c r="R174" t="str">
        <f>IF($Q174="","zzz",IF(RIGHT(Q174,1)="O",R173&amp;":Onyx",IFERROR(INDEX(CC[CC_B],MATCH(SUM(INDEX(CD[CC_Num],MATCH($Q$1,CD[C_D-Name],0)),($Q174/1000)),CC[CC_Cntr1],0)),INDEX(CC[CC_A],MATCH(SUM(INDEX(CD[CC_Num],MATCH($Q$1,CD[C_D-Name],0)),($Q174/1000)),CC[CC_Cntr2],0)))))</f>
        <v>Wolf:Onyx</v>
      </c>
      <c r="S174" t="str">
        <f>IF(Q174="","zzz",IF(RIGHT(Q174,1)="O",S173,IFERROR(INDEX(CC[Res],MATCH(SUM(INDEX(CD[CC_Num],MATCH($Q$1,CD[C_D-Name],0)),(Q174/1000)),CC[CC_Cntr1],0)),INDEX(CC[Res],MATCH(SUM(INDEX(CD[CC_Num],MATCH($Q$1,CD[C_D-Name],0)),(Q174/1000)),CC[CC_Cntr2],0)))))</f>
        <v>Stockbroker Wolf</v>
      </c>
    </row>
    <row r="175" spans="1:19" ht="15" customHeight="1" x14ac:dyDescent="0.2">
      <c r="A175" s="7" t="str">
        <f>Q$178</f>
        <v/>
      </c>
      <c r="B175" s="16" t="str">
        <f>IF(R$178="zzz","zzz"&amp;IF(ROW(Table4[[#This Row],['#]])=EVEN(ROW(Table4[[#This Row],['#]])),0,1),R$178)</f>
        <v>zzz1</v>
      </c>
      <c r="C175" s="16" t="str">
        <f>IF(S$178="zzz","zzz"&amp;IF(ROW(Table4[[#This Row],['#]])=EVEN(ROW(Table4[[#This Row],['#]])),0,1),S$178)</f>
        <v>zzz1</v>
      </c>
      <c r="D175" t="str">
        <f>IF(Table4[[#This Row],['#]]="",IF(S175="zzz","zzz"&amp;IF(ROW(Table4[[#This Row],[2nd Card]])=EVEN(ROW(Table4[[#This Row],[2nd Card]])),0,1),S175),CHOOSE(SUM(COUNTIF(Table4[[#This Row],[2nd Card]],"*:Onyx"),COUNTIF(H$1,"*:Onyx"),1),INDEX(CD[C_Rare],MATCH(Table4[[#This Row],[Result]],CD[C_D-Name],0)),"Diamond","Onyx"))</f>
        <v>zzz1</v>
      </c>
      <c r="E175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F175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G175">
        <f>SUM(Table4[[#This Row],[Max Attack]:[Max Defence]])</f>
        <v>0</v>
      </c>
      <c r="Q175" t="str">
        <f>IF(H$10,IF(IFERROR(MATCH(R174,Onyx[O],0)&gt;0,FALSE()),Q174&amp;"O",IF(MAX(Q$13:Q174)&gt;=H$5,"",SUM(MAX(Q$13:Q174),1))),IF(MAX(Q$13:Q174)&gt;=H$5,"",SUM(MAX(Q$13:Q174),1)))</f>
        <v/>
      </c>
      <c r="R175" t="str">
        <f>IF($Q175="","zzz",IF(RIGHT(Q175,1)="O",R174&amp;":Onyx",IFERROR(INDEX(CC[CC_B],MATCH(SUM(INDEX(CD[CC_Num],MATCH($Q$1,CD[C_D-Name],0)),($Q175/1000)),CC[CC_Cntr1],0)),INDEX(CC[CC_A],MATCH(SUM(INDEX(CD[CC_Num],MATCH($Q$1,CD[C_D-Name],0)),($Q175/1000)),CC[CC_Cntr2],0)))))</f>
        <v>zzz</v>
      </c>
      <c r="S175" t="str">
        <f>IF(Q175="","zzz",IF(RIGHT(Q175,1)="O",S174,IFERROR(INDEX(CC[Res],MATCH(SUM(INDEX(CD[CC_Num],MATCH($Q$1,CD[C_D-Name],0)),(Q175/1000)),CC[CC_Cntr1],0)),INDEX(CC[Res],MATCH(SUM(INDEX(CD[CC_Num],MATCH($Q$1,CD[C_D-Name],0)),(Q175/1000)),CC[CC_Cntr2],0)))))</f>
        <v>zzz</v>
      </c>
    </row>
    <row r="176" spans="1:19" ht="15" customHeight="1" x14ac:dyDescent="0.2">
      <c r="A176" s="7" t="str">
        <f>Q$176</f>
        <v/>
      </c>
      <c r="B176" s="16" t="str">
        <f>IF(R$176="zzz","zzz"&amp;IF(ROW(Table4[[#This Row],['#]])=EVEN(ROW(Table4[[#This Row],['#]])),0,1),R$176)</f>
        <v>zzz0</v>
      </c>
      <c r="C176" s="16" t="str">
        <f>IF(S$176="zzz","zzz"&amp;IF(ROW(Table4[[#This Row],['#]])=EVEN(ROW(Table4[[#This Row],['#]])),0,1),S$176)</f>
        <v>zzz0</v>
      </c>
      <c r="D176" t="str">
        <f>IF(Table4[[#This Row],['#]]="",IF(S176="zzz","zzz"&amp;IF(ROW(Table4[[#This Row],[2nd Card]])=EVEN(ROW(Table4[[#This Row],[2nd Card]])),0,1),S176),CHOOSE(SUM(COUNTIF(Table4[[#This Row],[2nd Card]],"*:Onyx"),COUNTIF(H$1,"*:Onyx"),1),INDEX(CD[C_Rare],MATCH(Table4[[#This Row],[Result]],CD[C_D-Name],0)),"Diamond","Onyx"))</f>
        <v>zzz0</v>
      </c>
      <c r="E176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F176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G176">
        <f>SUM(Table4[[#This Row],[Max Attack]:[Max Defence]])</f>
        <v>0</v>
      </c>
      <c r="Q176" t="str">
        <f>IF(H$10,IF(IFERROR(MATCH(R175,Onyx[O],0)&gt;0,FALSE()),Q175&amp;"O",IF(MAX(Q$13:Q175)&gt;=H$5,"",SUM(MAX(Q$13:Q175),1))),IF(MAX(Q$13:Q175)&gt;=H$5,"",SUM(MAX(Q$13:Q175),1)))</f>
        <v/>
      </c>
      <c r="R176" t="str">
        <f>IF($Q176="","zzz",IF(RIGHT(Q176,1)="O",R175&amp;":Onyx",IFERROR(INDEX(CC[CC_B],MATCH(SUM(INDEX(CD[CC_Num],MATCH($Q$1,CD[C_D-Name],0)),($Q176/1000)),CC[CC_Cntr1],0)),INDEX(CC[CC_A],MATCH(SUM(INDEX(CD[CC_Num],MATCH($Q$1,CD[C_D-Name],0)),($Q176/1000)),CC[CC_Cntr2],0)))))</f>
        <v>zzz</v>
      </c>
      <c r="S176" t="str">
        <f>IF(Q176="","zzz",IF(RIGHT(Q176,1)="O",S175,IFERROR(INDEX(CC[Res],MATCH(SUM(INDEX(CD[CC_Num],MATCH($Q$1,CD[C_D-Name],0)),(Q176/1000)),CC[CC_Cntr1],0)),INDEX(CC[Res],MATCH(SUM(INDEX(CD[CC_Num],MATCH($Q$1,CD[C_D-Name],0)),(Q176/1000)),CC[CC_Cntr2],0)))))</f>
        <v>zzz</v>
      </c>
    </row>
    <row r="177" spans="1:19" ht="15" customHeight="1" x14ac:dyDescent="0.2">
      <c r="A177" s="7" t="str">
        <f>Q$181</f>
        <v/>
      </c>
      <c r="B177" s="16" t="str">
        <f>IF(R$181="zzz","zzz"&amp;IF(ROW(Table4[[#This Row],['#]])=EVEN(ROW(Table4[[#This Row],['#]])),0,1),R$181)</f>
        <v>zzz1</v>
      </c>
      <c r="C177" s="16" t="str">
        <f>IF(S$181="zzz","zzz"&amp;IF(ROW(Table4[[#This Row],['#]])=EVEN(ROW(Table4[[#This Row],['#]])),0,1),S$181)</f>
        <v>zzz1</v>
      </c>
      <c r="D177" t="str">
        <f>IF(Table4[[#This Row],['#]]="",IF(S177="zzz","zzz"&amp;IF(ROW(Table4[[#This Row],[2nd Card]])=EVEN(ROW(Table4[[#This Row],[2nd Card]])),0,1),S177),CHOOSE(SUM(COUNTIF(Table4[[#This Row],[2nd Card]],"*:Onyx"),COUNTIF(H$1,"*:Onyx"),1),INDEX(CD[C_Rare],MATCH(Table4[[#This Row],[Result]],CD[C_D-Name],0)),"Diamond","Onyx"))</f>
        <v>zzz1</v>
      </c>
      <c r="E177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F177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G177">
        <f>SUM(Table4[[#This Row],[Max Attack]:[Max Defence]])</f>
        <v>0</v>
      </c>
      <c r="Q177" t="str">
        <f>IF(H$10,IF(IFERROR(MATCH(R176,Onyx[O],0)&gt;0,FALSE()),Q176&amp;"O",IF(MAX(Q$13:Q176)&gt;=H$5,"",SUM(MAX(Q$13:Q176),1))),IF(MAX(Q$13:Q176)&gt;=H$5,"",SUM(MAX(Q$13:Q176),1)))</f>
        <v/>
      </c>
      <c r="R177" t="str">
        <f>IF($Q177="","zzz",IF(RIGHT(Q177,1)="O",R176&amp;":Onyx",IFERROR(INDEX(CC[CC_B],MATCH(SUM(INDEX(CD[CC_Num],MATCH($Q$1,CD[C_D-Name],0)),($Q177/1000)),CC[CC_Cntr1],0)),INDEX(CC[CC_A],MATCH(SUM(INDEX(CD[CC_Num],MATCH($Q$1,CD[C_D-Name],0)),($Q177/1000)),CC[CC_Cntr2],0)))))</f>
        <v>zzz</v>
      </c>
      <c r="S177" t="str">
        <f>IF(Q177="","zzz",IF(RIGHT(Q177,1)="O",S176,IFERROR(INDEX(CC[Res],MATCH(SUM(INDEX(CD[CC_Num],MATCH($Q$1,CD[C_D-Name],0)),(Q177/1000)),CC[CC_Cntr1],0)),INDEX(CC[Res],MATCH(SUM(INDEX(CD[CC_Num],MATCH($Q$1,CD[C_D-Name],0)),(Q177/1000)),CC[CC_Cntr2],0)))))</f>
        <v>zzz</v>
      </c>
    </row>
    <row r="178" spans="1:19" ht="15" customHeight="1" x14ac:dyDescent="0.2">
      <c r="A178" s="7" t="str">
        <f>Q$177</f>
        <v/>
      </c>
      <c r="B178" s="16" t="str">
        <f>IF(R$177="zzz","zzz"&amp;IF(ROW(Table4[[#This Row],['#]])=EVEN(ROW(Table4[[#This Row],['#]])),0,1),R$177)</f>
        <v>zzz0</v>
      </c>
      <c r="C178" s="16" t="str">
        <f>IF(S$177="zzz","zzz"&amp;IF(ROW(Table4[[#This Row],['#]])=EVEN(ROW(Table4[[#This Row],['#]])),0,1),S$177)</f>
        <v>zzz0</v>
      </c>
      <c r="D178" t="str">
        <f>IF(Table4[[#This Row],['#]]="",IF(S178="zzz","zzz"&amp;IF(ROW(Table4[[#This Row],[2nd Card]])=EVEN(ROW(Table4[[#This Row],[2nd Card]])),0,1),S178),CHOOSE(SUM(COUNTIF(Table4[[#This Row],[2nd Card]],"*:Onyx"),COUNTIF(H$1,"*:Onyx"),1),INDEX(CD[C_Rare],MATCH(Table4[[#This Row],[Result]],CD[C_D-Name],0)),"Diamond","Onyx"))</f>
        <v>zzz0</v>
      </c>
      <c r="E178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F178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G178">
        <f>SUM(Table4[[#This Row],[Max Attack]:[Max Defence]])</f>
        <v>0</v>
      </c>
      <c r="Q178" t="str">
        <f>IF(H$10,IF(IFERROR(MATCH(R177,Onyx[O],0)&gt;0,FALSE()),Q177&amp;"O",IF(MAX(Q$13:Q177)&gt;=H$5,"",SUM(MAX(Q$13:Q177),1))),IF(MAX(Q$13:Q177)&gt;=H$5,"",SUM(MAX(Q$13:Q177),1)))</f>
        <v/>
      </c>
      <c r="R178" t="str">
        <f>IF($Q178="","zzz",IF(RIGHT(Q178,1)="O",R177&amp;":Onyx",IFERROR(INDEX(CC[CC_B],MATCH(SUM(INDEX(CD[CC_Num],MATCH($Q$1,CD[C_D-Name],0)),($Q178/1000)),CC[CC_Cntr1],0)),INDEX(CC[CC_A],MATCH(SUM(INDEX(CD[CC_Num],MATCH($Q$1,CD[C_D-Name],0)),($Q178/1000)),CC[CC_Cntr2],0)))))</f>
        <v>zzz</v>
      </c>
      <c r="S178" t="str">
        <f>IF(Q178="","zzz",IF(RIGHT(Q178,1)="O",S177,IFERROR(INDEX(CC[Res],MATCH(SUM(INDEX(CD[CC_Num],MATCH($Q$1,CD[C_D-Name],0)),(Q178/1000)),CC[CC_Cntr1],0)),INDEX(CC[Res],MATCH(SUM(INDEX(CD[CC_Num],MATCH($Q$1,CD[C_D-Name],0)),(Q178/1000)),CC[CC_Cntr2],0)))))</f>
        <v>zzz</v>
      </c>
    </row>
    <row r="179" spans="1:19" ht="15" customHeight="1" x14ac:dyDescent="0.2">
      <c r="A179" s="7" t="str">
        <f>Q$175</f>
        <v/>
      </c>
      <c r="B179" s="16" t="str">
        <f>IF(R$175="zzz","zzz"&amp;IF(ROW(Table4[[#This Row],['#]])=EVEN(ROW(Table4[[#This Row],['#]])),0,1),R$175)</f>
        <v>zzz1</v>
      </c>
      <c r="C179" s="16" t="str">
        <f>IF(S$175="zzz","zzz"&amp;IF(ROW(Table4[[#This Row],['#]])=EVEN(ROW(Table4[[#This Row],['#]])),0,1),S$175)</f>
        <v>zzz1</v>
      </c>
      <c r="D179" t="str">
        <f>IF(Table4[[#This Row],['#]]="",IF(S179="zzz","zzz"&amp;IF(ROW(Table4[[#This Row],[2nd Card]])=EVEN(ROW(Table4[[#This Row],[2nd Card]])),0,1),S179),CHOOSE(SUM(COUNTIF(Table4[[#This Row],[2nd Card]],"*:Onyx"),COUNTIF(H$1,"*:Onyx"),1),INDEX(CD[C_Rare],MATCH(Table4[[#This Row],[Result]],CD[C_D-Name],0)),"Diamond","Onyx"))</f>
        <v>zzz1</v>
      </c>
      <c r="E179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F179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G179">
        <f>SUM(Table4[[#This Row],[Max Attack]:[Max Defence]])</f>
        <v>0</v>
      </c>
      <c r="Q179" t="str">
        <f>IF(H$10,IF(IFERROR(MATCH(R178,Onyx[O],0)&gt;0,FALSE()),Q178&amp;"O",IF(MAX(Q$13:Q178)&gt;=H$5,"",SUM(MAX(Q$13:Q178),1))),IF(MAX(Q$13:Q178)&gt;=H$5,"",SUM(MAX(Q$13:Q178),1)))</f>
        <v/>
      </c>
      <c r="R179" t="str">
        <f>IF($Q179="","zzz",IF(RIGHT(Q179,1)="O",R178&amp;":Onyx",IFERROR(INDEX(CC[CC_B],MATCH(SUM(INDEX(CD[CC_Num],MATCH($Q$1,CD[C_D-Name],0)),($Q179/1000)),CC[CC_Cntr1],0)),INDEX(CC[CC_A],MATCH(SUM(INDEX(CD[CC_Num],MATCH($Q$1,CD[C_D-Name],0)),($Q179/1000)),CC[CC_Cntr2],0)))))</f>
        <v>zzz</v>
      </c>
      <c r="S179" t="str">
        <f>IF(Q179="","zzz",IF(RIGHT(Q179,1)="O",S178,IFERROR(INDEX(CC[Res],MATCH(SUM(INDEX(CD[CC_Num],MATCH($Q$1,CD[C_D-Name],0)),(Q179/1000)),CC[CC_Cntr1],0)),INDEX(CC[Res],MATCH(SUM(INDEX(CD[CC_Num],MATCH($Q$1,CD[C_D-Name],0)),(Q179/1000)),CC[CC_Cntr2],0)))))</f>
        <v>zzz</v>
      </c>
    </row>
    <row r="180" spans="1:19" ht="15" customHeight="1" x14ac:dyDescent="0.2">
      <c r="A180" s="7" t="str">
        <f>Q$184</f>
        <v/>
      </c>
      <c r="B180" s="16" t="str">
        <f>IF(R$184="zzz","zzz"&amp;IF(ROW(Table4[[#This Row],['#]])=EVEN(ROW(Table4[[#This Row],['#]])),0,1),R$184)</f>
        <v>zzz0</v>
      </c>
      <c r="C180" s="16" t="str">
        <f>IF(S$184="zzz","zzz"&amp;IF(ROW(Table4[[#This Row],['#]])=EVEN(ROW(Table4[[#This Row],['#]])),0,1),S$184)</f>
        <v>zzz0</v>
      </c>
      <c r="D180" t="str">
        <f>IF(Table4[[#This Row],['#]]="",IF(S180="zzz","zzz"&amp;IF(ROW(Table4[[#This Row],[2nd Card]])=EVEN(ROW(Table4[[#This Row],[2nd Card]])),0,1),S180),CHOOSE(SUM(COUNTIF(Table4[[#This Row],[2nd Card]],"*:Onyx"),COUNTIF(H$1,"*:Onyx"),1),INDEX(CD[C_Rare],MATCH(Table4[[#This Row],[Result]],CD[C_D-Name],0)),"Diamond","Onyx"))</f>
        <v>zzz0</v>
      </c>
      <c r="E180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F180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G180">
        <f>SUM(Table4[[#This Row],[Max Attack]:[Max Defence]])</f>
        <v>0</v>
      </c>
      <c r="Q180" t="str">
        <f>IF(H$10,IF(IFERROR(MATCH(R179,Onyx[O],0)&gt;0,FALSE()),Q179&amp;"O",IF(MAX(Q$13:Q179)&gt;=H$5,"",SUM(MAX(Q$13:Q179),1))),IF(MAX(Q$13:Q179)&gt;=H$5,"",SUM(MAX(Q$13:Q179),1)))</f>
        <v/>
      </c>
      <c r="R180" t="str">
        <f>IF($Q180="","zzz",IF(RIGHT(Q180,1)="O",R179&amp;":Onyx",IFERROR(INDEX(CC[CC_B],MATCH(SUM(INDEX(CD[CC_Num],MATCH($Q$1,CD[C_D-Name],0)),($Q180/1000)),CC[CC_Cntr1],0)),INDEX(CC[CC_A],MATCH(SUM(INDEX(CD[CC_Num],MATCH($Q$1,CD[C_D-Name],0)),($Q180/1000)),CC[CC_Cntr2],0)))))</f>
        <v>zzz</v>
      </c>
      <c r="S180" t="str">
        <f>IF(Q180="","zzz",IF(RIGHT(Q180,1)="O",S179,IFERROR(INDEX(CC[Res],MATCH(SUM(INDEX(CD[CC_Num],MATCH($Q$1,CD[C_D-Name],0)),(Q180/1000)),CC[CC_Cntr1],0)),INDEX(CC[Res],MATCH(SUM(INDEX(CD[CC_Num],MATCH($Q$1,CD[C_D-Name],0)),(Q180/1000)),CC[CC_Cntr2],0)))))</f>
        <v>zzz</v>
      </c>
    </row>
    <row r="181" spans="1:19" ht="15" customHeight="1" x14ac:dyDescent="0.2">
      <c r="A181" s="7" t="str">
        <f>Q$182</f>
        <v/>
      </c>
      <c r="B181" s="16" t="str">
        <f>IF(R$182="zzz","zzz"&amp;IF(ROW(Table4[[#This Row],['#]])=EVEN(ROW(Table4[[#This Row],['#]])),0,1),R$182)</f>
        <v>zzz1</v>
      </c>
      <c r="C181" s="16" t="str">
        <f>IF(S$182="zzz","zzz"&amp;IF(ROW(Table4[[#This Row],['#]])=EVEN(ROW(Table4[[#This Row],['#]])),0,1),S$182)</f>
        <v>zzz1</v>
      </c>
      <c r="D181" t="str">
        <f>IF(Table4[[#This Row],['#]]="",IF(S181="zzz","zzz"&amp;IF(ROW(Table4[[#This Row],[2nd Card]])=EVEN(ROW(Table4[[#This Row],[2nd Card]])),0,1),S181),CHOOSE(SUM(COUNTIF(Table4[[#This Row],[2nd Card]],"*:Onyx"),COUNTIF(H$1,"*:Onyx"),1),INDEX(CD[C_Rare],MATCH(Table4[[#This Row],[Result]],CD[C_D-Name],0)),"Diamond","Onyx"))</f>
        <v>zzz1</v>
      </c>
      <c r="E181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F181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G181">
        <f>SUM(Table4[[#This Row],[Max Attack]:[Max Defence]])</f>
        <v>0</v>
      </c>
      <c r="Q181" t="str">
        <f>IF(H$10,IF(IFERROR(MATCH(R180,Onyx[O],0)&gt;0,FALSE()),Q180&amp;"O",IF(MAX(Q$13:Q180)&gt;=H$5,"",SUM(MAX(Q$13:Q180),1))),IF(MAX(Q$13:Q180)&gt;=H$5,"",SUM(MAX(Q$13:Q180),1)))</f>
        <v/>
      </c>
      <c r="R181" t="str">
        <f>IF($Q181="","zzz",IF(RIGHT(Q181,1)="O",R180&amp;":Onyx",IFERROR(INDEX(CC[CC_B],MATCH(SUM(INDEX(CD[CC_Num],MATCH($Q$1,CD[C_D-Name],0)),($Q181/1000)),CC[CC_Cntr1],0)),INDEX(CC[CC_A],MATCH(SUM(INDEX(CD[CC_Num],MATCH($Q$1,CD[C_D-Name],0)),($Q181/1000)),CC[CC_Cntr2],0)))))</f>
        <v>zzz</v>
      </c>
      <c r="S181" t="str">
        <f>IF(Q181="","zzz",IF(RIGHT(Q181,1)="O",S180,IFERROR(INDEX(CC[Res],MATCH(SUM(INDEX(CD[CC_Num],MATCH($Q$1,CD[C_D-Name],0)),(Q181/1000)),CC[CC_Cntr1],0)),INDEX(CC[Res],MATCH(SUM(INDEX(CD[CC_Num],MATCH($Q$1,CD[C_D-Name],0)),(Q181/1000)),CC[CC_Cntr2],0)))))</f>
        <v>zzz</v>
      </c>
    </row>
    <row r="182" spans="1:19" ht="15" customHeight="1" x14ac:dyDescent="0.2">
      <c r="A182" s="7" t="str">
        <f>Q$180</f>
        <v/>
      </c>
      <c r="B182" s="16" t="str">
        <f>IF(R$180="zzz","zzz"&amp;IF(ROW(Table4[[#This Row],['#]])=EVEN(ROW(Table4[[#This Row],['#]])),0,1),R$180)</f>
        <v>zzz0</v>
      </c>
      <c r="C182" s="16" t="str">
        <f>IF(S$180="zzz","zzz"&amp;IF(ROW(Table4[[#This Row],['#]])=EVEN(ROW(Table4[[#This Row],['#]])),0,1),S$180)</f>
        <v>zzz0</v>
      </c>
      <c r="D182" t="str">
        <f>IF(Table4[[#This Row],['#]]="",IF(S182="zzz","zzz"&amp;IF(ROW(Table4[[#This Row],[2nd Card]])=EVEN(ROW(Table4[[#This Row],[2nd Card]])),0,1),S182),CHOOSE(SUM(COUNTIF(Table4[[#This Row],[2nd Card]],"*:Onyx"),COUNTIF(H$1,"*:Onyx"),1),INDEX(CD[C_Rare],MATCH(Table4[[#This Row],[Result]],CD[C_D-Name],0)),"Diamond","Onyx"))</f>
        <v>zzz0</v>
      </c>
      <c r="E182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F182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G182">
        <f>SUM(Table4[[#This Row],[Max Attack]:[Max Defence]])</f>
        <v>0</v>
      </c>
      <c r="Q182" t="str">
        <f>IF(H$10,IF(IFERROR(MATCH(R181,Onyx[O],0)&gt;0,FALSE()),Q181&amp;"O",IF(MAX(Q$13:Q181)&gt;=H$5,"",SUM(MAX(Q$13:Q181),1))),IF(MAX(Q$13:Q181)&gt;=H$5,"",SUM(MAX(Q$13:Q181),1)))</f>
        <v/>
      </c>
      <c r="R182" t="str">
        <f>IF($Q182="","zzz",IF(RIGHT(Q182,1)="O",R181&amp;":Onyx",IFERROR(INDEX(CC[CC_B],MATCH(SUM(INDEX(CD[CC_Num],MATCH($Q$1,CD[C_D-Name],0)),($Q182/1000)),CC[CC_Cntr1],0)),INDEX(CC[CC_A],MATCH(SUM(INDEX(CD[CC_Num],MATCH($Q$1,CD[C_D-Name],0)),($Q182/1000)),CC[CC_Cntr2],0)))))</f>
        <v>zzz</v>
      </c>
      <c r="S182" t="str">
        <f>IF(Q182="","zzz",IF(RIGHT(Q182,1)="O",S181,IFERROR(INDEX(CC[Res],MATCH(SUM(INDEX(CD[CC_Num],MATCH($Q$1,CD[C_D-Name],0)),(Q182/1000)),CC[CC_Cntr1],0)),INDEX(CC[Res],MATCH(SUM(INDEX(CD[CC_Num],MATCH($Q$1,CD[C_D-Name],0)),(Q182/1000)),CC[CC_Cntr2],0)))))</f>
        <v>zzz</v>
      </c>
    </row>
    <row r="183" spans="1:19" ht="15" customHeight="1" x14ac:dyDescent="0.2">
      <c r="A183" s="7" t="str">
        <f>Q$179</f>
        <v/>
      </c>
      <c r="B183" s="16" t="str">
        <f>IF(R$179="zzz","zzz"&amp;IF(ROW(Table4[[#This Row],['#]])=EVEN(ROW(Table4[[#This Row],['#]])),0,1),R$179)</f>
        <v>zzz1</v>
      </c>
      <c r="C183" s="16" t="str">
        <f>IF(S$179="zzz","zzz"&amp;IF(ROW(Table4[[#This Row],['#]])=EVEN(ROW(Table4[[#This Row],['#]])),0,1),S$179)</f>
        <v>zzz1</v>
      </c>
      <c r="D183" t="str">
        <f>IF(Table4[[#This Row],['#]]="",IF(S183="zzz","zzz"&amp;IF(ROW(Table4[[#This Row],[2nd Card]])=EVEN(ROW(Table4[[#This Row],[2nd Card]])),0,1),S183),CHOOSE(SUM(COUNTIF(Table4[[#This Row],[2nd Card]],"*:Onyx"),COUNTIF(H$1,"*:Onyx"),1),INDEX(CD[C_Rare],MATCH(Table4[[#This Row],[Result]],CD[C_D-Name],0)),"Diamond","Onyx"))</f>
        <v>zzz1</v>
      </c>
      <c r="E183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F183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G183">
        <f>SUM(Table4[[#This Row],[Max Attack]:[Max Defence]])</f>
        <v>0</v>
      </c>
      <c r="Q183" t="str">
        <f>IF(H$10,IF(IFERROR(MATCH(R182,Onyx[O],0)&gt;0,FALSE()),Q182&amp;"O",IF(MAX(Q$13:Q182)&gt;=H$5,"",SUM(MAX(Q$13:Q182),1))),IF(MAX(Q$13:Q182)&gt;=H$5,"",SUM(MAX(Q$13:Q182),1)))</f>
        <v/>
      </c>
      <c r="R183" t="str">
        <f>IF($Q183="","zzz",IF(RIGHT(Q183,1)="O",R182&amp;":Onyx",IFERROR(INDEX(CC[CC_B],MATCH(SUM(INDEX(CD[CC_Num],MATCH($Q$1,CD[C_D-Name],0)),($Q183/1000)),CC[CC_Cntr1],0)),INDEX(CC[CC_A],MATCH(SUM(INDEX(CD[CC_Num],MATCH($Q$1,CD[C_D-Name],0)),($Q183/1000)),CC[CC_Cntr2],0)))))</f>
        <v>zzz</v>
      </c>
      <c r="S183" t="str">
        <f>IF(Q183="","zzz",IF(RIGHT(Q183,1)="O",S182,IFERROR(INDEX(CC[Res],MATCH(SUM(INDEX(CD[CC_Num],MATCH($Q$1,CD[C_D-Name],0)),(Q183/1000)),CC[CC_Cntr1],0)),INDEX(CC[Res],MATCH(SUM(INDEX(CD[CC_Num],MATCH($Q$1,CD[C_D-Name],0)),(Q183/1000)),CC[CC_Cntr2],0)))))</f>
        <v>zzz</v>
      </c>
    </row>
    <row r="184" spans="1:19" ht="15" customHeight="1" x14ac:dyDescent="0.2">
      <c r="A184" s="7" t="str">
        <f>Q$183</f>
        <v/>
      </c>
      <c r="B184" s="16" t="str">
        <f>IF(R$183="zzz","zzz"&amp;IF(ROW(Table4[[#This Row],['#]])=EVEN(ROW(Table4[[#This Row],['#]])),0,1),R$183)</f>
        <v>zzz0</v>
      </c>
      <c r="C184" s="16" t="str">
        <f>IF(S$183="zzz","zzz"&amp;IF(ROW(Table4[[#This Row],['#]])=EVEN(ROW(Table4[[#This Row],['#]])),0,1),S$183)</f>
        <v>zzz0</v>
      </c>
      <c r="D184" t="str">
        <f>IF(Table4[[#This Row],['#]]="",IF(S184="zzz","zzz"&amp;IF(ROW(Table4[[#This Row],[2nd Card]])=EVEN(ROW(Table4[[#This Row],[2nd Card]])),0,1),S184),CHOOSE(SUM(COUNTIF(Table4[[#This Row],[2nd Card]],"*:Onyx"),COUNTIF(H$1,"*:Onyx"),1),INDEX(CD[C_Rare],MATCH(Table4[[#This Row],[Result]],CD[C_D-Name],0)),"Diamond","Onyx"))</f>
        <v>zzz0</v>
      </c>
      <c r="E184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F184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G184">
        <f>SUM(Table4[[#This Row],[Max Attack]:[Max Defence]])</f>
        <v>0</v>
      </c>
      <c r="Q184" t="str">
        <f>IF(H$10,IF(IFERROR(MATCH(R183,Onyx[O],0)&gt;0,FALSE()),Q183&amp;"O",IF(MAX(Q$13:Q183)&gt;=H$5,"",SUM(MAX(Q$13:Q183),1))),IF(MAX(Q$13:Q183)&gt;=H$5,"",SUM(MAX(Q$13:Q183),1)))</f>
        <v/>
      </c>
      <c r="R184" t="str">
        <f>IF($Q184="","zzz",IF(RIGHT(Q184,1)="O",R183&amp;":Onyx",IFERROR(INDEX(CC[CC_B],MATCH(SUM(INDEX(CD[CC_Num],MATCH($Q$1,CD[C_D-Name],0)),($Q184/1000)),CC[CC_Cntr1],0)),INDEX(CC[CC_A],MATCH(SUM(INDEX(CD[CC_Num],MATCH($Q$1,CD[C_D-Name],0)),($Q184/1000)),CC[CC_Cntr2],0)))))</f>
        <v>zzz</v>
      </c>
      <c r="S184" t="str">
        <f>IF(Q184="","zzz",IF(RIGHT(Q184,1)="O",S183,IFERROR(INDEX(CC[Res],MATCH(SUM(INDEX(CD[CC_Num],MATCH($Q$1,CD[C_D-Name],0)),(Q184/1000)),CC[CC_Cntr1],0)),INDEX(CC[Res],MATCH(SUM(INDEX(CD[CC_Num],MATCH($Q$1,CD[C_D-Name],0)),(Q184/1000)),CC[CC_Cntr2],0)))))</f>
        <v>zzz</v>
      </c>
    </row>
    <row r="185" spans="1:19" ht="15" customHeight="1" x14ac:dyDescent="0.2">
      <c r="A185" s="7" t="str">
        <f>Q$185</f>
        <v/>
      </c>
      <c r="B185" s="16" t="str">
        <f>IF(R$185="zzz","zzz"&amp;IF(ROW(Table4[[#This Row],['#]])=EVEN(ROW(Table4[[#This Row],['#]])),0,1),R$185)</f>
        <v>zzz1</v>
      </c>
      <c r="C185" s="16" t="str">
        <f>IF(S$185="zzz","zzz"&amp;IF(ROW(Table4[[#This Row],['#]])=EVEN(ROW(Table4[[#This Row],['#]])),0,1),S$185)</f>
        <v>zzz1</v>
      </c>
      <c r="D185" t="str">
        <f>IF(Table4[[#This Row],['#]]="",IF(S185="zzz","zzz"&amp;IF(ROW(Table4[[#This Row],[2nd Card]])=EVEN(ROW(Table4[[#This Row],[2nd Card]])),0,1),S185),CHOOSE(SUM(COUNTIF(Table4[[#This Row],[2nd Card]],"*:Onyx"),COUNTIF(H$1,"*:Onyx"),1),INDEX(CD[C_Rare],MATCH(Table4[[#This Row],[Result]],CD[C_D-Name],0)),"Diamond","Onyx"))</f>
        <v>zzz1</v>
      </c>
      <c r="E185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F185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G185">
        <f>SUM(Table4[[#This Row],[Max Attack]:[Max Defence]])</f>
        <v>0</v>
      </c>
      <c r="Q185" t="str">
        <f>IF(H$10,IF(IFERROR(MATCH(R184,Onyx[O],0)&gt;0,FALSE()),Q184&amp;"O",IF(MAX(Q$13:Q184)&gt;=H$5,"",SUM(MAX(Q$13:Q184),1))),IF(MAX(Q$13:Q184)&gt;=H$5,"",SUM(MAX(Q$13:Q184),1)))</f>
        <v/>
      </c>
      <c r="R185" t="str">
        <f>IF($Q185="","zzz",IF(RIGHT(Q185,1)="O",R184&amp;":Onyx",IFERROR(INDEX(CC[CC_B],MATCH(SUM(INDEX(CD[CC_Num],MATCH($Q$1,CD[C_D-Name],0)),($Q185/1000)),CC[CC_Cntr1],0)),INDEX(CC[CC_A],MATCH(SUM(INDEX(CD[CC_Num],MATCH($Q$1,CD[C_D-Name],0)),($Q185/1000)),CC[CC_Cntr2],0)))))</f>
        <v>zzz</v>
      </c>
      <c r="S185" t="str">
        <f>IF(Q185="","zzz",IF(RIGHT(Q185,1)="O",S184,IFERROR(INDEX(CC[Res],MATCH(SUM(INDEX(CD[CC_Num],MATCH($Q$1,CD[C_D-Name],0)),(Q185/1000)),CC[CC_Cntr1],0)),INDEX(CC[Res],MATCH(SUM(INDEX(CD[CC_Num],MATCH($Q$1,CD[C_D-Name],0)),(Q185/1000)),CC[CC_Cntr2],0)))))</f>
        <v>zzz</v>
      </c>
    </row>
    <row r="186" spans="1:19" ht="15" customHeight="1" x14ac:dyDescent="0.2">
      <c r="A186" s="7" t="str">
        <f>Q$186</f>
        <v/>
      </c>
      <c r="B186" s="16" t="str">
        <f>IF(R$186="zzz","zzz"&amp;IF(ROW(Table4[[#This Row],['#]])=EVEN(ROW(Table4[[#This Row],['#]])),0,1),R$186)</f>
        <v>zzz0</v>
      </c>
      <c r="C186" s="16" t="str">
        <f>IF(S$186="zzz","zzz"&amp;IF(ROW(Table4[[#This Row],['#]])=EVEN(ROW(Table4[[#This Row],['#]])),0,1),S$186)</f>
        <v>zzz0</v>
      </c>
      <c r="D186" t="str">
        <f>IF(Table4[[#This Row],['#]]="",IF(S186="zzz","zzz"&amp;IF(ROW(Table4[[#This Row],[2nd Card]])=EVEN(ROW(Table4[[#This Row],[2nd Card]])),0,1),S186),CHOOSE(SUM(COUNTIF(Table4[[#This Row],[2nd Card]],"*:Onyx"),COUNTIF(H$1,"*:Onyx"),1),INDEX(CD[C_Rare],MATCH(Table4[[#This Row],[Result]],CD[C_D-Name],0)),"Diamond","Onyx"))</f>
        <v>zzz0</v>
      </c>
      <c r="E186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F186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G186">
        <f>SUM(Table4[[#This Row],[Max Attack]:[Max Defence]])</f>
        <v>0</v>
      </c>
      <c r="Q186" t="str">
        <f>IF(H$10,IF(IFERROR(MATCH(R185,Onyx[O],0)&gt;0,FALSE()),Q185&amp;"O",IF(MAX(Q$13:Q185)&gt;=H$5,"",SUM(MAX(Q$13:Q185),1))),IF(MAX(Q$13:Q185)&gt;=H$5,"",SUM(MAX(Q$13:Q185),1)))</f>
        <v/>
      </c>
      <c r="R186" t="str">
        <f>IF($Q186="","zzz",IF(RIGHT(Q186,1)="O",R185&amp;":Onyx",IFERROR(INDEX(CC[CC_B],MATCH(SUM(INDEX(CD[CC_Num],MATCH($Q$1,CD[C_D-Name],0)),($Q186/1000)),CC[CC_Cntr1],0)),INDEX(CC[CC_A],MATCH(SUM(INDEX(CD[CC_Num],MATCH($Q$1,CD[C_D-Name],0)),($Q186/1000)),CC[CC_Cntr2],0)))))</f>
        <v>zzz</v>
      </c>
      <c r="S186" t="str">
        <f>IF(Q186="","zzz",IF(RIGHT(Q186,1)="O",S185,IFERROR(INDEX(CC[Res],MATCH(SUM(INDEX(CD[CC_Num],MATCH($Q$1,CD[C_D-Name],0)),(Q186/1000)),CC[CC_Cntr1],0)),INDEX(CC[Res],MATCH(SUM(INDEX(CD[CC_Num],MATCH($Q$1,CD[C_D-Name],0)),(Q186/1000)),CC[CC_Cntr2],0)))))</f>
        <v>zzz</v>
      </c>
    </row>
    <row r="187" spans="1:19" ht="15" customHeight="1" x14ac:dyDescent="0.2">
      <c r="A187" s="7" t="str">
        <f>Q$187</f>
        <v/>
      </c>
      <c r="B187" s="16" t="str">
        <f>IF(R$187="zzz","zzz"&amp;IF(ROW(Table4[[#This Row],['#]])=EVEN(ROW(Table4[[#This Row],['#]])),0,1),R$187)</f>
        <v>zzz1</v>
      </c>
      <c r="C187" s="16" t="str">
        <f>IF(S$187="zzz","zzz"&amp;IF(ROW(Table4[[#This Row],['#]])=EVEN(ROW(Table4[[#This Row],['#]])),0,1),S$187)</f>
        <v>zzz1</v>
      </c>
      <c r="D187" t="str">
        <f>IF(Table4[[#This Row],['#]]="",IF(S187="zzz","zzz"&amp;IF(ROW(Table4[[#This Row],[2nd Card]])=EVEN(ROW(Table4[[#This Row],[2nd Card]])),0,1),S187),CHOOSE(SUM(COUNTIF(Table4[[#This Row],[2nd Card]],"*:Onyx"),COUNTIF(H$1,"*:Onyx"),1),INDEX(CD[C_Rare],MATCH(Table4[[#This Row],[Result]],CD[C_D-Name],0)),"Diamond","Onyx"))</f>
        <v>zzz1</v>
      </c>
      <c r="E187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F187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G187">
        <f>SUM(Table4[[#This Row],[Max Attack]:[Max Defence]])</f>
        <v>0</v>
      </c>
      <c r="Q187" t="str">
        <f>IF(H$10,IF(IFERROR(MATCH(R186,Onyx[O],0)&gt;0,FALSE()),Q186&amp;"O",IF(MAX(Q$13:Q186)&gt;=H$5,"",SUM(MAX(Q$13:Q186),1))),IF(MAX(Q$13:Q186)&gt;=H$5,"",SUM(MAX(Q$13:Q186),1)))</f>
        <v/>
      </c>
      <c r="R187" t="str">
        <f>IF($Q187="","zzz",IF(RIGHT(Q187,1)="O",R186&amp;":Onyx",IFERROR(INDEX(CC[CC_B],MATCH(SUM(INDEX(CD[CC_Num],MATCH($Q$1,CD[C_D-Name],0)),($Q187/1000)),CC[CC_Cntr1],0)),INDEX(CC[CC_A],MATCH(SUM(INDEX(CD[CC_Num],MATCH($Q$1,CD[C_D-Name],0)),($Q187/1000)),CC[CC_Cntr2],0)))))</f>
        <v>zzz</v>
      </c>
      <c r="S187" t="str">
        <f>IF(Q187="","zzz",IF(RIGHT(Q187,1)="O",S186,IFERROR(INDEX(CC[Res],MATCH(SUM(INDEX(CD[CC_Num],MATCH($Q$1,CD[C_D-Name],0)),(Q187/1000)),CC[CC_Cntr1],0)),INDEX(CC[Res],MATCH(SUM(INDEX(CD[CC_Num],MATCH($Q$1,CD[C_D-Name],0)),(Q187/1000)),CC[CC_Cntr2],0)))))</f>
        <v>zzz</v>
      </c>
    </row>
    <row r="188" spans="1:19" ht="15" customHeight="1" x14ac:dyDescent="0.2">
      <c r="A188" s="7" t="str">
        <f>Q$188</f>
        <v/>
      </c>
      <c r="B188" s="16" t="str">
        <f>IF(R$188="zzz","zzz"&amp;IF(ROW(Table4[[#This Row],['#]])=EVEN(ROW(Table4[[#This Row],['#]])),0,1),R$188)</f>
        <v>zzz0</v>
      </c>
      <c r="C188" s="16" t="str">
        <f>IF(S$188="zzz","zzz"&amp;IF(ROW(Table4[[#This Row],['#]])=EVEN(ROW(Table4[[#This Row],['#]])),0,1),S$188)</f>
        <v>zzz0</v>
      </c>
      <c r="D188" t="str">
        <f>IF(Table4[[#This Row],['#]]="",IF(S188="zzz","zzz"&amp;IF(ROW(Table4[[#This Row],[2nd Card]])=EVEN(ROW(Table4[[#This Row],[2nd Card]])),0,1),S188),CHOOSE(SUM(COUNTIF(Table4[[#This Row],[2nd Card]],"*:Onyx"),COUNTIF(H$1,"*:Onyx"),1),INDEX(CD[C_Rare],MATCH(Table4[[#This Row],[Result]],CD[C_D-Name],0)),"Diamond","Onyx"))</f>
        <v>zzz0</v>
      </c>
      <c r="E188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F188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G188">
        <f>SUM(Table4[[#This Row],[Max Attack]:[Max Defence]])</f>
        <v>0</v>
      </c>
      <c r="Q188" t="str">
        <f>IF(H$10,IF(IFERROR(MATCH(R187,Onyx[O],0)&gt;0,FALSE()),Q187&amp;"O",IF(MAX(Q$13:Q187)&gt;=H$5,"",SUM(MAX(Q$13:Q187),1))),IF(MAX(Q$13:Q187)&gt;=H$5,"",SUM(MAX(Q$13:Q187),1)))</f>
        <v/>
      </c>
      <c r="R188" t="str">
        <f>IF($Q188="","zzz",IF(RIGHT(Q188,1)="O",R187&amp;":Onyx",IFERROR(INDEX(CC[CC_B],MATCH(SUM(INDEX(CD[CC_Num],MATCH($Q$1,CD[C_D-Name],0)),($Q188/1000)),CC[CC_Cntr1],0)),INDEX(CC[CC_A],MATCH(SUM(INDEX(CD[CC_Num],MATCH($Q$1,CD[C_D-Name],0)),($Q188/1000)),CC[CC_Cntr2],0)))))</f>
        <v>zzz</v>
      </c>
      <c r="S188" t="str">
        <f>IF(Q188="","zzz",IF(RIGHT(Q188,1)="O",S187,IFERROR(INDEX(CC[Res],MATCH(SUM(INDEX(CD[CC_Num],MATCH($Q$1,CD[C_D-Name],0)),(Q188/1000)),CC[CC_Cntr1],0)),INDEX(CC[Res],MATCH(SUM(INDEX(CD[CC_Num],MATCH($Q$1,CD[C_D-Name],0)),(Q188/1000)),CC[CC_Cntr2],0)))))</f>
        <v>zzz</v>
      </c>
    </row>
    <row r="189" spans="1:19" ht="15" customHeight="1" x14ac:dyDescent="0.2">
      <c r="A189" s="7" t="str">
        <f>Q$189</f>
        <v/>
      </c>
      <c r="B189" s="16" t="str">
        <f>IF(R$189="zzz","zzz"&amp;IF(ROW(Table4[[#This Row],['#]])=EVEN(ROW(Table4[[#This Row],['#]])),0,1),R$189)</f>
        <v>zzz1</v>
      </c>
      <c r="C189" s="16" t="str">
        <f>IF(S$189="zzz","zzz"&amp;IF(ROW(Table4[[#This Row],['#]])=EVEN(ROW(Table4[[#This Row],['#]])),0,1),S$189)</f>
        <v>zzz1</v>
      </c>
      <c r="D189" t="str">
        <f>IF(Table4[[#This Row],['#]]="",IF(S189="zzz","zzz"&amp;IF(ROW(Table4[[#This Row],[2nd Card]])=EVEN(ROW(Table4[[#This Row],[2nd Card]])),0,1),S189),CHOOSE(SUM(COUNTIF(Table4[[#This Row],[2nd Card]],"*:Onyx"),COUNTIF(H$1,"*:Onyx"),1),INDEX(CD[C_Rare],MATCH(Table4[[#This Row],[Result]],CD[C_D-Name],0)),"Diamond","Onyx"))</f>
        <v>zzz1</v>
      </c>
      <c r="E189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F189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G189">
        <f>SUM(Table4[[#This Row],[Max Attack]:[Max Defence]])</f>
        <v>0</v>
      </c>
      <c r="Q189" t="str">
        <f>IF(H$10,IF(IFERROR(MATCH(R188,Onyx[O],0)&gt;0,FALSE()),Q188&amp;"O",IF(MAX(Q$13:Q188)&gt;=H$5,"",SUM(MAX(Q$13:Q188),1))),IF(MAX(Q$13:Q188)&gt;=H$5,"",SUM(MAX(Q$13:Q188),1)))</f>
        <v/>
      </c>
      <c r="R189" t="str">
        <f>IF($Q189="","zzz",IF(RIGHT(Q189,1)="O",R188&amp;":Onyx",IFERROR(INDEX(CC[CC_B],MATCH(SUM(INDEX(CD[CC_Num],MATCH($Q$1,CD[C_D-Name],0)),($Q189/1000)),CC[CC_Cntr1],0)),INDEX(CC[CC_A],MATCH(SUM(INDEX(CD[CC_Num],MATCH($Q$1,CD[C_D-Name],0)),($Q189/1000)),CC[CC_Cntr2],0)))))</f>
        <v>zzz</v>
      </c>
      <c r="S189" t="str">
        <f>IF(Q189="","zzz",IF(RIGHT(Q189,1)="O",S188,IFERROR(INDEX(CC[Res],MATCH(SUM(INDEX(CD[CC_Num],MATCH($Q$1,CD[C_D-Name],0)),(Q189/1000)),CC[CC_Cntr1],0)),INDEX(CC[Res],MATCH(SUM(INDEX(CD[CC_Num],MATCH($Q$1,CD[C_D-Name],0)),(Q189/1000)),CC[CC_Cntr2],0)))))</f>
        <v>zzz</v>
      </c>
    </row>
    <row r="190" spans="1:19" ht="15" customHeight="1" x14ac:dyDescent="0.2">
      <c r="A190" s="7" t="str">
        <f>Q$190</f>
        <v/>
      </c>
      <c r="B190" s="16" t="str">
        <f>IF(R$190="zzz","zzz"&amp;IF(ROW(Table4[[#This Row],['#]])=EVEN(ROW(Table4[[#This Row],['#]])),0,1),R$190)</f>
        <v>zzz0</v>
      </c>
      <c r="C190" s="16" t="str">
        <f>IF(S$190="zzz","zzz"&amp;IF(ROW(Table4[[#This Row],['#]])=EVEN(ROW(Table4[[#This Row],['#]])),0,1),S$190)</f>
        <v>zzz0</v>
      </c>
      <c r="D190" t="str">
        <f>IF(Table4[[#This Row],['#]]="",IF(S190="zzz","zzz"&amp;IF(ROW(Table4[[#This Row],[2nd Card]])=EVEN(ROW(Table4[[#This Row],[2nd Card]])),0,1),S190),CHOOSE(SUM(COUNTIF(Table4[[#This Row],[2nd Card]],"*:Onyx"),COUNTIF(H$1,"*:Onyx"),1),INDEX(CD[C_Rare],MATCH(Table4[[#This Row],[Result]],CD[C_D-Name],0)),"Diamond","Onyx"))</f>
        <v>zzz0</v>
      </c>
      <c r="E190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F190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G190">
        <f>SUM(Table4[[#This Row],[Max Attack]:[Max Defence]])</f>
        <v>0</v>
      </c>
      <c r="Q190" t="str">
        <f>IF(H$10,IF(IFERROR(MATCH(R189,Onyx[O],0)&gt;0,FALSE()),Q189&amp;"O",IF(MAX(Q$13:Q189)&gt;=H$5,"",SUM(MAX(Q$13:Q189),1))),IF(MAX(Q$13:Q189)&gt;=H$5,"",SUM(MAX(Q$13:Q189),1)))</f>
        <v/>
      </c>
      <c r="R190" t="str">
        <f>IF($Q190="","zzz",IF(RIGHT(Q190,1)="O",R189&amp;":Onyx",IFERROR(INDEX(CC[CC_B],MATCH(SUM(INDEX(CD[CC_Num],MATCH($Q$1,CD[C_D-Name],0)),($Q190/1000)),CC[CC_Cntr1],0)),INDEX(CC[CC_A],MATCH(SUM(INDEX(CD[CC_Num],MATCH($Q$1,CD[C_D-Name],0)),($Q190/1000)),CC[CC_Cntr2],0)))))</f>
        <v>zzz</v>
      </c>
      <c r="S190" t="str">
        <f>IF(Q190="","zzz",IF(RIGHT(Q190,1)="O",S189,IFERROR(INDEX(CC[Res],MATCH(SUM(INDEX(CD[CC_Num],MATCH($Q$1,CD[C_D-Name],0)),(Q190/1000)),CC[CC_Cntr1],0)),INDEX(CC[Res],MATCH(SUM(INDEX(CD[CC_Num],MATCH($Q$1,CD[C_D-Name],0)),(Q190/1000)),CC[CC_Cntr2],0)))))</f>
        <v>zzz</v>
      </c>
    </row>
    <row r="191" spans="1:19" ht="15" customHeight="1" x14ac:dyDescent="0.2">
      <c r="A191" s="7" t="str">
        <f>Q$191</f>
        <v/>
      </c>
      <c r="B191" s="16" t="str">
        <f>IF(R$191="zzz","zzz"&amp;IF(ROW(Table4[[#This Row],['#]])=EVEN(ROW(Table4[[#This Row],['#]])),0,1),R$191)</f>
        <v>zzz1</v>
      </c>
      <c r="C191" s="16" t="str">
        <f>IF(S$191="zzz","zzz"&amp;IF(ROW(Table4[[#This Row],['#]])=EVEN(ROW(Table4[[#This Row],['#]])),0,1),S$191)</f>
        <v>zzz1</v>
      </c>
      <c r="D191" t="str">
        <f>IF(Table4[[#This Row],['#]]="",IF(S191="zzz","zzz"&amp;IF(ROW(Table4[[#This Row],[2nd Card]])=EVEN(ROW(Table4[[#This Row],[2nd Card]])),0,1),S191),CHOOSE(SUM(COUNTIF(Table4[[#This Row],[2nd Card]],"*:Onyx"),COUNTIF(H$1,"*:Onyx"),1),INDEX(CD[C_Rare],MATCH(Table4[[#This Row],[Result]],CD[C_D-Name],0)),"Diamond","Onyx"))</f>
        <v>zzz1</v>
      </c>
      <c r="E191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F191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G191">
        <f>SUM(Table4[[#This Row],[Max Attack]:[Max Defence]])</f>
        <v>0</v>
      </c>
      <c r="Q191" t="str">
        <f>IF(H$10,IF(IFERROR(MATCH(R190,Onyx[O],0)&gt;0,FALSE()),Q190&amp;"O",IF(MAX(Q$13:Q190)&gt;=H$5,"",SUM(MAX(Q$13:Q190),1))),IF(MAX(Q$13:Q190)&gt;=H$5,"",SUM(MAX(Q$13:Q190),1)))</f>
        <v/>
      </c>
      <c r="R191" t="str">
        <f>IF($Q191="","zzz",IF(RIGHT(Q191,1)="O",R190&amp;":Onyx",IFERROR(INDEX(CC[CC_B],MATCH(SUM(INDEX(CD[CC_Num],MATCH($Q$1,CD[C_D-Name],0)),($Q191/1000)),CC[CC_Cntr1],0)),INDEX(CC[CC_A],MATCH(SUM(INDEX(CD[CC_Num],MATCH($Q$1,CD[C_D-Name],0)),($Q191/1000)),CC[CC_Cntr2],0)))))</f>
        <v>zzz</v>
      </c>
      <c r="S191" t="str">
        <f>IF(Q191="","zzz",IF(RIGHT(Q191,1)="O",S190,IFERROR(INDEX(CC[Res],MATCH(SUM(INDEX(CD[CC_Num],MATCH($Q$1,CD[C_D-Name],0)),(Q191/1000)),CC[CC_Cntr1],0)),INDEX(CC[Res],MATCH(SUM(INDEX(CD[CC_Num],MATCH($Q$1,CD[C_D-Name],0)),(Q191/1000)),CC[CC_Cntr2],0)))))</f>
        <v>zzz</v>
      </c>
    </row>
    <row r="192" spans="1:19" ht="15" customHeight="1" x14ac:dyDescent="0.2">
      <c r="A192" s="7" t="str">
        <f>Q$192</f>
        <v/>
      </c>
      <c r="B192" s="16" t="str">
        <f>IF(R$192="zzz","zzz"&amp;IF(ROW(Table4[[#This Row],['#]])=EVEN(ROW(Table4[[#This Row],['#]])),0,1),R$192)</f>
        <v>zzz0</v>
      </c>
      <c r="C192" s="16" t="str">
        <f>IF(S$192="zzz","zzz"&amp;IF(ROW(Table4[[#This Row],['#]])=EVEN(ROW(Table4[[#This Row],['#]])),0,1),S$192)</f>
        <v>zzz0</v>
      </c>
      <c r="D192" t="str">
        <f>IF(Table4[[#This Row],['#]]="",IF(S192="zzz","zzz"&amp;IF(ROW(Table4[[#This Row],[2nd Card]])=EVEN(ROW(Table4[[#This Row],[2nd Card]])),0,1),S192),CHOOSE(SUM(COUNTIF(Table4[[#This Row],[2nd Card]],"*:Onyx"),COUNTIF(H$1,"*:Onyx"),1),INDEX(CD[C_Rare],MATCH(Table4[[#This Row],[Result]],CD[C_D-Name],0)),"Diamond","Onyx"))</f>
        <v>zzz0</v>
      </c>
      <c r="E192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F192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G192">
        <f>SUM(Table4[[#This Row],[Max Attack]:[Max Defence]])</f>
        <v>0</v>
      </c>
      <c r="Q192" t="str">
        <f>IF(H$10,IF(IFERROR(MATCH(R191,Onyx[O],0)&gt;0,FALSE()),Q191&amp;"O",IF(MAX(Q$13:Q191)&gt;=H$5,"",SUM(MAX(Q$13:Q191),1))),IF(MAX(Q$13:Q191)&gt;=H$5,"",SUM(MAX(Q$13:Q191),1)))</f>
        <v/>
      </c>
      <c r="R192" t="str">
        <f>IF($Q192="","zzz",IF(RIGHT(Q192,1)="O",R191&amp;":Onyx",IFERROR(INDEX(CC[CC_B],MATCH(SUM(INDEX(CD[CC_Num],MATCH($Q$1,CD[C_D-Name],0)),($Q192/1000)),CC[CC_Cntr1],0)),INDEX(CC[CC_A],MATCH(SUM(INDEX(CD[CC_Num],MATCH($Q$1,CD[C_D-Name],0)),($Q192/1000)),CC[CC_Cntr2],0)))))</f>
        <v>zzz</v>
      </c>
      <c r="S192" t="str">
        <f>IF(Q192="","zzz",IF(RIGHT(Q192,1)="O",S191,IFERROR(INDEX(CC[Res],MATCH(SUM(INDEX(CD[CC_Num],MATCH($Q$1,CD[C_D-Name],0)),(Q192/1000)),CC[CC_Cntr1],0)),INDEX(CC[Res],MATCH(SUM(INDEX(CD[CC_Num],MATCH($Q$1,CD[C_D-Name],0)),(Q192/1000)),CC[CC_Cntr2],0)))))</f>
        <v>zzz</v>
      </c>
    </row>
    <row r="193" spans="1:19" ht="15" customHeight="1" x14ac:dyDescent="0.2">
      <c r="A193" s="7" t="str">
        <f>Q$193</f>
        <v/>
      </c>
      <c r="B193" s="16" t="str">
        <f>IF(R$193="zzz","zzz"&amp;IF(ROW(Table4[[#This Row],['#]])=EVEN(ROW(Table4[[#This Row],['#]])),0,1),R$193)</f>
        <v>zzz1</v>
      </c>
      <c r="C193" s="16" t="str">
        <f>IF(S$193="zzz","zzz"&amp;IF(ROW(Table4[[#This Row],['#]])=EVEN(ROW(Table4[[#This Row],['#]])),0,1),S$193)</f>
        <v>zzz1</v>
      </c>
      <c r="D193" t="str">
        <f>IF(Table4[[#This Row],['#]]="",IF(S193="zzz","zzz"&amp;IF(ROW(Table4[[#This Row],[2nd Card]])=EVEN(ROW(Table4[[#This Row],[2nd Card]])),0,1),S193),CHOOSE(SUM(COUNTIF(Table4[[#This Row],[2nd Card]],"*:Onyx"),COUNTIF(H$1,"*:Onyx"),1),INDEX(CD[C_Rare],MATCH(Table4[[#This Row],[Result]],CD[C_D-Name],0)),"Diamond","Onyx"))</f>
        <v>zzz1</v>
      </c>
      <c r="E193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F193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G193">
        <f>SUM(Table4[[#This Row],[Max Attack]:[Max Defence]])</f>
        <v>0</v>
      </c>
      <c r="Q193" t="str">
        <f>IF(H$10,IF(IFERROR(MATCH(R192,Onyx[O],0)&gt;0,FALSE()),Q192&amp;"O",IF(MAX(Q$13:Q192)&gt;=H$5,"",SUM(MAX(Q$13:Q192),1))),IF(MAX(Q$13:Q192)&gt;=H$5,"",SUM(MAX(Q$13:Q192),1)))</f>
        <v/>
      </c>
      <c r="R193" t="str">
        <f>IF($Q193="","zzz",IF(RIGHT(Q193,1)="O",R192&amp;":Onyx",IFERROR(INDEX(CC[CC_B],MATCH(SUM(INDEX(CD[CC_Num],MATCH($Q$1,CD[C_D-Name],0)),($Q193/1000)),CC[CC_Cntr1],0)),INDEX(CC[CC_A],MATCH(SUM(INDEX(CD[CC_Num],MATCH($Q$1,CD[C_D-Name],0)),($Q193/1000)),CC[CC_Cntr2],0)))))</f>
        <v>zzz</v>
      </c>
      <c r="S193" t="str">
        <f>IF(Q193="","zzz",IF(RIGHT(Q193,1)="O",S192,IFERROR(INDEX(CC[Res],MATCH(SUM(INDEX(CD[CC_Num],MATCH($Q$1,CD[C_D-Name],0)),(Q193/1000)),CC[CC_Cntr1],0)),INDEX(CC[Res],MATCH(SUM(INDEX(CD[CC_Num],MATCH($Q$1,CD[C_D-Name],0)),(Q193/1000)),CC[CC_Cntr2],0)))))</f>
        <v>zzz</v>
      </c>
    </row>
    <row r="194" spans="1:19" ht="15" customHeight="1" x14ac:dyDescent="0.2">
      <c r="A194" s="7" t="str">
        <f>Q$194</f>
        <v/>
      </c>
      <c r="B194" s="16" t="str">
        <f>IF(R$194="zzz","zzz"&amp;IF(ROW(Table4[[#This Row],['#]])=EVEN(ROW(Table4[[#This Row],['#]])),0,1),R$194)</f>
        <v>zzz0</v>
      </c>
      <c r="C194" s="16" t="str">
        <f>IF(S$194="zzz","zzz"&amp;IF(ROW(Table4[[#This Row],['#]])=EVEN(ROW(Table4[[#This Row],['#]])),0,1),S$194)</f>
        <v>zzz0</v>
      </c>
      <c r="D194" t="str">
        <f>IF(Table4[[#This Row],['#]]="",IF(S194="zzz","zzz"&amp;IF(ROW(Table4[[#This Row],[2nd Card]])=EVEN(ROW(Table4[[#This Row],[2nd Card]])),0,1),S194),CHOOSE(SUM(COUNTIF(Table4[[#This Row],[2nd Card]],"*:Onyx"),COUNTIF(H$1,"*:Onyx"),1),INDEX(CD[C_Rare],MATCH(Table4[[#This Row],[Result]],CD[C_D-Name],0)),"Diamond","Onyx"))</f>
        <v>zzz0</v>
      </c>
      <c r="E194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F194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G194">
        <f>SUM(Table4[[#This Row],[Max Attack]:[Max Defence]])</f>
        <v>0</v>
      </c>
      <c r="Q194" t="str">
        <f>IF(H$10,IF(IFERROR(MATCH(R193,Onyx[O],0)&gt;0,FALSE()),Q193&amp;"O",IF(MAX(Q$13:Q193)&gt;=H$5,"",SUM(MAX(Q$13:Q193),1))),IF(MAX(Q$13:Q193)&gt;=H$5,"",SUM(MAX(Q$13:Q193),1)))</f>
        <v/>
      </c>
      <c r="R194" t="str">
        <f>IF($Q194="","zzz",IF(RIGHT(Q194,1)="O",R193&amp;":Onyx",IFERROR(INDEX(CC[CC_B],MATCH(SUM(INDEX(CD[CC_Num],MATCH($Q$1,CD[C_D-Name],0)),($Q194/1000)),CC[CC_Cntr1],0)),INDEX(CC[CC_A],MATCH(SUM(INDEX(CD[CC_Num],MATCH($Q$1,CD[C_D-Name],0)),($Q194/1000)),CC[CC_Cntr2],0)))))</f>
        <v>zzz</v>
      </c>
      <c r="S194" t="str">
        <f>IF(Q194="","zzz",IF(RIGHT(Q194,1)="O",S193,IFERROR(INDEX(CC[Res],MATCH(SUM(INDEX(CD[CC_Num],MATCH($Q$1,CD[C_D-Name],0)),(Q194/1000)),CC[CC_Cntr1],0)),INDEX(CC[Res],MATCH(SUM(INDEX(CD[CC_Num],MATCH($Q$1,CD[C_D-Name],0)),(Q194/1000)),CC[CC_Cntr2],0)))))</f>
        <v>zzz</v>
      </c>
    </row>
    <row r="195" spans="1:19" ht="15" customHeight="1" x14ac:dyDescent="0.2">
      <c r="A195" s="7" t="str">
        <f>Q$195</f>
        <v/>
      </c>
      <c r="B195" s="16" t="str">
        <f>IF(R$195="zzz","zzz"&amp;IF(ROW(Table4[[#This Row],['#]])=EVEN(ROW(Table4[[#This Row],['#]])),0,1),R$195)</f>
        <v>zzz1</v>
      </c>
      <c r="C195" s="16" t="str">
        <f>IF(S$195="zzz","zzz"&amp;IF(ROW(Table4[[#This Row],['#]])=EVEN(ROW(Table4[[#This Row],['#]])),0,1),S$195)</f>
        <v>zzz1</v>
      </c>
      <c r="D195" t="str">
        <f>IF(Table4[[#This Row],['#]]="",IF(S195="zzz","zzz"&amp;IF(ROW(Table4[[#This Row],[2nd Card]])=EVEN(ROW(Table4[[#This Row],[2nd Card]])),0,1),S195),CHOOSE(SUM(COUNTIF(Table4[[#This Row],[2nd Card]],"*:Onyx"),COUNTIF(H$1,"*:Onyx"),1),INDEX(CD[C_Rare],MATCH(Table4[[#This Row],[Result]],CD[C_D-Name],0)),"Diamond","Onyx"))</f>
        <v>zzz1</v>
      </c>
      <c r="E195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F195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G195">
        <f>SUM(Table4[[#This Row],[Max Attack]:[Max Defence]])</f>
        <v>0</v>
      </c>
      <c r="Q195" t="str">
        <f>IF(H$10,IF(IFERROR(MATCH(R194,Onyx[O],0)&gt;0,FALSE()),Q194&amp;"O",IF(MAX(Q$13:Q194)&gt;=H$5,"",SUM(MAX(Q$13:Q194),1))),IF(MAX(Q$13:Q194)&gt;=H$5,"",SUM(MAX(Q$13:Q194),1)))</f>
        <v/>
      </c>
      <c r="R195" t="str">
        <f>IF($Q195="","zzz",IF(RIGHT(Q195,1)="O",R194&amp;":Onyx",IFERROR(INDEX(CC[CC_B],MATCH(SUM(INDEX(CD[CC_Num],MATCH($Q$1,CD[C_D-Name],0)),($Q195/1000)),CC[CC_Cntr1],0)),INDEX(CC[CC_A],MATCH(SUM(INDEX(CD[CC_Num],MATCH($Q$1,CD[C_D-Name],0)),($Q195/1000)),CC[CC_Cntr2],0)))))</f>
        <v>zzz</v>
      </c>
      <c r="S195" t="str">
        <f>IF(Q195="","zzz",IF(RIGHT(Q195,1)="O",S194,IFERROR(INDEX(CC[Res],MATCH(SUM(INDEX(CD[CC_Num],MATCH($Q$1,CD[C_D-Name],0)),(Q195/1000)),CC[CC_Cntr1],0)),INDEX(CC[Res],MATCH(SUM(INDEX(CD[CC_Num],MATCH($Q$1,CD[C_D-Name],0)),(Q195/1000)),CC[CC_Cntr2],0)))))</f>
        <v>zzz</v>
      </c>
    </row>
    <row r="196" spans="1:19" ht="15" customHeight="1" x14ac:dyDescent="0.2">
      <c r="A196" s="7" t="str">
        <f>Q$196</f>
        <v/>
      </c>
      <c r="B196" s="16" t="str">
        <f>IF(R$196="zzz","zzz"&amp;IF(ROW(Table4[[#This Row],['#]])=EVEN(ROW(Table4[[#This Row],['#]])),0,1),R$196)</f>
        <v>zzz0</v>
      </c>
      <c r="C196" s="16" t="str">
        <f>IF(S$196="zzz","zzz"&amp;IF(ROW(Table4[[#This Row],['#]])=EVEN(ROW(Table4[[#This Row],['#]])),0,1),S$196)</f>
        <v>zzz0</v>
      </c>
      <c r="D196" t="str">
        <f>IF(Table4[[#This Row],['#]]="",IF(S196="zzz","zzz"&amp;IF(ROW(Table4[[#This Row],[2nd Card]])=EVEN(ROW(Table4[[#This Row],[2nd Card]])),0,1),S196),CHOOSE(SUM(COUNTIF(Table4[[#This Row],[2nd Card]],"*:Onyx"),COUNTIF(H$1,"*:Onyx"),1),INDEX(CD[C_Rare],MATCH(Table4[[#This Row],[Result]],CD[C_D-Name],0)),"Diamond","Onyx"))</f>
        <v>zzz0</v>
      </c>
      <c r="E196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F196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G196">
        <f>SUM(Table4[[#This Row],[Max Attack]:[Max Defence]])</f>
        <v>0</v>
      </c>
      <c r="Q196" t="str">
        <f>IF(H$10,IF(IFERROR(MATCH(R195,Onyx[O],0)&gt;0,FALSE()),Q195&amp;"O",IF(MAX(Q$13:Q195)&gt;=H$5,"",SUM(MAX(Q$13:Q195),1))),IF(MAX(Q$13:Q195)&gt;=H$5,"",SUM(MAX(Q$13:Q195),1)))</f>
        <v/>
      </c>
      <c r="R196" t="str">
        <f>IF($Q196="","zzz",IF(RIGHT(Q196,1)="O",R195&amp;":Onyx",IFERROR(INDEX(CC[CC_B],MATCH(SUM(INDEX(CD[CC_Num],MATCH($Q$1,CD[C_D-Name],0)),($Q196/1000)),CC[CC_Cntr1],0)),INDEX(CC[CC_A],MATCH(SUM(INDEX(CD[CC_Num],MATCH($Q$1,CD[C_D-Name],0)),($Q196/1000)),CC[CC_Cntr2],0)))))</f>
        <v>zzz</v>
      </c>
      <c r="S196" t="str">
        <f>IF(Q196="","zzz",IF(RIGHT(Q196,1)="O",S195,IFERROR(INDEX(CC[Res],MATCH(SUM(INDEX(CD[CC_Num],MATCH($Q$1,CD[C_D-Name],0)),(Q196/1000)),CC[CC_Cntr1],0)),INDEX(CC[Res],MATCH(SUM(INDEX(CD[CC_Num],MATCH($Q$1,CD[C_D-Name],0)),(Q196/1000)),CC[CC_Cntr2],0)))))</f>
        <v>zzz</v>
      </c>
    </row>
    <row r="197" spans="1:19" ht="15" customHeight="1" x14ac:dyDescent="0.2">
      <c r="A197" s="7" t="str">
        <f>Q$197</f>
        <v/>
      </c>
      <c r="B197" s="16" t="str">
        <f>IF(R$197="zzz","zzz"&amp;IF(ROW(Table4[[#This Row],['#]])=EVEN(ROW(Table4[[#This Row],['#]])),0,1),R$197)</f>
        <v>zzz1</v>
      </c>
      <c r="C197" s="16" t="str">
        <f>IF(S$197="zzz","zzz"&amp;IF(ROW(Table4[[#This Row],['#]])=EVEN(ROW(Table4[[#This Row],['#]])),0,1),S$197)</f>
        <v>zzz1</v>
      </c>
      <c r="D197" t="str">
        <f>IF(Table4[[#This Row],['#]]="",IF(S197="zzz","zzz"&amp;IF(ROW(Table4[[#This Row],[2nd Card]])=EVEN(ROW(Table4[[#This Row],[2nd Card]])),0,1),S197),CHOOSE(SUM(COUNTIF(Table4[[#This Row],[2nd Card]],"*:Onyx"),COUNTIF(H$1,"*:Onyx"),1),INDEX(CD[C_Rare],MATCH(Table4[[#This Row],[Result]],CD[C_D-Name],0)),"Diamond","Onyx"))</f>
        <v>zzz1</v>
      </c>
      <c r="E197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F197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G197">
        <f>SUM(Table4[[#This Row],[Max Attack]:[Max Defence]])</f>
        <v>0</v>
      </c>
      <c r="Q197" t="str">
        <f>IF(H$10,IF(IFERROR(MATCH(R196,Onyx[O],0)&gt;0,FALSE()),Q196&amp;"O",IF(MAX(Q$13:Q196)&gt;=H$5,"",SUM(MAX(Q$13:Q196),1))),IF(MAX(Q$13:Q196)&gt;=H$5,"",SUM(MAX(Q$13:Q196),1)))</f>
        <v/>
      </c>
      <c r="R197" t="str">
        <f>IF($Q197="","zzz",IF(RIGHT(Q197,1)="O",R196&amp;":Onyx",IFERROR(INDEX(CC[CC_B],MATCH(SUM(INDEX(CD[CC_Num],MATCH($Q$1,CD[C_D-Name],0)),($Q197/1000)),CC[CC_Cntr1],0)),INDEX(CC[CC_A],MATCH(SUM(INDEX(CD[CC_Num],MATCH($Q$1,CD[C_D-Name],0)),($Q197/1000)),CC[CC_Cntr2],0)))))</f>
        <v>zzz</v>
      </c>
      <c r="S197" t="str">
        <f>IF(Q197="","zzz",IF(RIGHT(Q197,1)="O",S196,IFERROR(INDEX(CC[Res],MATCH(SUM(INDEX(CD[CC_Num],MATCH($Q$1,CD[C_D-Name],0)),(Q197/1000)),CC[CC_Cntr1],0)),INDEX(CC[Res],MATCH(SUM(INDEX(CD[CC_Num],MATCH($Q$1,CD[C_D-Name],0)),(Q197/1000)),CC[CC_Cntr2],0)))))</f>
        <v>zzz</v>
      </c>
    </row>
    <row r="198" spans="1:19" ht="15" customHeight="1" x14ac:dyDescent="0.2">
      <c r="A198" s="7" t="str">
        <f>Q$198</f>
        <v/>
      </c>
      <c r="B198" s="16" t="str">
        <f>IF(R$198="zzz","zzz"&amp;IF(ROW(Table4[[#This Row],['#]])=EVEN(ROW(Table4[[#This Row],['#]])),0,1),R$198)</f>
        <v>zzz0</v>
      </c>
      <c r="C198" s="16" t="str">
        <f>IF(S$198="zzz","zzz"&amp;IF(ROW(Table4[[#This Row],['#]])=EVEN(ROW(Table4[[#This Row],['#]])),0,1),S$198)</f>
        <v>zzz0</v>
      </c>
      <c r="D198" t="str">
        <f>IF(Table4[[#This Row],['#]]="",IF(S198="zzz","zzz"&amp;IF(ROW(Table4[[#This Row],[2nd Card]])=EVEN(ROW(Table4[[#This Row],[2nd Card]])),0,1),S198),CHOOSE(SUM(COUNTIF(Table4[[#This Row],[2nd Card]],"*:Onyx"),COUNTIF(H$1,"*:Onyx"),1),INDEX(CD[C_Rare],MATCH(Table4[[#This Row],[Result]],CD[C_D-Name],0)),"Diamond","Onyx"))</f>
        <v>zzz0</v>
      </c>
      <c r="E198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F198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G198">
        <f>SUM(Table4[[#This Row],[Max Attack]:[Max Defence]])</f>
        <v>0</v>
      </c>
      <c r="Q198" t="str">
        <f>IF(H$10,IF(IFERROR(MATCH(R197,Onyx[O],0)&gt;0,FALSE()),Q197&amp;"O",IF(MAX(Q$13:Q197)&gt;=H$5,"",SUM(MAX(Q$13:Q197),1))),IF(MAX(Q$13:Q197)&gt;=H$5,"",SUM(MAX(Q$13:Q197),1)))</f>
        <v/>
      </c>
      <c r="R198" t="str">
        <f>IF($Q198="","zzz",IF(RIGHT(Q198,1)="O",R197&amp;":Onyx",IFERROR(INDEX(CC[CC_B],MATCH(SUM(INDEX(CD[CC_Num],MATCH($Q$1,CD[C_D-Name],0)),($Q198/1000)),CC[CC_Cntr1],0)),INDEX(CC[CC_A],MATCH(SUM(INDEX(CD[CC_Num],MATCH($Q$1,CD[C_D-Name],0)),($Q198/1000)),CC[CC_Cntr2],0)))))</f>
        <v>zzz</v>
      </c>
      <c r="S198" t="str">
        <f>IF(Q198="","zzz",IF(RIGHT(Q198,1)="O",S197,IFERROR(INDEX(CC[Res],MATCH(SUM(INDEX(CD[CC_Num],MATCH($Q$1,CD[C_D-Name],0)),(Q198/1000)),CC[CC_Cntr1],0)),INDEX(CC[Res],MATCH(SUM(INDEX(CD[CC_Num],MATCH($Q$1,CD[C_D-Name],0)),(Q198/1000)),CC[CC_Cntr2],0)))))</f>
        <v>zzz</v>
      </c>
    </row>
    <row r="199" spans="1:19" ht="15" customHeight="1" x14ac:dyDescent="0.2">
      <c r="A199" s="7" t="str">
        <f>Q$199</f>
        <v/>
      </c>
      <c r="B199" s="16" t="str">
        <f>IF(R$199="zzz","zzz"&amp;IF(ROW(Table4[[#This Row],['#]])=EVEN(ROW(Table4[[#This Row],['#]])),0,1),R$199)</f>
        <v>zzz1</v>
      </c>
      <c r="C199" s="16" t="str">
        <f>IF(S$199="zzz","zzz"&amp;IF(ROW(Table4[[#This Row],['#]])=EVEN(ROW(Table4[[#This Row],['#]])),0,1),S$199)</f>
        <v>zzz1</v>
      </c>
      <c r="D199" t="str">
        <f>IF(Table4[[#This Row],['#]]="",IF(S199="zzz","zzz"&amp;IF(ROW(Table4[[#This Row],[2nd Card]])=EVEN(ROW(Table4[[#This Row],[2nd Card]])),0,1),S199),CHOOSE(SUM(COUNTIF(Table4[[#This Row],[2nd Card]],"*:Onyx"),COUNTIF(H$1,"*:Onyx"),1),INDEX(CD[C_Rare],MATCH(Table4[[#This Row],[Result]],CD[C_D-Name],0)),"Diamond","Onyx"))</f>
        <v>zzz1</v>
      </c>
      <c r="E199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F199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G199">
        <f>SUM(Table4[[#This Row],[Max Attack]:[Max Defence]])</f>
        <v>0</v>
      </c>
      <c r="Q199" t="str">
        <f>IF(H$10,IF(IFERROR(MATCH(R198,Onyx[O],0)&gt;0,FALSE()),Q198&amp;"O",IF(MAX(Q$13:Q198)&gt;=H$5,"",SUM(MAX(Q$13:Q198),1))),IF(MAX(Q$13:Q198)&gt;=H$5,"",SUM(MAX(Q$13:Q198),1)))</f>
        <v/>
      </c>
      <c r="R199" t="str">
        <f>IF($Q199="","zzz",IF(RIGHT(Q199,1)="O",R198&amp;":Onyx",IFERROR(INDEX(CC[CC_B],MATCH(SUM(INDEX(CD[CC_Num],MATCH($Q$1,CD[C_D-Name],0)),($Q199/1000)),CC[CC_Cntr1],0)),INDEX(CC[CC_A],MATCH(SUM(INDEX(CD[CC_Num],MATCH($Q$1,CD[C_D-Name],0)),($Q199/1000)),CC[CC_Cntr2],0)))))</f>
        <v>zzz</v>
      </c>
      <c r="S199" t="str">
        <f>IF(Q199="","zzz",IF(RIGHT(Q199,1)="O",S198,IFERROR(INDEX(CC[Res],MATCH(SUM(INDEX(CD[CC_Num],MATCH($Q$1,CD[C_D-Name],0)),(Q199/1000)),CC[CC_Cntr1],0)),INDEX(CC[Res],MATCH(SUM(INDEX(CD[CC_Num],MATCH($Q$1,CD[C_D-Name],0)),(Q199/1000)),CC[CC_Cntr2],0)))))</f>
        <v>zzz</v>
      </c>
    </row>
    <row r="200" spans="1:19" ht="15" customHeight="1" x14ac:dyDescent="0.2">
      <c r="A200" s="7" t="str">
        <f>Q$200</f>
        <v/>
      </c>
      <c r="B200" s="16" t="str">
        <f>IF(R$200="zzz","zzz"&amp;IF(ROW(Table4[[#This Row],['#]])=EVEN(ROW(Table4[[#This Row],['#]])),0,1),R$200)</f>
        <v>zzz0</v>
      </c>
      <c r="C200" s="16" t="str">
        <f>IF(S$200="zzz","zzz"&amp;IF(ROW(Table4[[#This Row],['#]])=EVEN(ROW(Table4[[#This Row],['#]])),0,1),S$200)</f>
        <v>zzz0</v>
      </c>
      <c r="D200" t="str">
        <f>IF(Table4[[#This Row],['#]]="",IF(S200="zzz","zzz"&amp;IF(ROW(Table4[[#This Row],[2nd Card]])=EVEN(ROW(Table4[[#This Row],[2nd Card]])),0,1),S200),CHOOSE(SUM(COUNTIF(Table4[[#This Row],[2nd Card]],"*:Onyx"),COUNTIF(H$1,"*:Onyx"),1),INDEX(CD[C_Rare],MATCH(Table4[[#This Row],[Result]],CD[C_D-Name],0)),"Diamond","Onyx"))</f>
        <v>zzz0</v>
      </c>
      <c r="E200">
        <f>IF(Table4[[#This Row],['#]]="",0,INDEX(CC[[MA_0O]:[MA_2O]],IFERROR(MATCH(SUM(INDEX(CD[CC_Num],MATCH($Q$1,CD[C_D-Name],0)),(SUBSTITUTE(Table4[[#This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F200">
        <f>IF(Table4[[#This Row],['#]]="",0,INDEX(CC[[MD_0O]:[MD_2O]],IFERROR(MATCH(SUM(INDEX(CD[CC_Num],MATCH($Q$1,CD[C_D-Name],0)),(SUBSTITUTE(Table4[[#This Row],['#]],"O","")/1000)),CC[CC_Cntr1],0),MATCH(SUM(INDEX(CD[CC_Num],MATCH($Q$1,CD[C_D-Name],0)),(SUBSTITUTE(Table4[[#This Row],['#]],"O","")/1000)),CC[CC_Cntr2],0)),SUM(COUNTIF(Table4[[#This Row],[2nd Card]],"*:Onyx"),COUNTIF(H$1,"*:Onyx"),1)))</f>
        <v>0</v>
      </c>
      <c r="G200">
        <f>SUM(Table4[[#This Row],[Max Attack]:[Max Defence]])</f>
        <v>0</v>
      </c>
      <c r="Q200" t="str">
        <f>IF(H$10,IF(IFERROR(MATCH(R199,Onyx[O],0)&gt;0,FALSE()),Q199&amp;"O",IF(MAX(Q$13:Q199)&gt;=H$5,"",SUM(MAX(Q$13:Q199),1))),IF(MAX(Q$13:Q199)&gt;=H$5,"",SUM(MAX(Q$13:Q199),1)))</f>
        <v/>
      </c>
      <c r="R200" t="str">
        <f>IF($Q200="","zzz",IF(RIGHT(Q200,1)="O",R199&amp;":Onyx",IFERROR(INDEX(CC[CC_B],MATCH(SUM(INDEX(CD[CC_Num],MATCH($Q$1,CD[C_D-Name],0)),($Q200/1000)),CC[CC_Cntr1],0)),INDEX(CC[CC_A],MATCH(SUM(INDEX(CD[CC_Num],MATCH($Q$1,CD[C_D-Name],0)),($Q200/1000)),CC[CC_Cntr2],0)))))</f>
        <v>zzz</v>
      </c>
      <c r="S200" t="str">
        <f>IF(Q200="","zzz",IF(RIGHT(Q200,1)="O",S199,IFERROR(INDEX(CC[Res],MATCH(SUM(INDEX(CD[CC_Num],MATCH($Q$1,CD[C_D-Name],0)),(Q200/1000)),CC[CC_Cntr1],0)),INDEX(CC[Res],MATCH(SUM(INDEX(CD[CC_Num],MATCH($Q$1,CD[C_D-Name],0)),(Q200/1000)),CC[CC_Cntr2],0)))))</f>
        <v>zzz</v>
      </c>
    </row>
  </sheetData>
  <mergeCells count="3">
    <mergeCell ref="I12:J12"/>
    <mergeCell ref="A12:G12"/>
    <mergeCell ref="L12:N12"/>
  </mergeCells>
  <conditionalFormatting sqref="B14:D200">
    <cfRule type="cellIs" dxfId="1" priority="2" operator="equal">
      <formula>"zzz0"</formula>
    </cfRule>
    <cfRule type="cellIs" dxfId="0" priority="3" operator="equal">
      <formula>"zzz1"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l M x W P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e l M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T M V g o i k e 4 D g A A A B E A A A A T A B w A R m 9 y b X V s Y X M v U 2 V j d G l v b j E u b S C i G A A o o B Q A A A A A A A A A A A A A A A A A A A A A A A A A A A A r T k 0 u y c z P U w i G 0 I b W A F B L A Q I t A B Q A A g A I A H p T M V j 9 i c q C p A A A A P c A A A A S A A A A A A A A A A A A A A A A A A A A A A B D b 2 5 m a W c v U G F j a 2 F n Z S 5 4 b W x Q S w E C L Q A U A A I A C A B 6 U z F Y D 8 r p q 6 Q A A A D p A A A A E w A A A A A A A A A A A A A A A A D w A A A A W 0 N v b n R l b n R f V H l w Z X N d L n h t b F B L A Q I t A B Q A A g A I A H p T M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s x 5 m Z q v E 5 R r 9 f m b l d S K F m A A A A A A I A A A A A A B B m A A A A A Q A A I A A A A O H Q u z E G i l X 5 j g S e U 2 m I w 7 y W Q S Z e 9 F U F v q u T i c J l W 2 A 7 A A A A A A 6 A A A A A A g A A I A A A A B D h p f p 8 4 T G a M c T D G R a C i D F J D W c 7 l / / E k j 9 5 h y M o u N c L U A A A A C o W u R V 4 5 W 1 9 M V l 6 q I X d j b A D f n + q X z k f Y 0 Y H B e Q E n w 3 D 7 I w 5 K T U o k u P l V F v M u r m o R x T 0 A a u K p T U M r a E W r H + S x P l U g 7 9 V n c s N O e a 5 A 3 G M O j j 7 Q A A A A H B v 4 k i z h 9 h O F S S k 3 n r O q D B B 7 J 2 1 K 1 X D T r u E S D Z 5 8 N a 5 I y / R 8 / p o c s F 5 K p F D 3 Y z M v u M z i e r F n E J T q 7 4 2 U 6 V 9 e 1 g = < / D a t a M a s h u p > 
</file>

<file path=customXml/itemProps1.xml><?xml version="1.0" encoding="utf-8"?>
<ds:datastoreItem xmlns:ds="http://schemas.openxmlformats.org/officeDocument/2006/customXml" ds:itemID="{91CC3F81-40D7-43DF-B148-0E2E30F0B168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May, Nicholas I CTR STRATCOM J64 (US)</dc:creator>
  <cp:lastModifiedBy>Microsoft Office User</cp:lastModifiedBy>
  <cp:revision>7</cp:revision>
  <dcterms:created xsi:type="dcterms:W3CDTF">2018-01-16T20:48:23Z</dcterms:created>
  <dcterms:modified xsi:type="dcterms:W3CDTF">2024-10-19T12:54:41Z</dcterms:modified>
  <dc:language>en-GB</dc:language>
</cp:coreProperties>
</file>