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U:\Day Files\Yeung, Park\2. Business development\Capital IQ BD\capiq-bd\templates\"/>
    </mc:Choice>
  </mc:AlternateContent>
  <xr:revisionPtr revIDLastSave="0" documentId="13_ncr:1_{E4F4F7FF-1FC3-42FA-A93B-7B7DBDD42A6B}" xr6:coauthVersionLast="45" xr6:coauthVersionMax="45" xr10:uidLastSave="{00000000-0000-0000-0000-000000000000}"/>
  <bookViews>
    <workbookView xWindow="57885" yWindow="7860" windowWidth="22260" windowHeight="14895" tabRatio="1000" firstSheet="2" activeTab="8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"64d2007b-39c3-42df-9cb4-d1ce44961b1c"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43871.6618287037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DCF!$A$1:$L$60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270" l="1"/>
  <c r="H43" i="270"/>
  <c r="H42" i="270"/>
  <c r="H41" i="270"/>
  <c r="D44" i="270"/>
  <c r="D43" i="270"/>
  <c r="D42" i="270"/>
  <c r="D41" i="270"/>
  <c r="F53" i="266" a="1"/>
  <c r="F53" i="266"/>
  <c r="F59" i="266" a="1"/>
  <c r="F59" i="266"/>
  <c r="F61" i="266" a="1"/>
  <c r="F61" i="266"/>
  <c r="F63" i="266" a="1"/>
  <c r="F63" i="266"/>
  <c r="F50" i="266" a="1"/>
  <c r="F50" i="266"/>
  <c r="F52" i="266" a="1"/>
  <c r="F52" i="266"/>
  <c r="F56" i="266" a="1"/>
  <c r="F56" i="266"/>
  <c r="F66" i="266" a="1"/>
  <c r="F66" i="266"/>
  <c r="F39" i="266" a="1"/>
  <c r="F39" i="266"/>
  <c r="F49" i="266" a="1"/>
  <c r="F49" i="266"/>
  <c r="F51" i="266" a="1"/>
  <c r="F51" i="266"/>
  <c r="F34" i="266" a="1"/>
  <c r="F34" i="266"/>
  <c r="F36" i="266" a="1"/>
  <c r="F36" i="266"/>
  <c r="F42" i="266" a="1"/>
  <c r="F42" i="266"/>
  <c r="F46" i="266" a="1"/>
  <c r="F46" i="266"/>
  <c r="F43" i="266" a="1"/>
  <c r="F43" i="266"/>
  <c r="F45" i="266" a="1"/>
  <c r="F45" i="266"/>
  <c r="F47" i="266" a="1"/>
  <c r="F47" i="266"/>
  <c r="F26" i="266" a="1"/>
  <c r="F26" i="266"/>
  <c r="F35" i="266" a="1"/>
  <c r="F35" i="266"/>
  <c r="F44" i="266" a="1"/>
  <c r="F44" i="266"/>
  <c r="F65" i="266" a="1"/>
  <c r="F65" i="266"/>
  <c r="F28" i="266" a="1"/>
  <c r="F28" i="266"/>
  <c r="F29" i="266" a="1"/>
  <c r="F29" i="266"/>
  <c r="F32" i="266" a="1"/>
  <c r="F32" i="266"/>
  <c r="F25" i="266" a="1"/>
  <c r="F25" i="266"/>
  <c r="F27" i="266" a="1"/>
  <c r="F27" i="266"/>
  <c r="F30" i="266" a="1"/>
  <c r="F30" i="266"/>
  <c r="F33" i="266" a="1"/>
  <c r="F33" i="266"/>
  <c r="F60" i="266" a="1"/>
  <c r="F60" i="266"/>
  <c r="F62" i="266" a="1"/>
  <c r="F62" i="266"/>
  <c r="F64" i="266" a="1"/>
  <c r="F64" i="266"/>
  <c r="G52" i="267"/>
  <c r="G45" i="267"/>
  <c r="G50" i="267"/>
  <c r="G51" i="267"/>
  <c r="G49" i="267"/>
  <c r="G48" i="267"/>
  <c r="G46" i="267"/>
  <c r="G53" i="267"/>
  <c r="G47" i="267"/>
  <c r="F34" i="265" a="1"/>
  <c r="F34" i="265"/>
  <c r="F36" i="265" a="1"/>
  <c r="F36" i="265"/>
  <c r="F39" i="265" a="1"/>
  <c r="F39" i="265"/>
  <c r="G42" i="265" a="1"/>
  <c r="G42" i="265"/>
  <c r="G35" i="265" a="1"/>
  <c r="G35" i="265"/>
  <c r="F28" i="265" a="1"/>
  <c r="F28" i="265"/>
  <c r="F32" i="265" a="1"/>
  <c r="F32" i="265"/>
  <c r="F35" i="265" a="1"/>
  <c r="F35" i="265"/>
  <c r="G40" i="265" a="1"/>
  <c r="G40" i="265"/>
  <c r="F24" i="265" a="1"/>
  <c r="F24" i="265"/>
  <c r="G37" i="265" a="1"/>
  <c r="G37" i="265"/>
  <c r="F29" i="265" a="1"/>
  <c r="F29" i="265"/>
  <c r="G32" i="265" a="1"/>
  <c r="G32" i="265"/>
  <c r="G34" i="265" a="1"/>
  <c r="G34" i="265"/>
  <c r="G36" i="265" a="1"/>
  <c r="G36" i="265"/>
  <c r="G39" i="265" a="1"/>
  <c r="G39" i="265"/>
  <c r="F37" i="265" a="1"/>
  <c r="F37" i="265"/>
  <c r="F27" i="265" a="1"/>
  <c r="F27" i="265"/>
  <c r="F25" i="265" a="1"/>
  <c r="F25" i="265"/>
  <c r="G28" i="265" a="1"/>
  <c r="G28" i="265"/>
  <c r="G24" i="265" a="1"/>
  <c r="G24" i="265"/>
  <c r="G27" i="265" a="1"/>
  <c r="G27" i="265"/>
  <c r="G29" i="265" a="1"/>
  <c r="G29" i="265"/>
  <c r="F40" i="265" a="1"/>
  <c r="F40" i="265"/>
  <c r="F42" i="265" a="1"/>
  <c r="F42" i="265"/>
  <c r="G25" i="265" a="1"/>
  <c r="G25" i="265"/>
  <c r="G25" i="268" a="1"/>
  <c r="G25" i="268"/>
  <c r="F24" i="268" a="1"/>
  <c r="F24" i="268"/>
  <c r="G27" i="268" a="1"/>
  <c r="G27" i="268"/>
  <c r="F26" i="268" a="1"/>
  <c r="F26" i="268"/>
  <c r="G28" i="268" a="1"/>
  <c r="G28" i="268"/>
  <c r="F25" i="268" a="1"/>
  <c r="F25" i="268"/>
  <c r="F27" i="268" a="1"/>
  <c r="F27" i="268"/>
  <c r="G29" i="268" a="1"/>
  <c r="G29" i="268"/>
  <c r="F28" i="268" a="1"/>
  <c r="F28" i="268"/>
  <c r="F29" i="268" a="1"/>
  <c r="F29" i="268"/>
  <c r="G24" i="268" a="1"/>
  <c r="G24" i="268"/>
  <c r="G26" i="268" a="1"/>
  <c r="G26" i="268"/>
  <c r="K105" i="167" a="1"/>
  <c r="K105" i="167"/>
  <c r="D60" i="167" a="1"/>
  <c r="D60" i="167"/>
  <c r="F60" i="167" a="1"/>
  <c r="F60" i="167"/>
  <c r="P60" i="167" a="1"/>
  <c r="P60" i="167"/>
  <c r="G60" i="167" a="1"/>
  <c r="G60" i="167"/>
  <c r="H60" i="167" a="1"/>
  <c r="H60" i="167"/>
  <c r="Q105" i="167" a="1"/>
  <c r="Q105" i="167"/>
  <c r="Q60" i="167" a="1"/>
  <c r="Q60" i="167"/>
  <c r="R60" i="167" a="1"/>
  <c r="R60" i="167"/>
  <c r="D98" i="167" a="1"/>
  <c r="D98" i="167"/>
  <c r="I105" i="167" a="1"/>
  <c r="I105" i="167"/>
  <c r="J105" i="167" a="1"/>
  <c r="J105" i="167"/>
  <c r="W105" i="167" a="1"/>
  <c r="W105" i="167"/>
  <c r="L105" i="167" a="1"/>
  <c r="L105" i="167"/>
  <c r="M105" i="167" a="1"/>
  <c r="M105" i="167"/>
  <c r="N105" i="167" a="1"/>
  <c r="N105" i="167"/>
  <c r="O105" i="167" a="1"/>
  <c r="O105" i="167"/>
  <c r="P105" i="167" a="1"/>
  <c r="P105" i="167"/>
  <c r="AC105" i="167" a="1"/>
  <c r="AC105" i="167"/>
  <c r="R105" i="167" a="1"/>
  <c r="R105" i="167"/>
  <c r="S105" i="167" a="1"/>
  <c r="S105" i="167"/>
  <c r="T105" i="167" a="1"/>
  <c r="T105" i="167"/>
  <c r="U105" i="167" a="1"/>
  <c r="U105" i="167"/>
  <c r="V105" i="167" a="1"/>
  <c r="V105" i="167"/>
  <c r="AI105" i="167" a="1"/>
  <c r="AI105" i="167"/>
  <c r="X105" i="167" a="1"/>
  <c r="X105" i="167"/>
  <c r="Y105" i="167" a="1"/>
  <c r="Y105" i="167"/>
  <c r="Z105" i="167" a="1"/>
  <c r="Z105" i="167"/>
  <c r="AA105" i="167" a="1"/>
  <c r="AA105" i="167"/>
  <c r="AB105" i="167" a="1"/>
  <c r="AB105" i="167"/>
  <c r="AO105" i="167" a="1"/>
  <c r="AO105" i="167"/>
  <c r="AD105" i="167" a="1"/>
  <c r="AD105" i="167"/>
  <c r="AE105" i="167" a="1"/>
  <c r="AE105" i="167"/>
  <c r="AF105" i="167" a="1"/>
  <c r="AF105" i="167"/>
  <c r="AG105" i="167" a="1"/>
  <c r="AG105" i="167"/>
  <c r="AH105" i="167" a="1"/>
  <c r="AH105" i="167"/>
  <c r="AU105" i="167" a="1"/>
  <c r="AU105" i="167"/>
  <c r="AJ105" i="167" a="1"/>
  <c r="AJ105" i="167"/>
  <c r="AK105" i="167" a="1"/>
  <c r="AK105" i="167"/>
  <c r="AL105" i="167" a="1"/>
  <c r="AL105" i="167"/>
  <c r="AM105" i="167" a="1"/>
  <c r="AM105" i="167"/>
  <c r="AN105" i="167" a="1"/>
  <c r="AN105" i="167"/>
  <c r="BA105" i="167" a="1"/>
  <c r="BA105" i="167"/>
  <c r="AP105" i="167" a="1"/>
  <c r="AP105" i="167"/>
  <c r="AQ105" i="167" a="1"/>
  <c r="AQ105" i="167"/>
  <c r="AR105" i="167" a="1"/>
  <c r="AR105" i="167"/>
  <c r="AS105" i="167" a="1"/>
  <c r="AS105" i="167"/>
  <c r="AT105" i="167" a="1"/>
  <c r="AT105" i="167"/>
  <c r="BG105" i="167" a="1"/>
  <c r="BG105" i="167"/>
  <c r="AV105" i="167" a="1"/>
  <c r="AV105" i="167"/>
  <c r="AW105" i="167" a="1"/>
  <c r="AW105" i="167"/>
  <c r="AX105" i="167" a="1"/>
  <c r="AX105" i="167"/>
  <c r="AY105" i="167" a="1"/>
  <c r="AY105" i="167"/>
  <c r="AZ105" i="167" a="1"/>
  <c r="AZ105" i="167"/>
  <c r="BM105" i="167" a="1"/>
  <c r="BM105" i="167"/>
  <c r="BB105" i="167" a="1"/>
  <c r="BB105" i="167"/>
  <c r="BC105" i="167" a="1"/>
  <c r="BC105" i="167"/>
  <c r="BD105" i="167" a="1"/>
  <c r="BD105" i="167"/>
  <c r="BE105" i="167" a="1"/>
  <c r="BE105" i="167"/>
  <c r="BF105" i="167" a="1"/>
  <c r="BF105" i="167"/>
  <c r="BS105" i="167" a="1"/>
  <c r="BS105" i="167"/>
  <c r="BH105" i="167" a="1"/>
  <c r="BH105" i="167"/>
  <c r="BI105" i="167" a="1"/>
  <c r="BI105" i="167"/>
  <c r="BJ105" i="167" a="1"/>
  <c r="BJ105" i="167"/>
  <c r="BK105" i="167" a="1"/>
  <c r="BK105" i="167"/>
  <c r="BL105" i="167" a="1"/>
  <c r="BL105" i="167"/>
  <c r="BY105" i="167" a="1"/>
  <c r="BY105" i="167"/>
  <c r="BN105" i="167" a="1"/>
  <c r="BN105" i="167"/>
  <c r="BO105" i="167" a="1"/>
  <c r="BO105" i="167"/>
  <c r="BP105" i="167" a="1"/>
  <c r="BP105" i="167"/>
  <c r="BQ105" i="167" a="1"/>
  <c r="BQ105" i="167"/>
  <c r="BR105" i="167" a="1"/>
  <c r="BR105" i="167"/>
  <c r="CE105" i="167" a="1"/>
  <c r="CE105" i="167"/>
  <c r="BT105" i="167" a="1"/>
  <c r="BT105" i="167"/>
  <c r="BU105" i="167" a="1"/>
  <c r="BU105" i="167"/>
  <c r="BV105" i="167" a="1"/>
  <c r="BV105" i="167"/>
  <c r="BW105" i="167" a="1"/>
  <c r="BW105" i="167"/>
  <c r="BX105" i="167" a="1"/>
  <c r="BX105" i="167"/>
  <c r="CK105" i="167" a="1"/>
  <c r="CK105" i="167"/>
  <c r="BZ105" i="167" a="1"/>
  <c r="BZ105" i="167"/>
  <c r="CA105" i="167" a="1"/>
  <c r="CA105" i="167"/>
  <c r="CB105" i="167" a="1"/>
  <c r="CB105" i="167"/>
  <c r="CC105" i="167" a="1"/>
  <c r="CC105" i="167"/>
  <c r="CD105" i="167" a="1"/>
  <c r="CD105" i="167"/>
  <c r="CQ105" i="167" a="1"/>
  <c r="CQ105" i="167"/>
  <c r="CF105" i="167" a="1"/>
  <c r="CF105" i="167"/>
  <c r="CG105" i="167" a="1"/>
  <c r="CG105" i="167"/>
  <c r="CH105" i="167" a="1"/>
  <c r="CH105" i="167"/>
  <c r="CI105" i="167" a="1"/>
  <c r="CI105" i="167"/>
  <c r="CJ105" i="167" a="1"/>
  <c r="CJ105" i="167"/>
  <c r="CW105" i="167" a="1"/>
  <c r="CW105" i="167"/>
  <c r="CL105" i="167" a="1"/>
  <c r="CL105" i="167"/>
  <c r="CM105" i="167" a="1"/>
  <c r="CM105" i="167"/>
  <c r="CN105" i="167" a="1"/>
  <c r="CN105" i="167"/>
  <c r="CO105" i="167" a="1"/>
  <c r="CO105" i="167"/>
  <c r="CP105" i="167" a="1"/>
  <c r="CP105" i="167"/>
  <c r="DC105" i="167" a="1"/>
  <c r="DC105" i="167"/>
  <c r="CR105" i="167" a="1"/>
  <c r="CR105" i="167"/>
  <c r="CS105" i="167" a="1"/>
  <c r="CS105" i="167"/>
  <c r="CT105" i="167" a="1"/>
  <c r="CT105" i="167"/>
  <c r="CU105" i="167" a="1"/>
  <c r="CU105" i="167"/>
  <c r="CV105" i="167" a="1"/>
  <c r="CV105" i="167"/>
  <c r="DI105" i="167" a="1"/>
  <c r="DI105" i="167"/>
  <c r="CX105" i="167" a="1"/>
  <c r="CX105" i="167"/>
  <c r="CY105" i="167" a="1"/>
  <c r="CY105" i="167"/>
  <c r="CZ105" i="167" a="1"/>
  <c r="CZ105" i="167"/>
  <c r="DA105" i="167" a="1"/>
  <c r="DA105" i="167"/>
  <c r="DB105" i="167" a="1"/>
  <c r="DB105" i="167"/>
  <c r="DO105" i="167" a="1"/>
  <c r="DO105" i="167"/>
  <c r="DD105" i="167" a="1"/>
  <c r="DD105" i="167"/>
  <c r="DE105" i="167" a="1"/>
  <c r="DE105" i="167"/>
  <c r="DF105" i="167" a="1"/>
  <c r="DF105" i="167"/>
  <c r="DG105" i="167" a="1"/>
  <c r="DG105" i="167"/>
  <c r="DH105" i="167" a="1"/>
  <c r="DH105" i="167"/>
  <c r="DU105" i="167" a="1"/>
  <c r="DU105" i="167"/>
  <c r="DJ105" i="167" a="1"/>
  <c r="DJ105" i="167"/>
  <c r="DK105" i="167" a="1"/>
  <c r="DK105" i="167"/>
  <c r="DL105" i="167" a="1"/>
  <c r="DL105" i="167"/>
  <c r="DM105" i="167" a="1"/>
  <c r="DM105" i="167"/>
  <c r="DN105" i="167" a="1"/>
  <c r="DN105" i="167"/>
  <c r="EA105" i="167" a="1"/>
  <c r="EA105" i="167"/>
  <c r="DP105" i="167" a="1"/>
  <c r="DP105" i="167"/>
  <c r="DQ105" i="167" a="1"/>
  <c r="DQ105" i="167"/>
  <c r="DR105" i="167" a="1"/>
  <c r="DR105" i="167"/>
  <c r="DS105" i="167" a="1"/>
  <c r="DS105" i="167"/>
  <c r="DT105" i="167" a="1"/>
  <c r="DT105" i="167"/>
  <c r="EG105" i="167" a="1"/>
  <c r="EG105" i="167"/>
  <c r="DV105" i="167" a="1"/>
  <c r="DV105" i="167"/>
  <c r="DW105" i="167" a="1"/>
  <c r="DW105" i="167"/>
  <c r="DX105" i="167" a="1"/>
  <c r="DX105" i="167"/>
  <c r="DY105" i="167" a="1"/>
  <c r="DY105" i="167"/>
  <c r="DZ105" i="167" a="1"/>
  <c r="DZ105" i="167"/>
  <c r="EM105" i="167" a="1"/>
  <c r="EM105" i="167"/>
  <c r="EB105" i="167" a="1"/>
  <c r="EB105" i="167"/>
  <c r="EC105" i="167" a="1"/>
  <c r="EC105" i="167"/>
  <c r="ED105" i="167" a="1"/>
  <c r="ED105" i="167"/>
  <c r="EE105" i="167" a="1"/>
  <c r="EE105" i="167"/>
  <c r="EF105" i="167" a="1"/>
  <c r="EF105" i="167"/>
  <c r="ES105" i="167" a="1"/>
  <c r="ES105" i="167"/>
  <c r="EH105" i="167" a="1"/>
  <c r="EH105" i="167"/>
  <c r="EI105" i="167" a="1"/>
  <c r="EI105" i="167"/>
  <c r="EJ105" i="167" a="1"/>
  <c r="EJ105" i="167"/>
  <c r="EK105" i="167" a="1"/>
  <c r="EK105" i="167"/>
  <c r="EL105" i="167" a="1"/>
  <c r="EL105" i="167"/>
  <c r="EY105" i="167" a="1"/>
  <c r="EY105" i="167"/>
  <c r="EN105" i="167" a="1"/>
  <c r="EN105" i="167"/>
  <c r="EO105" i="167" a="1"/>
  <c r="EO105" i="167"/>
  <c r="EP105" i="167" a="1"/>
  <c r="EP105" i="167"/>
  <c r="EQ105" i="167" a="1"/>
  <c r="EQ105" i="167"/>
  <c r="ER105" i="167" a="1"/>
  <c r="ER105" i="167"/>
  <c r="FE105" i="167" a="1"/>
  <c r="FE105" i="167"/>
  <c r="ET105" i="167" a="1"/>
  <c r="ET105" i="167"/>
  <c r="EU105" i="167" a="1"/>
  <c r="EU105" i="167"/>
  <c r="EV105" i="167" a="1"/>
  <c r="EV105" i="167"/>
  <c r="EW105" i="167" a="1"/>
  <c r="EW105" i="167"/>
  <c r="EX105" i="167" a="1"/>
  <c r="EX105" i="167"/>
  <c r="FK105" i="167" a="1"/>
  <c r="FK105" i="167"/>
  <c r="EZ105" i="167" a="1"/>
  <c r="EZ105" i="167"/>
  <c r="FA105" i="167" a="1"/>
  <c r="FA105" i="167"/>
  <c r="FB105" i="167" a="1"/>
  <c r="FB105" i="167"/>
  <c r="FC105" i="167" a="1"/>
  <c r="FC105" i="167"/>
  <c r="FD105" i="167" a="1"/>
  <c r="FD105" i="167"/>
  <c r="FQ105" i="167" a="1"/>
  <c r="FQ105" i="167"/>
  <c r="FF105" i="167" a="1"/>
  <c r="FF105" i="167"/>
  <c r="FG105" i="167" a="1"/>
  <c r="FG105" i="167"/>
  <c r="FH105" i="167" a="1"/>
  <c r="FH105" i="167"/>
  <c r="FI105" i="167" a="1"/>
  <c r="FI105" i="167"/>
  <c r="FJ105" i="167" a="1"/>
  <c r="FJ105" i="167"/>
  <c r="FW105" i="167" a="1"/>
  <c r="FW105" i="167"/>
  <c r="FL105" i="167" a="1"/>
  <c r="FL105" i="167"/>
  <c r="FM105" i="167" a="1"/>
  <c r="FM105" i="167"/>
  <c r="FN105" i="167" a="1"/>
  <c r="FN105" i="167"/>
  <c r="FO105" i="167" a="1"/>
  <c r="FO105" i="167"/>
  <c r="FP105" i="167" a="1"/>
  <c r="FP105" i="167"/>
  <c r="GC105" i="167" a="1"/>
  <c r="GC105" i="167"/>
  <c r="FR105" i="167" a="1"/>
  <c r="FR105" i="167"/>
  <c r="FS105" i="167" a="1"/>
  <c r="FS105" i="167"/>
  <c r="FT105" i="167" a="1"/>
  <c r="FT105" i="167"/>
  <c r="FU105" i="167" a="1"/>
  <c r="FU105" i="167"/>
  <c r="FV105" i="167" a="1"/>
  <c r="FV105" i="167"/>
  <c r="GI105" i="167" a="1"/>
  <c r="GI105" i="167"/>
  <c r="FX105" i="167" a="1"/>
  <c r="FX105" i="167"/>
  <c r="FY105" i="167" a="1"/>
  <c r="FY105" i="167"/>
  <c r="FZ105" i="167" a="1"/>
  <c r="FZ105" i="167"/>
  <c r="GA105" i="167" a="1"/>
  <c r="GA105" i="167"/>
  <c r="GB105" i="167" a="1"/>
  <c r="GB105" i="167"/>
  <c r="GO105" i="167" a="1"/>
  <c r="GO105" i="167"/>
  <c r="GD105" i="167" a="1"/>
  <c r="GD105" i="167"/>
  <c r="GE105" i="167" a="1"/>
  <c r="GE105" i="167"/>
  <c r="GF105" i="167" a="1"/>
  <c r="GF105" i="167"/>
  <c r="GG105" i="167" a="1"/>
  <c r="GG105" i="167"/>
  <c r="GH105" i="167" a="1"/>
  <c r="GH105" i="167"/>
  <c r="GU105" i="167" a="1"/>
  <c r="GU105" i="167"/>
  <c r="GJ105" i="167" a="1"/>
  <c r="GJ105" i="167"/>
  <c r="GK105" i="167" a="1"/>
  <c r="GK105" i="167"/>
  <c r="GL105" i="167" a="1"/>
  <c r="GL105" i="167"/>
  <c r="GM105" i="167" a="1"/>
  <c r="GM105" i="167"/>
  <c r="GN105" i="167" a="1"/>
  <c r="GN105" i="167"/>
  <c r="HA105" i="167" a="1"/>
  <c r="HA105" i="167"/>
  <c r="GP105" i="167" a="1"/>
  <c r="GP105" i="167"/>
  <c r="GQ105" i="167" a="1"/>
  <c r="GQ105" i="167"/>
  <c r="GR105" i="167" a="1"/>
  <c r="GR105" i="167"/>
  <c r="GS105" i="167" a="1"/>
  <c r="GS105" i="167"/>
  <c r="GT105" i="167" a="1"/>
  <c r="GT105" i="167"/>
  <c r="HG105" i="167" a="1"/>
  <c r="HG105" i="167"/>
  <c r="GV105" i="167" a="1"/>
  <c r="GV105" i="167"/>
  <c r="GW105" i="167" a="1"/>
  <c r="GW105" i="167"/>
  <c r="GX105" i="167" a="1"/>
  <c r="GX105" i="167"/>
  <c r="GY105" i="167" a="1"/>
  <c r="GY105" i="167"/>
  <c r="GZ105" i="167" a="1"/>
  <c r="GZ105" i="167"/>
  <c r="HM105" i="167" a="1"/>
  <c r="HM105" i="167"/>
  <c r="HB105" i="167" a="1"/>
  <c r="HB105" i="167"/>
  <c r="HC105" i="167" a="1"/>
  <c r="HC105" i="167"/>
  <c r="HD105" i="167" a="1"/>
  <c r="HD105" i="167"/>
  <c r="HE105" i="167" a="1"/>
  <c r="HE105" i="167"/>
  <c r="HF105" i="167" a="1"/>
  <c r="HF105" i="167"/>
  <c r="HS105" i="167" a="1"/>
  <c r="HS105" i="167"/>
  <c r="HH105" i="167" a="1"/>
  <c r="HH105" i="167"/>
  <c r="HI105" i="167" a="1"/>
  <c r="HI105" i="167"/>
  <c r="HJ105" i="167" a="1"/>
  <c r="HJ105" i="167"/>
  <c r="HK105" i="167" a="1"/>
  <c r="HK105" i="167"/>
  <c r="HL105" i="167" a="1"/>
  <c r="HL105" i="167"/>
  <c r="HY105" i="167" a="1"/>
  <c r="HY105" i="167"/>
  <c r="HN105" i="167" a="1"/>
  <c r="HN105" i="167"/>
  <c r="HO105" i="167" a="1"/>
  <c r="HO105" i="167"/>
  <c r="HP105" i="167" a="1"/>
  <c r="HP105" i="167"/>
  <c r="HQ105" i="167" a="1"/>
  <c r="HQ105" i="167"/>
  <c r="HR105" i="167" a="1"/>
  <c r="HR105" i="167"/>
  <c r="IE105" i="167" a="1"/>
  <c r="IE105" i="167"/>
  <c r="HT105" i="167" a="1"/>
  <c r="HT105" i="167"/>
  <c r="HU105" i="167" a="1"/>
  <c r="HU105" i="167"/>
  <c r="HV105" i="167" a="1"/>
  <c r="HV105" i="167"/>
  <c r="HW105" i="167" a="1"/>
  <c r="HW105" i="167"/>
  <c r="HX105" i="167" a="1"/>
  <c r="HX105" i="167"/>
  <c r="IK105" i="167" a="1"/>
  <c r="IK105" i="167"/>
  <c r="HZ105" i="167" a="1"/>
  <c r="HZ105" i="167"/>
  <c r="IA105" i="167" a="1"/>
  <c r="IA105" i="167"/>
  <c r="IB105" i="167" a="1"/>
  <c r="IB105" i="167"/>
  <c r="IC105" i="167" a="1"/>
  <c r="IC105" i="167"/>
  <c r="ID105" i="167" a="1"/>
  <c r="ID105" i="167"/>
  <c r="IQ105" i="167" a="1"/>
  <c r="IQ105" i="167"/>
  <c r="IF105" i="167" a="1"/>
  <c r="IF105" i="167"/>
  <c r="IG105" i="167" a="1"/>
  <c r="IG105" i="167"/>
  <c r="IH105" i="167" a="1"/>
  <c r="IH105" i="167"/>
  <c r="II105" i="167" a="1"/>
  <c r="II105" i="167"/>
  <c r="IJ105" i="167" a="1"/>
  <c r="IJ105" i="167"/>
  <c r="IW105" i="167" a="1"/>
  <c r="IW105" i="167"/>
  <c r="IL105" i="167" a="1"/>
  <c r="IL105" i="167"/>
  <c r="IM105" i="167" a="1"/>
  <c r="IM105" i="167"/>
  <c r="IN105" i="167" a="1"/>
  <c r="IN105" i="167"/>
  <c r="IO105" i="167" a="1"/>
  <c r="IO105" i="167"/>
  <c r="IP105" i="167" a="1"/>
  <c r="IP105" i="167"/>
  <c r="JC105" i="167" a="1"/>
  <c r="JC105" i="167"/>
  <c r="IR105" i="167" a="1"/>
  <c r="IR105" i="167"/>
  <c r="IS105" i="167" a="1"/>
  <c r="IS105" i="167"/>
  <c r="IT105" i="167" a="1"/>
  <c r="IT105" i="167"/>
  <c r="IU105" i="167" a="1"/>
  <c r="IU105" i="167"/>
  <c r="IV105" i="167" a="1"/>
  <c r="IV105" i="167"/>
  <c r="JI105" i="167" a="1"/>
  <c r="JI105" i="167"/>
  <c r="IX105" i="167" a="1"/>
  <c r="IX105" i="167"/>
  <c r="IY105" i="167" a="1"/>
  <c r="IY105" i="167"/>
  <c r="IZ105" i="167" a="1"/>
  <c r="IZ105" i="167"/>
  <c r="JA105" i="167" a="1"/>
  <c r="JA105" i="167"/>
  <c r="JB105" i="167" a="1"/>
  <c r="JB105" i="167"/>
  <c r="JO105" i="167" a="1"/>
  <c r="JO105" i="167"/>
  <c r="JD105" i="167" a="1"/>
  <c r="JD105" i="167"/>
  <c r="JE105" i="167" a="1"/>
  <c r="JE105" i="167"/>
  <c r="JF105" i="167" a="1"/>
  <c r="JF105" i="167"/>
  <c r="JG105" i="167" a="1"/>
  <c r="JG105" i="167"/>
  <c r="JH105" i="167" a="1"/>
  <c r="JH105" i="167"/>
  <c r="JU105" i="167" a="1"/>
  <c r="JU105" i="167"/>
  <c r="JJ105" i="167" a="1"/>
  <c r="JJ105" i="167"/>
  <c r="JK105" i="167" a="1"/>
  <c r="JK105" i="167"/>
  <c r="JL105" i="167" a="1"/>
  <c r="JL105" i="167"/>
  <c r="JM105" i="167" a="1"/>
  <c r="JM105" i="167"/>
  <c r="JN105" i="167" a="1"/>
  <c r="JN105" i="167"/>
  <c r="KA105" i="167" a="1"/>
  <c r="KA105" i="167"/>
  <c r="JP105" i="167" a="1"/>
  <c r="JP105" i="167"/>
  <c r="JQ105" i="167" a="1"/>
  <c r="JQ105" i="167"/>
  <c r="JR105" i="167" a="1"/>
  <c r="JR105" i="167"/>
  <c r="JS105" i="167" a="1"/>
  <c r="JS105" i="167"/>
  <c r="JT105" i="167" a="1"/>
  <c r="JT105" i="167"/>
  <c r="KG105" i="167" a="1"/>
  <c r="KG105" i="167"/>
  <c r="JV105" i="167" a="1"/>
  <c r="JV105" i="167"/>
  <c r="JW105" i="167" a="1"/>
  <c r="JW105" i="167"/>
  <c r="JX105" i="167" a="1"/>
  <c r="JX105" i="167"/>
  <c r="JY105" i="167" a="1"/>
  <c r="JY105" i="167"/>
  <c r="JZ105" i="167" a="1"/>
  <c r="JZ105" i="167"/>
  <c r="KM105" i="167" a="1"/>
  <c r="KM105" i="167"/>
  <c r="KB105" i="167" a="1"/>
  <c r="KB105" i="167"/>
  <c r="KC105" i="167" a="1"/>
  <c r="KC105" i="167"/>
  <c r="KD105" i="167" a="1"/>
  <c r="KD105" i="167"/>
  <c r="KE105" i="167" a="1"/>
  <c r="KE105" i="167"/>
  <c r="KF105" i="167" a="1"/>
  <c r="KF105" i="167"/>
  <c r="KS105" i="167" a="1"/>
  <c r="KS105" i="167"/>
  <c r="KH105" i="167" a="1"/>
  <c r="KH105" i="167"/>
  <c r="KI105" i="167" a="1"/>
  <c r="KI105" i="167"/>
  <c r="KJ105" i="167" a="1"/>
  <c r="KJ105" i="167"/>
  <c r="KK105" i="167" a="1"/>
  <c r="KK105" i="167"/>
  <c r="KL105" i="167" a="1"/>
  <c r="KL105" i="167"/>
  <c r="KY105" i="167" a="1"/>
  <c r="KY105" i="167"/>
  <c r="KN105" i="167" a="1"/>
  <c r="KN105" i="167"/>
  <c r="KO105" i="167" a="1"/>
  <c r="KO105" i="167"/>
  <c r="KP105" i="167" a="1"/>
  <c r="KP105" i="167"/>
  <c r="KQ105" i="167" a="1"/>
  <c r="KQ105" i="167"/>
  <c r="KR105" i="167" a="1"/>
  <c r="KR105" i="167"/>
  <c r="LE105" i="167" a="1"/>
  <c r="LE105" i="167"/>
  <c r="KT105" i="167" a="1"/>
  <c r="KT105" i="167"/>
  <c r="KU105" i="167" a="1"/>
  <c r="KU105" i="167"/>
  <c r="KV105" i="167" a="1"/>
  <c r="KV105" i="167"/>
  <c r="KW105" i="167" a="1"/>
  <c r="KW105" i="167"/>
  <c r="KX105" i="167" a="1"/>
  <c r="KX105" i="167"/>
  <c r="LK105" i="167" a="1"/>
  <c r="LK105" i="167"/>
  <c r="KZ105" i="167" a="1"/>
  <c r="KZ105" i="167"/>
  <c r="LA105" i="167" a="1"/>
  <c r="LA105" i="167"/>
  <c r="LB105" i="167" a="1"/>
  <c r="LB105" i="167"/>
  <c r="LC105" i="167" a="1"/>
  <c r="LC105" i="167"/>
  <c r="LD105" i="167" a="1"/>
  <c r="LD105" i="167"/>
  <c r="LQ105" i="167" a="1"/>
  <c r="LQ105" i="167"/>
  <c r="LF105" i="167" a="1"/>
  <c r="LF105" i="167"/>
  <c r="LG105" i="167" a="1"/>
  <c r="LG105" i="167"/>
  <c r="LH105" i="167" a="1"/>
  <c r="LH105" i="167"/>
  <c r="LI105" i="167" a="1"/>
  <c r="LI105" i="167"/>
  <c r="LJ105" i="167" a="1"/>
  <c r="LJ105" i="167"/>
  <c r="LW105" i="167" a="1"/>
  <c r="LW105" i="167"/>
  <c r="LL105" i="167" a="1"/>
  <c r="LL105" i="167"/>
  <c r="LM105" i="167" a="1"/>
  <c r="LM105" i="167"/>
  <c r="LN105" i="167" a="1"/>
  <c r="LN105" i="167"/>
  <c r="LO105" i="167" a="1"/>
  <c r="LO105" i="167"/>
  <c r="LP105" i="167" a="1"/>
  <c r="LP105" i="167"/>
  <c r="MC105" i="167" a="1"/>
  <c r="MC105" i="167"/>
  <c r="LR105" i="167" a="1"/>
  <c r="LR105" i="167"/>
  <c r="LS105" i="167" a="1"/>
  <c r="LS105" i="167"/>
  <c r="LT105" i="167" a="1"/>
  <c r="LT105" i="167"/>
  <c r="LU105" i="167" a="1"/>
  <c r="LU105" i="167"/>
  <c r="LV105" i="167" a="1"/>
  <c r="LV105" i="167"/>
  <c r="MI105" i="167" a="1"/>
  <c r="MI105" i="167"/>
  <c r="LX105" i="167" a="1"/>
  <c r="LX105" i="167"/>
  <c r="LY105" i="167" a="1"/>
  <c r="LY105" i="167"/>
  <c r="LZ105" i="167" a="1"/>
  <c r="LZ105" i="167"/>
  <c r="MA105" i="167" a="1"/>
  <c r="MA105" i="167"/>
  <c r="MB105" i="167" a="1"/>
  <c r="MB105" i="167"/>
  <c r="MO105" i="167" a="1"/>
  <c r="MO105" i="167"/>
  <c r="MD105" i="167" a="1"/>
  <c r="MD105" i="167"/>
  <c r="ME105" i="167" a="1"/>
  <c r="ME105" i="167"/>
  <c r="MF105" i="167" a="1"/>
  <c r="MF105" i="167"/>
  <c r="MG105" i="167" a="1"/>
  <c r="MG105" i="167"/>
  <c r="MH105" i="167" a="1"/>
  <c r="MH105" i="167"/>
  <c r="MU105" i="167" a="1"/>
  <c r="MU105" i="167"/>
  <c r="MJ105" i="167" a="1"/>
  <c r="MJ105" i="167"/>
  <c r="MK105" i="167" a="1"/>
  <c r="MK105" i="167"/>
  <c r="ML105" i="167" a="1"/>
  <c r="ML105" i="167"/>
  <c r="MM105" i="167" a="1"/>
  <c r="MM105" i="167"/>
  <c r="MN105" i="167" a="1"/>
  <c r="MN105" i="167"/>
  <c r="NA105" i="167" a="1"/>
  <c r="NA105" i="167"/>
  <c r="MP105" i="167" a="1"/>
  <c r="MP105" i="167"/>
  <c r="MQ105" i="167" a="1"/>
  <c r="MQ105" i="167"/>
  <c r="MR105" i="167" a="1"/>
  <c r="MR105" i="167"/>
  <c r="MS105" i="167" a="1"/>
  <c r="MS105" i="167"/>
  <c r="MT105" i="167" a="1"/>
  <c r="MT105" i="167"/>
  <c r="NG105" i="167" a="1"/>
  <c r="NG105" i="167"/>
  <c r="MV105" i="167" a="1"/>
  <c r="MV105" i="167"/>
  <c r="MW105" i="167" a="1"/>
  <c r="MW105" i="167"/>
  <c r="MX105" i="167" a="1"/>
  <c r="MX105" i="167"/>
  <c r="MY105" i="167" a="1"/>
  <c r="MY105" i="167"/>
  <c r="MZ105" i="167" a="1"/>
  <c r="MZ105" i="167"/>
  <c r="NM105" i="167" a="1"/>
  <c r="NM105" i="167"/>
  <c r="NB105" i="167" a="1"/>
  <c r="NB105" i="167"/>
  <c r="NC105" i="167" a="1"/>
  <c r="NC105" i="167"/>
  <c r="ND105" i="167" a="1"/>
  <c r="ND105" i="167"/>
  <c r="NE105" i="167" a="1"/>
  <c r="NE105" i="167"/>
  <c r="NF105" i="167" a="1"/>
  <c r="NF105" i="167"/>
  <c r="NS105" i="167" a="1"/>
  <c r="NS105" i="167"/>
  <c r="NH105" i="167" a="1"/>
  <c r="NH105" i="167"/>
  <c r="NI105" i="167" a="1"/>
  <c r="NI105" i="167"/>
  <c r="NJ105" i="167" a="1"/>
  <c r="NJ105" i="167"/>
  <c r="NK105" i="167" a="1"/>
  <c r="NK105" i="167"/>
  <c r="NL105" i="167" a="1"/>
  <c r="NL105" i="167"/>
  <c r="NY105" i="167" a="1"/>
  <c r="NY105" i="167"/>
  <c r="NN105" i="167" a="1"/>
  <c r="NN105" i="167"/>
  <c r="NO105" i="167" a="1"/>
  <c r="NO105" i="167"/>
  <c r="NP105" i="167" a="1"/>
  <c r="NP105" i="167"/>
  <c r="NQ105" i="167" a="1"/>
  <c r="NQ105" i="167"/>
  <c r="NR105" i="167" a="1"/>
  <c r="NR105" i="167"/>
  <c r="OE105" i="167" a="1"/>
  <c r="OE105" i="167"/>
  <c r="NT105" i="167" a="1"/>
  <c r="NT105" i="167"/>
  <c r="NU105" i="167" a="1"/>
  <c r="NU105" i="167"/>
  <c r="NV105" i="167" a="1"/>
  <c r="NV105" i="167"/>
  <c r="NW105" i="167" a="1"/>
  <c r="NW105" i="167"/>
  <c r="NX105" i="167" a="1"/>
  <c r="NX105" i="167"/>
  <c r="OK105" i="167" a="1"/>
  <c r="OK105" i="167"/>
  <c r="NZ105" i="167" a="1"/>
  <c r="NZ105" i="167"/>
  <c r="OA105" i="167" a="1"/>
  <c r="OA105" i="167"/>
  <c r="OB105" i="167" a="1"/>
  <c r="OB105" i="167"/>
  <c r="OC105" i="167" a="1"/>
  <c r="OC105" i="167"/>
  <c r="OD105" i="167" a="1"/>
  <c r="OD105" i="167"/>
  <c r="OQ105" i="167" a="1"/>
  <c r="OQ105" i="167"/>
  <c r="OF105" i="167" a="1"/>
  <c r="OF105" i="167"/>
  <c r="OG105" i="167" a="1"/>
  <c r="OG105" i="167"/>
  <c r="OH105" i="167" a="1"/>
  <c r="OH105" i="167"/>
  <c r="OI105" i="167" a="1"/>
  <c r="OI105" i="167"/>
  <c r="OJ105" i="167" a="1"/>
  <c r="OJ105" i="167"/>
  <c r="OW105" i="167" a="1"/>
  <c r="OW105" i="167"/>
  <c r="OL105" i="167" a="1"/>
  <c r="OL105" i="167"/>
  <c r="OM105" i="167" a="1"/>
  <c r="OM105" i="167"/>
  <c r="ON105" i="167" a="1"/>
  <c r="ON105" i="167"/>
  <c r="OO105" i="167" a="1"/>
  <c r="OO105" i="167"/>
  <c r="OP105" i="167" a="1"/>
  <c r="OP105" i="167"/>
  <c r="PC105" i="167" a="1"/>
  <c r="PC105" i="167"/>
  <c r="OR105" i="167" a="1"/>
  <c r="OR105" i="167"/>
  <c r="OS105" i="167" a="1"/>
  <c r="OS105" i="167"/>
  <c r="OT105" i="167" a="1"/>
  <c r="OT105" i="167"/>
  <c r="OU105" i="167" a="1"/>
  <c r="OU105" i="167"/>
  <c r="OV105" i="167" a="1"/>
  <c r="OV105" i="167"/>
  <c r="PI105" i="167" a="1"/>
  <c r="PI105" i="167"/>
  <c r="OX105" i="167" a="1"/>
  <c r="OX105" i="167"/>
  <c r="OY105" i="167" a="1"/>
  <c r="OY105" i="167"/>
  <c r="OZ105" i="167" a="1"/>
  <c r="OZ105" i="167"/>
  <c r="PA105" i="167" a="1"/>
  <c r="PA105" i="167"/>
  <c r="PB105" i="167" a="1"/>
  <c r="PB105" i="167"/>
  <c r="PO105" i="167" a="1"/>
  <c r="PO105" i="167"/>
  <c r="PD105" i="167" a="1"/>
  <c r="PD105" i="167"/>
  <c r="PE105" i="167" a="1"/>
  <c r="PE105" i="167"/>
  <c r="PF105" i="167" a="1"/>
  <c r="PF105" i="167"/>
  <c r="PG105" i="167" a="1"/>
  <c r="PG105" i="167"/>
  <c r="PH105" i="167" a="1"/>
  <c r="PH105" i="167"/>
  <c r="PU105" i="167" a="1"/>
  <c r="PU105" i="167"/>
  <c r="PJ105" i="167" a="1"/>
  <c r="PJ105" i="167"/>
  <c r="PK105" i="167" a="1"/>
  <c r="PK105" i="167"/>
  <c r="PL105" i="167" a="1"/>
  <c r="PL105" i="167"/>
  <c r="PM105" i="167" a="1"/>
  <c r="PM105" i="167"/>
  <c r="PN105" i="167" a="1"/>
  <c r="PN105" i="167"/>
  <c r="QA105" i="167" a="1"/>
  <c r="QA105" i="167"/>
  <c r="PP105" i="167" a="1"/>
  <c r="PP105" i="167"/>
  <c r="PQ105" i="167" a="1"/>
  <c r="PQ105" i="167"/>
  <c r="PR105" i="167" a="1"/>
  <c r="PR105" i="167"/>
  <c r="PS105" i="167" a="1"/>
  <c r="PS105" i="167"/>
  <c r="PT105" i="167" a="1"/>
  <c r="PT105" i="167"/>
  <c r="QG105" i="167" a="1"/>
  <c r="QG105" i="167"/>
  <c r="PV105" i="167" a="1"/>
  <c r="PV105" i="167"/>
  <c r="PW105" i="167" a="1"/>
  <c r="PW105" i="167"/>
  <c r="PX105" i="167" a="1"/>
  <c r="PX105" i="167"/>
  <c r="PY105" i="167" a="1"/>
  <c r="PY105" i="167"/>
  <c r="PZ105" i="167" a="1"/>
  <c r="PZ105" i="167"/>
  <c r="QM105" i="167" a="1"/>
  <c r="QM105" i="167"/>
  <c r="QB105" i="167" a="1"/>
  <c r="QB105" i="167"/>
  <c r="QC105" i="167" a="1"/>
  <c r="QC105" i="167"/>
  <c r="QD105" i="167" a="1"/>
  <c r="QD105" i="167"/>
  <c r="QE105" i="167" a="1"/>
  <c r="QE105" i="167"/>
  <c r="QF105" i="167" a="1"/>
  <c r="QF105" i="167"/>
  <c r="QS105" i="167" a="1"/>
  <c r="QS105" i="167"/>
  <c r="QH105" i="167" a="1"/>
  <c r="QH105" i="167"/>
  <c r="QI105" i="167" a="1"/>
  <c r="QI105" i="167"/>
  <c r="QJ105" i="167" a="1"/>
  <c r="QJ105" i="167"/>
  <c r="QK105" i="167" a="1"/>
  <c r="QK105" i="167"/>
  <c r="QL105" i="167" a="1"/>
  <c r="QL105" i="167"/>
  <c r="QY105" i="167" a="1"/>
  <c r="QY105" i="167"/>
  <c r="QN105" i="167" a="1"/>
  <c r="QN105" i="167"/>
  <c r="QO105" i="167" a="1"/>
  <c r="QO105" i="167"/>
  <c r="QP105" i="167" a="1"/>
  <c r="QP105" i="167"/>
  <c r="QQ105" i="167" a="1"/>
  <c r="QQ105" i="167"/>
  <c r="QR105" i="167" a="1"/>
  <c r="QR105" i="167"/>
  <c r="RE105" i="167" a="1"/>
  <c r="RE105" i="167"/>
  <c r="QT105" i="167" a="1"/>
  <c r="QT105" i="167"/>
  <c r="QU105" i="167" a="1"/>
  <c r="QU105" i="167"/>
  <c r="QV105" i="167" a="1"/>
  <c r="QV105" i="167"/>
  <c r="QW105" i="167" a="1"/>
  <c r="QW105" i="167"/>
  <c r="QX105" i="167" a="1"/>
  <c r="QX105" i="167"/>
  <c r="RK105" i="167" a="1"/>
  <c r="RK105" i="167"/>
  <c r="QZ105" i="167" a="1"/>
  <c r="QZ105" i="167"/>
  <c r="RA105" i="167" a="1"/>
  <c r="RA105" i="167"/>
  <c r="RB105" i="167" a="1"/>
  <c r="RB105" i="167"/>
  <c r="RC105" i="167" a="1"/>
  <c r="RC105" i="167"/>
  <c r="RD105" i="167" a="1"/>
  <c r="RD105" i="167"/>
  <c r="RQ105" i="167" a="1"/>
  <c r="RQ105" i="167"/>
  <c r="RF105" i="167" a="1"/>
  <c r="RF105" i="167"/>
  <c r="RG105" i="167" a="1"/>
  <c r="RG105" i="167"/>
  <c r="RH105" i="167" a="1"/>
  <c r="RH105" i="167"/>
  <c r="RI105" i="167" a="1"/>
  <c r="RI105" i="167"/>
  <c r="RJ105" i="167" a="1"/>
  <c r="RJ105" i="167"/>
  <c r="RW105" i="167" a="1"/>
  <c r="RW105" i="167"/>
  <c r="RL105" i="167" a="1"/>
  <c r="RL105" i="167"/>
  <c r="RM105" i="167" a="1"/>
  <c r="RM105" i="167"/>
  <c r="RN105" i="167" a="1"/>
  <c r="RN105" i="167"/>
  <c r="RO105" i="167" a="1"/>
  <c r="RO105" i="167"/>
  <c r="RP105" i="167" a="1"/>
  <c r="RP105" i="167"/>
  <c r="SC105" i="167" a="1"/>
  <c r="SC105" i="167"/>
  <c r="RR105" i="167" a="1"/>
  <c r="RR105" i="167"/>
  <c r="RS105" i="167" a="1"/>
  <c r="RS105" i="167"/>
  <c r="RT105" i="167" a="1"/>
  <c r="RT105" i="167"/>
  <c r="RU105" i="167" a="1"/>
  <c r="RU105" i="167"/>
  <c r="RV105" i="167" a="1"/>
  <c r="RV105" i="167"/>
  <c r="SI105" i="167" a="1"/>
  <c r="SI105" i="167"/>
  <c r="RX105" i="167" a="1"/>
  <c r="RX105" i="167"/>
  <c r="RY105" i="167" a="1"/>
  <c r="RY105" i="167"/>
  <c r="RZ105" i="167" a="1"/>
  <c r="RZ105" i="167"/>
  <c r="SA105" i="167" a="1"/>
  <c r="SA105" i="167"/>
  <c r="SB105" i="167" a="1"/>
  <c r="SB105" i="167"/>
  <c r="SO105" i="167" a="1"/>
  <c r="SO105" i="167"/>
  <c r="SD105" i="167" a="1"/>
  <c r="SD105" i="167"/>
  <c r="SE105" i="167" a="1"/>
  <c r="SE105" i="167"/>
  <c r="SF105" i="167" a="1"/>
  <c r="SF105" i="167"/>
  <c r="SG105" i="167" a="1"/>
  <c r="SG105" i="167"/>
  <c r="SH105" i="167" a="1"/>
  <c r="SH105" i="167"/>
  <c r="SU105" i="167" a="1"/>
  <c r="SU105" i="167"/>
  <c r="SJ105" i="167" a="1"/>
  <c r="SJ105" i="167"/>
  <c r="SK105" i="167" a="1"/>
  <c r="SK105" i="167"/>
  <c r="SL105" i="167" a="1"/>
  <c r="SL105" i="167"/>
  <c r="SM105" i="167" a="1"/>
  <c r="SM105" i="167"/>
  <c r="SN105" i="167" a="1"/>
  <c r="SN105" i="167"/>
  <c r="TA105" i="167" a="1"/>
  <c r="TA105" i="167"/>
  <c r="SP105" i="167" a="1"/>
  <c r="SP105" i="167"/>
  <c r="SQ105" i="167" a="1"/>
  <c r="SQ105" i="167"/>
  <c r="SR105" i="167" a="1"/>
  <c r="SR105" i="167"/>
  <c r="SS105" i="167" a="1"/>
  <c r="SS105" i="167"/>
  <c r="ST105" i="167" a="1"/>
  <c r="ST105" i="167"/>
  <c r="TG105" i="167" a="1"/>
  <c r="TG105" i="167"/>
  <c r="SV105" i="167" a="1"/>
  <c r="SV105" i="167"/>
  <c r="SW105" i="167" a="1"/>
  <c r="SW105" i="167"/>
  <c r="SX105" i="167" a="1"/>
  <c r="SX105" i="167"/>
  <c r="SY105" i="167" a="1"/>
  <c r="SY105" i="167"/>
  <c r="SZ105" i="167" a="1"/>
  <c r="SZ105" i="167"/>
  <c r="TM105" i="167" a="1"/>
  <c r="TM105" i="167"/>
  <c r="TB105" i="167" a="1"/>
  <c r="TB105" i="167"/>
  <c r="TC105" i="167" a="1"/>
  <c r="TC105" i="167"/>
  <c r="TD105" i="167" a="1"/>
  <c r="TD105" i="167"/>
  <c r="TE105" i="167" a="1"/>
  <c r="TE105" i="167"/>
  <c r="TF105" i="167" a="1"/>
  <c r="TF105" i="167"/>
  <c r="TS105" i="167" a="1"/>
  <c r="TS105" i="167"/>
  <c r="TH105" i="167" a="1"/>
  <c r="TH105" i="167"/>
  <c r="TI105" i="167" a="1"/>
  <c r="TI105" i="167"/>
  <c r="TJ105" i="167" a="1"/>
  <c r="TJ105" i="167"/>
  <c r="TK105" i="167" a="1"/>
  <c r="TK105" i="167"/>
  <c r="TL105" i="167" a="1"/>
  <c r="TL105" i="167"/>
  <c r="TY105" i="167" a="1"/>
  <c r="TY105" i="167"/>
  <c r="TN105" i="167" a="1"/>
  <c r="TN105" i="167"/>
  <c r="TO105" i="167" a="1"/>
  <c r="TO105" i="167"/>
  <c r="TP105" i="167" a="1"/>
  <c r="TP105" i="167"/>
  <c r="TQ105" i="167" a="1"/>
  <c r="TQ105" i="167"/>
  <c r="TR105" i="167" a="1"/>
  <c r="TR105" i="167"/>
  <c r="UE105" i="167" a="1"/>
  <c r="UE105" i="167"/>
  <c r="TT105" i="167" a="1"/>
  <c r="TT105" i="167"/>
  <c r="TU105" i="167" a="1"/>
  <c r="TU105" i="167"/>
  <c r="TV105" i="167" a="1"/>
  <c r="TV105" i="167"/>
  <c r="TW105" i="167" a="1"/>
  <c r="TW105" i="167"/>
  <c r="TX105" i="167" a="1"/>
  <c r="TX105" i="167"/>
  <c r="UK105" i="167" a="1"/>
  <c r="UK105" i="167"/>
  <c r="TZ105" i="167" a="1"/>
  <c r="TZ105" i="167"/>
  <c r="UA105" i="167" a="1"/>
  <c r="UA105" i="167"/>
  <c r="UB105" i="167" a="1"/>
  <c r="UB105" i="167"/>
  <c r="UC105" i="167" a="1"/>
  <c r="UC105" i="167"/>
  <c r="UD105" i="167" a="1"/>
  <c r="UD105" i="167"/>
  <c r="UQ105" i="167" a="1"/>
  <c r="UQ105" i="167"/>
  <c r="UF105" i="167" a="1"/>
  <c r="UF105" i="167"/>
  <c r="UG105" i="167" a="1"/>
  <c r="UG105" i="167"/>
  <c r="UH105" i="167" a="1"/>
  <c r="UH105" i="167"/>
  <c r="UI105" i="167" a="1"/>
  <c r="UI105" i="167"/>
  <c r="UJ105" i="167" a="1"/>
  <c r="UJ105" i="167"/>
  <c r="UW105" i="167" a="1"/>
  <c r="UW105" i="167"/>
  <c r="UL105" i="167" a="1"/>
  <c r="UL105" i="167"/>
  <c r="UM105" i="167" a="1"/>
  <c r="UM105" i="167"/>
  <c r="UN105" i="167" a="1"/>
  <c r="UN105" i="167"/>
  <c r="UO105" i="167" a="1"/>
  <c r="UO105" i="167"/>
  <c r="UP105" i="167" a="1"/>
  <c r="UP105" i="167"/>
  <c r="VC105" i="167" a="1"/>
  <c r="VC105" i="167"/>
  <c r="UR105" i="167" a="1"/>
  <c r="UR105" i="167"/>
  <c r="US105" i="167" a="1"/>
  <c r="US105" i="167"/>
  <c r="UT105" i="167" a="1"/>
  <c r="UT105" i="167"/>
  <c r="UU105" i="167" a="1"/>
  <c r="UU105" i="167"/>
  <c r="UV105" i="167" a="1"/>
  <c r="UV105" i="167"/>
  <c r="VI105" i="167" a="1"/>
  <c r="VI105" i="167"/>
  <c r="UX105" i="167" a="1"/>
  <c r="UX105" i="167"/>
  <c r="UY105" i="167" a="1"/>
  <c r="UY105" i="167"/>
  <c r="UZ105" i="167" a="1"/>
  <c r="UZ105" i="167"/>
  <c r="VA105" i="167" a="1"/>
  <c r="VA105" i="167"/>
  <c r="VB105" i="167" a="1"/>
  <c r="VB105" i="167"/>
  <c r="VO105" i="167" a="1"/>
  <c r="VO105" i="167"/>
  <c r="VD105" i="167" a="1"/>
  <c r="VD105" i="167"/>
  <c r="VE105" i="167" a="1"/>
  <c r="VE105" i="167"/>
  <c r="VF105" i="167" a="1"/>
  <c r="VF105" i="167"/>
  <c r="VG105" i="167" a="1"/>
  <c r="VG105" i="167"/>
  <c r="VH105" i="167" a="1"/>
  <c r="VH105" i="167"/>
  <c r="VU105" i="167" a="1"/>
  <c r="VU105" i="167"/>
  <c r="VJ105" i="167" a="1"/>
  <c r="VJ105" i="167"/>
  <c r="VK105" i="167" a="1"/>
  <c r="VK105" i="167"/>
  <c r="VL105" i="167" a="1"/>
  <c r="VL105" i="167"/>
  <c r="VM105" i="167" a="1"/>
  <c r="VM105" i="167"/>
  <c r="VN105" i="167" a="1"/>
  <c r="VN105" i="167"/>
  <c r="WA105" i="167" a="1"/>
  <c r="WA105" i="167"/>
  <c r="VP105" i="167" a="1"/>
  <c r="VP105" i="167"/>
  <c r="VQ105" i="167" a="1"/>
  <c r="VQ105" i="167"/>
  <c r="VR105" i="167" a="1"/>
  <c r="VR105" i="167"/>
  <c r="VS105" i="167" a="1"/>
  <c r="VS105" i="167"/>
  <c r="VT105" i="167" a="1"/>
  <c r="VT105" i="167"/>
  <c r="WG105" i="167" a="1"/>
  <c r="WG105" i="167"/>
  <c r="VV105" i="167" a="1"/>
  <c r="VV105" i="167"/>
  <c r="VW105" i="167" a="1"/>
  <c r="VW105" i="167"/>
  <c r="VX105" i="167" a="1"/>
  <c r="VX105" i="167"/>
  <c r="VY105" i="167" a="1"/>
  <c r="VY105" i="167"/>
  <c r="VZ105" i="167" a="1"/>
  <c r="VZ105" i="167"/>
  <c r="WM105" i="167" a="1"/>
  <c r="WM105" i="167"/>
  <c r="WB105" i="167" a="1"/>
  <c r="WB105" i="167"/>
  <c r="WC105" i="167" a="1"/>
  <c r="WC105" i="167"/>
  <c r="WD105" i="167" a="1"/>
  <c r="WD105" i="167"/>
  <c r="WE105" i="167" a="1"/>
  <c r="WE105" i="167"/>
  <c r="WF105" i="167" a="1"/>
  <c r="WF105" i="167"/>
  <c r="WS105" i="167" a="1"/>
  <c r="WS105" i="167"/>
  <c r="WH105" i="167" a="1"/>
  <c r="WH105" i="167"/>
  <c r="WI105" i="167" a="1"/>
  <c r="WI105" i="167"/>
  <c r="WJ105" i="167" a="1"/>
  <c r="WJ105" i="167"/>
  <c r="WK105" i="167" a="1"/>
  <c r="WK105" i="167"/>
  <c r="WL105" i="167" a="1"/>
  <c r="WL105" i="167"/>
  <c r="WY105" i="167" a="1"/>
  <c r="WY105" i="167"/>
  <c r="WN105" i="167" a="1"/>
  <c r="WN105" i="167"/>
  <c r="WO105" i="167" a="1"/>
  <c r="WO105" i="167"/>
  <c r="WP105" i="167" a="1"/>
  <c r="WP105" i="167"/>
  <c r="WQ105" i="167" a="1"/>
  <c r="WQ105" i="167"/>
  <c r="WR105" i="167" a="1"/>
  <c r="WR105" i="167"/>
  <c r="XE105" i="167" a="1"/>
  <c r="XE105" i="167"/>
  <c r="WT105" i="167" a="1"/>
  <c r="WT105" i="167"/>
  <c r="WU105" i="167" a="1"/>
  <c r="WU105" i="167"/>
  <c r="WV105" i="167" a="1"/>
  <c r="WV105" i="167"/>
  <c r="WW105" i="167" a="1"/>
  <c r="WW105" i="167"/>
  <c r="WX105" i="167" a="1"/>
  <c r="WX105" i="167"/>
  <c r="XK105" i="167" a="1"/>
  <c r="XK105" i="167"/>
  <c r="WZ105" i="167" a="1"/>
  <c r="WZ105" i="167"/>
  <c r="XA105" i="167" a="1"/>
  <c r="XA105" i="167"/>
  <c r="XB105" i="167" a="1"/>
  <c r="XB105" i="167"/>
  <c r="XC105" i="167" a="1"/>
  <c r="XC105" i="167"/>
  <c r="XD105" i="167" a="1"/>
  <c r="XD105" i="167"/>
  <c r="XQ105" i="167" a="1"/>
  <c r="XQ105" i="167"/>
  <c r="XF105" i="167" a="1"/>
  <c r="XF105" i="167"/>
  <c r="XG105" i="167" a="1"/>
  <c r="XG105" i="167"/>
  <c r="XH105" i="167" a="1"/>
  <c r="XH105" i="167"/>
  <c r="XI105" i="167" a="1"/>
  <c r="XI105" i="167"/>
  <c r="XJ105" i="167" a="1"/>
  <c r="XJ105" i="167"/>
  <c r="XW105" i="167" a="1"/>
  <c r="XW105" i="167"/>
  <c r="XL105" i="167" a="1"/>
  <c r="XL105" i="167"/>
  <c r="XM105" i="167" a="1"/>
  <c r="XM105" i="167"/>
  <c r="XN105" i="167" a="1"/>
  <c r="XN105" i="167"/>
  <c r="XO105" i="167" a="1"/>
  <c r="XO105" i="167"/>
  <c r="XP105" i="167" a="1"/>
  <c r="XP105" i="167"/>
  <c r="YC105" i="167" a="1"/>
  <c r="YC105" i="167"/>
  <c r="XR105" i="167" a="1"/>
  <c r="XR105" i="167"/>
  <c r="XS105" i="167" a="1"/>
  <c r="XS105" i="167"/>
  <c r="XT105" i="167" a="1"/>
  <c r="XT105" i="167"/>
  <c r="XU105" i="167" a="1"/>
  <c r="XU105" i="167"/>
  <c r="XV105" i="167" a="1"/>
  <c r="XV105" i="167"/>
  <c r="YI105" i="167" a="1"/>
  <c r="YI105" i="167"/>
  <c r="XX105" i="167" a="1"/>
  <c r="XX105" i="167"/>
  <c r="XY105" i="167" a="1"/>
  <c r="XY105" i="167"/>
  <c r="XZ105" i="167" a="1"/>
  <c r="XZ105" i="167"/>
  <c r="YA105" i="167" a="1"/>
  <c r="YA105" i="167"/>
  <c r="YB105" i="167" a="1"/>
  <c r="YB105" i="167"/>
  <c r="YO105" i="167" a="1"/>
  <c r="YO105" i="167"/>
  <c r="YD105" i="167" a="1"/>
  <c r="YD105" i="167"/>
  <c r="YE105" i="167" a="1"/>
  <c r="YE105" i="167"/>
  <c r="YF105" i="167" a="1"/>
  <c r="YF105" i="167"/>
  <c r="YG105" i="167" a="1"/>
  <c r="YG105" i="167"/>
  <c r="YH105" i="167" a="1"/>
  <c r="YH105" i="167"/>
  <c r="YU105" i="167" a="1"/>
  <c r="YU105" i="167"/>
  <c r="YJ105" i="167" a="1"/>
  <c r="YJ105" i="167"/>
  <c r="YK105" i="167" a="1"/>
  <c r="YK105" i="167"/>
  <c r="YL105" i="167" a="1"/>
  <c r="YL105" i="167"/>
  <c r="YM105" i="167" a="1"/>
  <c r="YM105" i="167"/>
  <c r="YN105" i="167" a="1"/>
  <c r="YN105" i="167"/>
  <c r="ZA105" i="167" a="1"/>
  <c r="ZA105" i="167"/>
  <c r="YP105" i="167" a="1"/>
  <c r="YP105" i="167"/>
  <c r="YQ105" i="167" a="1"/>
  <c r="YQ105" i="167"/>
  <c r="YR105" i="167" a="1"/>
  <c r="YR105" i="167"/>
  <c r="YS105" i="167" a="1"/>
  <c r="YS105" i="167"/>
  <c r="YT105" i="167" a="1"/>
  <c r="YT105" i="167"/>
  <c r="ZG105" i="167" a="1"/>
  <c r="ZG105" i="167"/>
  <c r="YV105" i="167" a="1"/>
  <c r="YV105" i="167"/>
  <c r="YW105" i="167" a="1"/>
  <c r="YW105" i="167"/>
  <c r="YX105" i="167" a="1"/>
  <c r="YX105" i="167"/>
  <c r="YY105" i="167" a="1"/>
  <c r="YY105" i="167"/>
  <c r="YZ105" i="167" a="1"/>
  <c r="YZ105" i="167"/>
  <c r="ZM105" i="167" a="1"/>
  <c r="ZM105" i="167"/>
  <c r="ZB105" i="167" a="1"/>
  <c r="ZB105" i="167"/>
  <c r="ZC105" i="167" a="1"/>
  <c r="ZC105" i="167"/>
  <c r="ZD105" i="167" a="1"/>
  <c r="ZD105" i="167"/>
  <c r="ZE105" i="167" a="1"/>
  <c r="ZE105" i="167"/>
  <c r="ZF105" i="167" a="1"/>
  <c r="ZF105" i="167"/>
  <c r="ZS105" i="167" a="1"/>
  <c r="ZS105" i="167"/>
  <c r="ZH105" i="167" a="1"/>
  <c r="ZH105" i="167"/>
  <c r="ZI105" i="167" a="1"/>
  <c r="ZI105" i="167"/>
  <c r="ZJ105" i="167" a="1"/>
  <c r="ZJ105" i="167"/>
  <c r="ZK105" i="167" a="1"/>
  <c r="ZK105" i="167"/>
  <c r="ZL105" i="167" a="1"/>
  <c r="ZL105" i="167"/>
  <c r="ZY105" i="167" a="1"/>
  <c r="ZY105" i="167"/>
  <c r="ZN105" i="167" a="1"/>
  <c r="ZN105" i="167"/>
  <c r="ZO105" i="167" a="1"/>
  <c r="ZO105" i="167"/>
  <c r="ZP105" i="167" a="1"/>
  <c r="ZP105" i="167"/>
  <c r="ZQ105" i="167" a="1"/>
  <c r="ZQ105" i="167"/>
  <c r="ZR105" i="167" a="1"/>
  <c r="ZR105" i="167"/>
  <c r="AAE105" i="167" a="1"/>
  <c r="AAE105" i="167"/>
  <c r="ZT105" i="167" a="1"/>
  <c r="ZT105" i="167"/>
  <c r="ZU105" i="167" a="1"/>
  <c r="ZU105" i="167"/>
  <c r="ZV105" i="167" a="1"/>
  <c r="ZV105" i="167"/>
  <c r="ZW105" i="167" a="1"/>
  <c r="ZW105" i="167"/>
  <c r="ZX105" i="167" a="1"/>
  <c r="ZX105" i="167"/>
  <c r="AAK105" i="167" a="1"/>
  <c r="AAK105" i="167"/>
  <c r="ZZ105" i="167" a="1"/>
  <c r="ZZ105" i="167"/>
  <c r="AAA105" i="167" a="1"/>
  <c r="AAA105" i="167"/>
  <c r="AAB105" i="167" a="1"/>
  <c r="AAB105" i="167"/>
  <c r="AAC105" i="167" a="1"/>
  <c r="AAC105" i="167"/>
  <c r="AAD105" i="167" a="1"/>
  <c r="AAD105" i="167"/>
  <c r="AAQ105" i="167" a="1"/>
  <c r="AAQ105" i="167"/>
  <c r="AAF105" i="167" a="1"/>
  <c r="AAF105" i="167"/>
  <c r="AAG105" i="167" a="1"/>
  <c r="AAG105" i="167"/>
  <c r="AAH105" i="167" a="1"/>
  <c r="AAH105" i="167"/>
  <c r="AAI105" i="167" a="1"/>
  <c r="AAI105" i="167"/>
  <c r="AAJ105" i="167" a="1"/>
  <c r="AAJ105" i="167"/>
  <c r="AAW105" i="167" a="1"/>
  <c r="AAW105" i="167"/>
  <c r="AAL105" i="167" a="1"/>
  <c r="AAL105" i="167"/>
  <c r="AAM105" i="167" a="1"/>
  <c r="AAM105" i="167"/>
  <c r="AAN105" i="167" a="1"/>
  <c r="AAN105" i="167"/>
  <c r="AAO105" i="167" a="1"/>
  <c r="AAO105" i="167"/>
  <c r="AAP105" i="167" a="1"/>
  <c r="AAP105" i="167"/>
  <c r="ABC105" i="167" a="1"/>
  <c r="ABC105" i="167"/>
  <c r="AAR105" i="167" a="1"/>
  <c r="AAR105" i="167"/>
  <c r="AAS105" i="167" a="1"/>
  <c r="AAS105" i="167"/>
  <c r="AAT105" i="167" a="1"/>
  <c r="AAT105" i="167"/>
  <c r="AAU105" i="167" a="1"/>
  <c r="AAU105" i="167"/>
  <c r="AAV105" i="167" a="1"/>
  <c r="AAV105" i="167"/>
  <c r="ABI105" i="167" a="1"/>
  <c r="ABI105" i="167"/>
  <c r="AAX105" i="167" a="1"/>
  <c r="AAX105" i="167"/>
  <c r="AAY105" i="167" a="1"/>
  <c r="AAY105" i="167"/>
  <c r="AAZ105" i="167" a="1"/>
  <c r="AAZ105" i="167"/>
  <c r="ABA105" i="167" a="1"/>
  <c r="ABA105" i="167"/>
  <c r="ABB105" i="167" a="1"/>
  <c r="ABB105" i="167"/>
  <c r="ABJ105" i="167" a="1"/>
  <c r="ABJ105" i="167"/>
  <c r="ABD105" i="167" a="1"/>
  <c r="ABD105" i="167"/>
  <c r="ABE105" i="167" a="1"/>
  <c r="ABE105" i="167"/>
  <c r="ABF105" i="167" a="1"/>
  <c r="ABF105" i="167"/>
  <c r="ABG105" i="167" a="1"/>
  <c r="ABG105" i="167"/>
  <c r="ABH105" i="167" a="1"/>
  <c r="ABH105" i="167"/>
  <c r="E42" i="265" a="1"/>
  <c r="E42" i="265"/>
  <c r="G36" i="266" a="1"/>
  <c r="G36" i="266"/>
  <c r="E52" i="267"/>
  <c r="F45" i="267"/>
  <c r="E39" i="266" a="1"/>
  <c r="E39" i="266"/>
  <c r="F50" i="267"/>
  <c r="E45" i="267"/>
  <c r="E40" i="265" a="1"/>
  <c r="E40" i="265"/>
  <c r="E53" i="266" a="1"/>
  <c r="E53" i="266"/>
  <c r="G49" i="266" a="1"/>
  <c r="G49" i="266"/>
  <c r="E51" i="266" a="1"/>
  <c r="E51" i="266"/>
  <c r="E49" i="266" a="1"/>
  <c r="E49" i="266"/>
  <c r="G65" i="266" a="1"/>
  <c r="G65" i="266"/>
  <c r="E63" i="266" a="1"/>
  <c r="E63" i="266"/>
  <c r="E61" i="266" a="1"/>
  <c r="E61" i="266"/>
  <c r="E59" i="266" a="1"/>
  <c r="E59" i="266"/>
  <c r="E24" i="268" a="1"/>
  <c r="E24" i="268"/>
  <c r="E51" i="267"/>
  <c r="F48" i="267"/>
  <c r="E24" i="265" a="1"/>
  <c r="E24" i="265"/>
  <c r="E33" i="266" a="1"/>
  <c r="E33" i="266"/>
  <c r="E30" i="266" a="1"/>
  <c r="E30" i="266"/>
  <c r="E28" i="266" a="1"/>
  <c r="E28" i="266"/>
  <c r="E26" i="266" a="1"/>
  <c r="E26" i="266"/>
  <c r="G52" i="266" a="1"/>
  <c r="G52" i="266"/>
  <c r="E56" i="266" a="1"/>
  <c r="E56" i="266"/>
  <c r="G50" i="266" a="1"/>
  <c r="G50" i="266"/>
  <c r="G47" i="266" a="1"/>
  <c r="G47" i="266"/>
  <c r="G45" i="266" a="1"/>
  <c r="G45" i="266"/>
  <c r="G43" i="266" a="1"/>
  <c r="G43" i="266"/>
  <c r="G66" i="266" a="1"/>
  <c r="G66" i="266"/>
  <c r="E64" i="266" a="1"/>
  <c r="E64" i="266"/>
  <c r="G60" i="266" a="1"/>
  <c r="G60" i="266"/>
  <c r="E62" i="266" a="1"/>
  <c r="E62" i="266"/>
  <c r="G56" i="266" a="1"/>
  <c r="G56" i="266"/>
  <c r="E60" i="266" a="1"/>
  <c r="E60" i="266"/>
  <c r="E27" i="268" a="1"/>
  <c r="E27" i="268"/>
  <c r="E25" i="268" a="1"/>
  <c r="E25" i="268"/>
  <c r="G44" i="266" a="1"/>
  <c r="G44" i="266"/>
  <c r="F49" i="267"/>
  <c r="F53" i="267"/>
  <c r="E49" i="267"/>
  <c r="F46" i="267"/>
  <c r="G46" i="266" a="1"/>
  <c r="G46" i="266"/>
  <c r="G34" i="266" a="1"/>
  <c r="G34" i="266"/>
  <c r="E53" i="267"/>
  <c r="F47" i="267"/>
  <c r="E27" i="266" a="1"/>
  <c r="E27" i="266"/>
  <c r="E34" i="266" a="1"/>
  <c r="E34" i="266"/>
  <c r="E32" i="266" a="1"/>
  <c r="E32" i="266"/>
  <c r="E29" i="266" a="1"/>
  <c r="E29" i="266"/>
  <c r="G63" i="266" a="1"/>
  <c r="G63" i="266"/>
  <c r="E65" i="266" a="1"/>
  <c r="E65" i="266"/>
  <c r="G61" i="266" a="1"/>
  <c r="G61" i="266"/>
  <c r="G53" i="266" a="1"/>
  <c r="G53" i="266"/>
  <c r="E29" i="268" a="1"/>
  <c r="E29" i="268"/>
  <c r="E28" i="268" a="1"/>
  <c r="E28" i="268"/>
  <c r="E26" i="268" a="1"/>
  <c r="E26" i="268"/>
  <c r="F51" i="267"/>
  <c r="E37" i="265" a="1"/>
  <c r="E37" i="265"/>
  <c r="G42" i="266" a="1"/>
  <c r="G42" i="266"/>
  <c r="E25" i="266" a="1"/>
  <c r="E25" i="266"/>
  <c r="E46" i="267"/>
  <c r="E48" i="267"/>
  <c r="E35" i="265" a="1"/>
  <c r="E35" i="265"/>
  <c r="E32" i="265" a="1"/>
  <c r="E32" i="265"/>
  <c r="E28" i="265" a="1"/>
  <c r="E28" i="265"/>
  <c r="E25" i="265" a="1"/>
  <c r="E25" i="265"/>
  <c r="G27" i="266" a="1"/>
  <c r="G27" i="266"/>
  <c r="G25" i="266" a="1"/>
  <c r="G25" i="266"/>
  <c r="G59" i="266" a="1"/>
  <c r="G59" i="266"/>
  <c r="G51" i="266" a="1"/>
  <c r="G51" i="266"/>
  <c r="E44" i="266" a="1"/>
  <c r="E44" i="266"/>
  <c r="E42" i="266" a="1"/>
  <c r="E42" i="266"/>
  <c r="E36" i="266" a="1"/>
  <c r="E36" i="266"/>
  <c r="G29" i="266" a="1"/>
  <c r="G29" i="266"/>
  <c r="E50" i="267"/>
  <c r="F52" i="267"/>
  <c r="E47" i="267"/>
  <c r="E46" i="266" a="1"/>
  <c r="E46" i="266"/>
  <c r="G32" i="266" a="1"/>
  <c r="G32" i="266"/>
  <c r="E39" i="265" a="1"/>
  <c r="E39" i="265"/>
  <c r="E36" i="265" a="1"/>
  <c r="E36" i="265"/>
  <c r="E34" i="265" a="1"/>
  <c r="E34" i="265"/>
  <c r="E29" i="265" a="1"/>
  <c r="E29" i="265"/>
  <c r="E27" i="265" a="1"/>
  <c r="E27" i="265"/>
  <c r="E43" i="266" a="1"/>
  <c r="E43" i="266"/>
  <c r="G35" i="266" a="1"/>
  <c r="G35" i="266"/>
  <c r="G33" i="266" a="1"/>
  <c r="G33" i="266"/>
  <c r="E35" i="266" a="1"/>
  <c r="E35" i="266"/>
  <c r="G30" i="266" a="1"/>
  <c r="G30" i="266"/>
  <c r="G28" i="266" a="1"/>
  <c r="G28" i="266"/>
  <c r="G26" i="266" a="1"/>
  <c r="G26" i="266"/>
  <c r="E50" i="266" a="1"/>
  <c r="E50" i="266"/>
  <c r="E47" i="266" a="1"/>
  <c r="E47" i="266"/>
  <c r="E45" i="266" a="1"/>
  <c r="E45" i="266"/>
  <c r="G39" i="266" a="1"/>
  <c r="G39" i="266"/>
  <c r="E66" i="266" a="1"/>
  <c r="E66" i="266"/>
  <c r="G64" i="266" a="1"/>
  <c r="G64" i="266"/>
  <c r="G62" i="266" a="1"/>
  <c r="G62" i="266"/>
  <c r="E52" i="266" a="1"/>
  <c r="E52" i="266"/>
  <c r="D12" i="268"/>
  <c r="D14" i="268"/>
  <c r="E23" i="268" s="1"/>
  <c r="D15" i="268"/>
  <c r="D16" i="268"/>
  <c r="D18" i="268"/>
  <c r="D19" i="268"/>
  <c r="D12" i="266"/>
  <c r="D14" i="266"/>
  <c r="D15" i="266"/>
  <c r="D16" i="266"/>
  <c r="D18" i="266"/>
  <c r="D19" i="266"/>
  <c r="E23" i="266"/>
  <c r="G23" i="266" s="1"/>
  <c r="G22" i="266" s="1"/>
  <c r="D12" i="265"/>
  <c r="D14" i="265"/>
  <c r="E23" i="265" s="1"/>
  <c r="D15" i="265"/>
  <c r="D16" i="265"/>
  <c r="D18" i="265"/>
  <c r="D19" i="265"/>
  <c r="D11" i="267"/>
  <c r="D35" i="267"/>
  <c r="E14" i="267"/>
  <c r="F14" i="267" s="1"/>
  <c r="F15" i="267" s="1"/>
  <c r="D32" i="267"/>
  <c r="D34" i="267"/>
  <c r="D36" i="267"/>
  <c r="D37" i="267"/>
  <c r="D39" i="267"/>
  <c r="D40" i="267"/>
  <c r="E43" i="267"/>
  <c r="F43" i="267" s="1"/>
  <c r="F44" i="267" s="1"/>
  <c r="E44" i="267"/>
  <c r="E60" i="267"/>
  <c r="D60" i="267"/>
  <c r="F60" i="267"/>
  <c r="F61" i="267" s="1"/>
  <c r="G60" i="267"/>
  <c r="G61" i="267" s="1"/>
  <c r="D61" i="267"/>
  <c r="E61" i="267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/>
  <c r="D49" i="167"/>
  <c r="D41" i="167"/>
  <c r="D40" i="167"/>
  <c r="D39" i="167"/>
  <c r="D38" i="167"/>
  <c r="D46" i="167"/>
  <c r="D45" i="167"/>
  <c r="D44" i="167"/>
  <c r="B58" i="167"/>
  <c r="D58" i="167"/>
  <c r="F58" i="167"/>
  <c r="C98" i="167"/>
  <c r="E82" i="167"/>
  <c r="I94" i="167" s="1"/>
  <c r="E83" i="167"/>
  <c r="E84" i="167"/>
  <c r="I103" i="167"/>
  <c r="J103" i="167"/>
  <c r="K103" i="167" s="1"/>
  <c r="C105" i="167"/>
  <c r="C11" i="166"/>
  <c r="C13" i="166"/>
  <c r="C17" i="166"/>
  <c r="C25" i="166"/>
  <c r="C22" i="166" s="1"/>
  <c r="C26" i="166"/>
  <c r="C11" i="163"/>
  <c r="C12" i="163"/>
  <c r="C13" i="163"/>
  <c r="C18" i="166" s="1"/>
  <c r="C20" i="166" s="1"/>
  <c r="F33" i="163"/>
  <c r="F40" i="163"/>
  <c r="D32" i="163"/>
  <c r="D33" i="163" s="1"/>
  <c r="E32" i="163"/>
  <c r="G32" i="163"/>
  <c r="H32" i="163"/>
  <c r="I32" i="163"/>
  <c r="J32" i="163"/>
  <c r="K32" i="163"/>
  <c r="L32" i="163"/>
  <c r="E33" i="163"/>
  <c r="G33" i="163"/>
  <c r="H33" i="163"/>
  <c r="I33" i="163"/>
  <c r="J33" i="163"/>
  <c r="K33" i="163"/>
  <c r="L36" i="163"/>
  <c r="E40" i="163"/>
  <c r="G40" i="163"/>
  <c r="H40" i="163"/>
  <c r="I40" i="163"/>
  <c r="J40" i="163"/>
  <c r="K40" i="163"/>
  <c r="F44" i="163"/>
  <c r="G44" i="163"/>
  <c r="H44" i="163"/>
  <c r="I44" i="163"/>
  <c r="F7" i="14"/>
  <c r="F8" i="14"/>
  <c r="F10" i="14"/>
  <c r="F11" i="14"/>
  <c r="E17" i="14"/>
  <c r="H17" i="14"/>
  <c r="I17" i="14"/>
  <c r="J17" i="14"/>
  <c r="K17" i="14"/>
  <c r="E18" i="14"/>
  <c r="H18" i="14"/>
  <c r="I18" i="14"/>
  <c r="J18" i="14" s="1"/>
  <c r="E19" i="14"/>
  <c r="H19" i="14"/>
  <c r="I19" i="14"/>
  <c r="J19" i="14"/>
  <c r="E20" i="14"/>
  <c r="H20" i="14"/>
  <c r="I20" i="14"/>
  <c r="J20" i="14"/>
  <c r="K20" i="14"/>
  <c r="E21" i="14"/>
  <c r="H21" i="14"/>
  <c r="I21" i="14"/>
  <c r="J21" i="14" s="1"/>
  <c r="E22" i="14"/>
  <c r="H22" i="14"/>
  <c r="I22" i="14"/>
  <c r="J22" i="14"/>
  <c r="K22" i="14"/>
  <c r="E23" i="14"/>
  <c r="H23" i="14"/>
  <c r="I23" i="14"/>
  <c r="J23" i="14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 s="1"/>
  <c r="E33" i="14"/>
  <c r="H33" i="14"/>
  <c r="I33" i="14"/>
  <c r="J33" i="14"/>
  <c r="E34" i="14"/>
  <c r="H34" i="14"/>
  <c r="I34" i="14"/>
  <c r="J34" i="14"/>
  <c r="K34" i="14"/>
  <c r="E35" i="14"/>
  <c r="H35" i="14"/>
  <c r="I35" i="14"/>
  <c r="J35" i="14" s="1"/>
  <c r="E36" i="14"/>
  <c r="H36" i="14"/>
  <c r="I36" i="14"/>
  <c r="J36" i="14"/>
  <c r="K36" i="14"/>
  <c r="E37" i="14"/>
  <c r="H37" i="14"/>
  <c r="I37" i="14"/>
  <c r="J37" i="14" s="1"/>
  <c r="E38" i="14"/>
  <c r="H38" i="14"/>
  <c r="I38" i="14"/>
  <c r="J38" i="14"/>
  <c r="K38" i="14"/>
  <c r="E39" i="14"/>
  <c r="D26" i="270"/>
  <c r="D29" i="270" a="1"/>
  <c r="D28" i="270" a="1"/>
  <c r="D39" i="270"/>
  <c r="G39" i="270"/>
  <c r="F39" i="270"/>
  <c r="C27" i="163" a="1"/>
  <c r="J60" i="167" a="1"/>
  <c r="B39" i="270" a="1"/>
  <c r="K60" i="167" a="1"/>
  <c r="B60" i="167" a="1"/>
  <c r="D28" i="270" l="1"/>
  <c r="D29" i="270"/>
  <c r="B60" i="167"/>
  <c r="C22" i="163"/>
  <c r="C23" i="163"/>
  <c r="G98" i="167"/>
  <c r="K60" i="167"/>
  <c r="E73" i="167"/>
  <c r="B39" i="270"/>
  <c r="G31" i="266"/>
  <c r="E31" i="266"/>
  <c r="D73" i="167"/>
  <c r="J60" i="167"/>
  <c r="H39" i="270"/>
  <c r="D25" i="270"/>
  <c r="D27" i="270" s="1"/>
  <c r="D30" i="270" s="1"/>
  <c r="C27" i="163"/>
  <c r="E30" i="265"/>
  <c r="D17" i="167"/>
  <c r="H35" i="163"/>
  <c r="L103" i="167"/>
  <c r="I96" i="167"/>
  <c r="I97" i="167" s="1"/>
  <c r="I98" i="167" s="1" a="1"/>
  <c r="I98" i="167" s="1"/>
  <c r="J94" i="167"/>
  <c r="E22" i="265"/>
  <c r="F23" i="265"/>
  <c r="G23" i="265"/>
  <c r="E22" i="268"/>
  <c r="F23" i="268"/>
  <c r="G23" i="268"/>
  <c r="F23" i="266"/>
  <c r="E15" i="267"/>
  <c r="E22" i="266"/>
  <c r="G43" i="267"/>
  <c r="G44" i="267" s="1"/>
  <c r="G14" i="267"/>
  <c r="H42" i="163" s="1"/>
  <c r="G30" i="265" l="1"/>
  <c r="G41" i="265"/>
  <c r="F30" i="265"/>
  <c r="F55" i="266"/>
  <c r="G22" i="265"/>
  <c r="G38" i="266"/>
  <c r="G37" i="266" s="1"/>
  <c r="G69" i="266"/>
  <c r="H39" i="163"/>
  <c r="E69" i="266"/>
  <c r="E38" i="266"/>
  <c r="E37" i="266" s="1"/>
  <c r="G70" i="266"/>
  <c r="G15" i="267"/>
  <c r="H37" i="163"/>
  <c r="G35" i="163"/>
  <c r="H36" i="163" s="1"/>
  <c r="I37" i="163"/>
  <c r="I43" i="163"/>
  <c r="I35" i="163"/>
  <c r="F37" i="163"/>
  <c r="G43" i="163"/>
  <c r="G37" i="163"/>
  <c r="F42" i="163"/>
  <c r="F43" i="163"/>
  <c r="F52" i="163" s="1"/>
  <c r="G42" i="163"/>
  <c r="F35" i="163"/>
  <c r="E48" i="266"/>
  <c r="E55" i="266"/>
  <c r="E54" i="266" s="1"/>
  <c r="I60" i="167"/>
  <c r="F22" i="265"/>
  <c r="D42" i="163" s="1"/>
  <c r="E37" i="163"/>
  <c r="E42" i="163"/>
  <c r="I42" i="163"/>
  <c r="K94" i="167"/>
  <c r="J96" i="167"/>
  <c r="J97" i="167" s="1"/>
  <c r="J98" i="167" s="1" a="1"/>
  <c r="J98" i="167" s="1"/>
  <c r="D35" i="163"/>
  <c r="E41" i="265"/>
  <c r="B21" i="167"/>
  <c r="B98" i="167"/>
  <c r="B73" i="167"/>
  <c r="B105" i="167"/>
  <c r="D41" i="163"/>
  <c r="D50" i="163" s="1"/>
  <c r="G48" i="266"/>
  <c r="E69" i="267"/>
  <c r="D69" i="267"/>
  <c r="E70" i="266"/>
  <c r="G22" i="268"/>
  <c r="H43" i="163"/>
  <c r="H52" i="163" s="1"/>
  <c r="E26" i="265"/>
  <c r="E31" i="265" s="1"/>
  <c r="E33" i="265" s="1"/>
  <c r="E38" i="265" s="1"/>
  <c r="C16" i="163"/>
  <c r="K49" i="163" s="1"/>
  <c r="G55" i="266"/>
  <c r="G54" i="266" s="1"/>
  <c r="F22" i="266"/>
  <c r="E48" i="163" s="1"/>
  <c r="F22" i="268"/>
  <c r="D43" i="163" s="1"/>
  <c r="M103" i="167"/>
  <c r="E23" i="267" l="1"/>
  <c r="F69" i="267"/>
  <c r="F23" i="267" s="1"/>
  <c r="G69" i="267"/>
  <c r="G23" i="267" s="1"/>
  <c r="E43" i="163"/>
  <c r="E52" i="163" s="1"/>
  <c r="N103" i="167"/>
  <c r="E41" i="163"/>
  <c r="I39" i="163"/>
  <c r="I36" i="163"/>
  <c r="D47" i="163"/>
  <c r="D46" i="163" s="1"/>
  <c r="F54" i="266"/>
  <c r="E66" i="267"/>
  <c r="D66" i="267"/>
  <c r="E68" i="267"/>
  <c r="D68" i="267"/>
  <c r="F41" i="265"/>
  <c r="E47" i="163"/>
  <c r="E46" i="163" s="1"/>
  <c r="D70" i="267"/>
  <c r="E70" i="267"/>
  <c r="F39" i="163"/>
  <c r="D48" i="163"/>
  <c r="H41" i="163"/>
  <c r="H50" i="163" s="1"/>
  <c r="H56" i="163"/>
  <c r="H38" i="163"/>
  <c r="K96" i="167"/>
  <c r="K97" i="167" s="1"/>
  <c r="K98" i="167" s="1" a="1"/>
  <c r="K98" i="167" s="1"/>
  <c r="L94" i="167"/>
  <c r="D71" i="267"/>
  <c r="E71" i="267"/>
  <c r="F48" i="266"/>
  <c r="J42" i="163"/>
  <c r="K42" i="163"/>
  <c r="M60" i="167"/>
  <c r="O60" i="167" s="1"/>
  <c r="C21" i="167" s="1"/>
  <c r="L60" i="167"/>
  <c r="G52" i="163"/>
  <c r="F38" i="266"/>
  <c r="F37" i="266" s="1"/>
  <c r="F69" i="266"/>
  <c r="D63" i="267"/>
  <c r="E63" i="267"/>
  <c r="G26" i="265"/>
  <c r="G31" i="265" s="1"/>
  <c r="G33" i="265" s="1"/>
  <c r="G38" i="265" s="1"/>
  <c r="I52" i="163"/>
  <c r="F31" i="266"/>
  <c r="D72" i="267"/>
  <c r="F26" i="265"/>
  <c r="F31" i="265" s="1"/>
  <c r="E62" i="267"/>
  <c r="D62" i="267"/>
  <c r="G36" i="163"/>
  <c r="G39" i="163"/>
  <c r="E35" i="163"/>
  <c r="E39" i="163" s="1"/>
  <c r="D37" i="163"/>
  <c r="F70" i="266"/>
  <c r="E44" i="163" l="1"/>
  <c r="E16" i="267"/>
  <c r="F62" i="267"/>
  <c r="F16" i="267" s="1"/>
  <c r="G62" i="267"/>
  <c r="G16" i="267" s="1"/>
  <c r="M94" i="167"/>
  <c r="L96" i="167"/>
  <c r="L97" i="167" s="1"/>
  <c r="L98" i="167" s="1" a="1"/>
  <c r="L98" i="167" s="1"/>
  <c r="F36" i="163"/>
  <c r="G68" i="267"/>
  <c r="G22" i="267" s="1"/>
  <c r="E22" i="267"/>
  <c r="F68" i="267"/>
  <c r="F22" i="267" s="1"/>
  <c r="C26" i="167"/>
  <c r="C14" i="167" s="1"/>
  <c r="D14" i="167" s="1"/>
  <c r="C23" i="167"/>
  <c r="C24" i="167"/>
  <c r="C25" i="167"/>
  <c r="C15" i="167" s="1"/>
  <c r="D15" i="167" s="1"/>
  <c r="C12" i="166" s="1"/>
  <c r="C15" i="166" s="1"/>
  <c r="C23" i="166" s="1"/>
  <c r="C28" i="166" s="1"/>
  <c r="C29" i="166" s="1"/>
  <c r="C14" i="163" s="1"/>
  <c r="E20" i="267"/>
  <c r="F66" i="267"/>
  <c r="F20" i="267" s="1"/>
  <c r="G66" i="267"/>
  <c r="G20" i="267" s="1"/>
  <c r="F33" i="265"/>
  <c r="D64" i="267"/>
  <c r="E64" i="267"/>
  <c r="O103" i="167"/>
  <c r="F46" i="163"/>
  <c r="E49" i="163"/>
  <c r="E17" i="267"/>
  <c r="F63" i="267"/>
  <c r="F17" i="267" s="1"/>
  <c r="G63" i="267"/>
  <c r="G17" i="267" s="1"/>
  <c r="E72" i="267"/>
  <c r="K36" i="163"/>
  <c r="J36" i="163"/>
  <c r="J35" i="163" s="1"/>
  <c r="E24" i="267"/>
  <c r="F70" i="267"/>
  <c r="F24" i="267" s="1"/>
  <c r="G70" i="267"/>
  <c r="G24" i="267" s="1"/>
  <c r="E50" i="163"/>
  <c r="E51" i="163" s="1"/>
  <c r="E53" i="163" s="1"/>
  <c r="E56" i="163"/>
  <c r="E25" i="267"/>
  <c r="F71" i="267"/>
  <c r="F25" i="267" s="1"/>
  <c r="G71" i="267"/>
  <c r="G25" i="267" s="1"/>
  <c r="G38" i="163"/>
  <c r="G41" i="163"/>
  <c r="G50" i="163" s="1"/>
  <c r="F38" i="163"/>
  <c r="F41" i="163"/>
  <c r="F56" i="163" s="1"/>
  <c r="I38" i="163"/>
  <c r="J38" i="163" s="1"/>
  <c r="K38" i="163" s="1"/>
  <c r="I41" i="163"/>
  <c r="I50" i="163"/>
  <c r="I51" i="163" s="1"/>
  <c r="I53" i="163" s="1"/>
  <c r="I56" i="163"/>
  <c r="H51" i="163" l="1"/>
  <c r="H53" i="163" s="1"/>
  <c r="F57" i="163"/>
  <c r="C17" i="163"/>
  <c r="K53" i="163" s="1"/>
  <c r="F58" i="163"/>
  <c r="F59" i="163" s="1"/>
  <c r="C21" i="163" s="1"/>
  <c r="E58" i="163"/>
  <c r="G58" i="163"/>
  <c r="H58" i="163"/>
  <c r="H59" i="163" s="1"/>
  <c r="I58" i="163"/>
  <c r="I59" i="163" s="1"/>
  <c r="K58" i="163"/>
  <c r="L58" i="163" s="1"/>
  <c r="J58" i="163"/>
  <c r="I57" i="163"/>
  <c r="F50" i="163"/>
  <c r="F51" i="163" s="1"/>
  <c r="F53" i="163" s="1"/>
  <c r="E26" i="267"/>
  <c r="F72" i="267"/>
  <c r="F26" i="267" s="1"/>
  <c r="G72" i="267"/>
  <c r="G26" i="267" s="1"/>
  <c r="P103" i="167"/>
  <c r="M96" i="167"/>
  <c r="M97" i="167" s="1"/>
  <c r="M98" i="167" s="1" a="1"/>
  <c r="M98" i="167" s="1"/>
  <c r="N94" i="167"/>
  <c r="G64" i="267"/>
  <c r="G18" i="267" s="1"/>
  <c r="E18" i="267"/>
  <c r="F64" i="267"/>
  <c r="F18" i="267" s="1"/>
  <c r="G56" i="163"/>
  <c r="F49" i="163"/>
  <c r="G46" i="163"/>
  <c r="E65" i="267"/>
  <c r="D65" i="267"/>
  <c r="F38" i="265"/>
  <c r="K35" i="163"/>
  <c r="J37" i="163"/>
  <c r="J39" i="163" s="1"/>
  <c r="J41" i="163" l="1"/>
  <c r="J50" i="163" s="1"/>
  <c r="J51" i="163" s="1"/>
  <c r="C24" i="163"/>
  <c r="C26" i="163"/>
  <c r="C28" i="163" s="1"/>
  <c r="D67" i="267"/>
  <c r="E67" i="267"/>
  <c r="O94" i="167"/>
  <c r="N96" i="167"/>
  <c r="N97" i="167" s="1"/>
  <c r="N98" i="167" s="1" a="1"/>
  <c r="N98" i="167" s="1"/>
  <c r="E19" i="267"/>
  <c r="F65" i="267"/>
  <c r="F19" i="267" s="1"/>
  <c r="G65" i="267"/>
  <c r="G19" i="267" s="1"/>
  <c r="G49" i="163"/>
  <c r="H46" i="163"/>
  <c r="Q103" i="167"/>
  <c r="G59" i="163"/>
  <c r="G57" i="163"/>
  <c r="H57" i="163"/>
  <c r="G51" i="163"/>
  <c r="G53" i="163" s="1"/>
  <c r="K46" i="163"/>
  <c r="K37" i="163"/>
  <c r="K39" i="163" s="1"/>
  <c r="J56" i="163" l="1"/>
  <c r="J59" i="163" s="1"/>
  <c r="K41" i="163"/>
  <c r="K56" i="163" s="1"/>
  <c r="O96" i="167"/>
  <c r="O97" i="167" s="1"/>
  <c r="O98" i="167" s="1" a="1"/>
  <c r="O98" i="167" s="1"/>
  <c r="P94" i="167"/>
  <c r="R103" i="167"/>
  <c r="E21" i="267"/>
  <c r="F67" i="267"/>
  <c r="F21" i="267" s="1"/>
  <c r="G67" i="267"/>
  <c r="G21" i="267" s="1"/>
  <c r="H49" i="163"/>
  <c r="I46" i="163"/>
  <c r="J57" i="163" l="1"/>
  <c r="L56" i="163"/>
  <c r="L59" i="163" s="1"/>
  <c r="K59" i="163"/>
  <c r="K57" i="163"/>
  <c r="K50" i="163"/>
  <c r="K51" i="163" s="1"/>
  <c r="K43" i="163" s="1"/>
  <c r="Q94" i="167"/>
  <c r="P96" i="167"/>
  <c r="P97" i="167" s="1"/>
  <c r="P98" i="167" s="1" a="1"/>
  <c r="P98" i="167" s="1"/>
  <c r="S103" i="167"/>
  <c r="I49" i="163"/>
  <c r="J49" i="163" s="1"/>
  <c r="J46" i="163" s="1"/>
  <c r="K44" i="163" s="1"/>
  <c r="K52" i="163" l="1"/>
  <c r="J43" i="163"/>
  <c r="J52" i="163" s="1"/>
  <c r="J53" i="163" s="1"/>
  <c r="Q96" i="167"/>
  <c r="Q97" i="167" s="1"/>
  <c r="Q98" i="167" s="1" a="1"/>
  <c r="Q98" i="167" s="1"/>
  <c r="R94" i="167"/>
  <c r="J44" i="163"/>
  <c r="T103" i="167"/>
  <c r="U103" i="167" l="1"/>
  <c r="S94" i="167"/>
  <c r="R96" i="167"/>
  <c r="R97" i="167" s="1"/>
  <c r="R98" i="167" s="1" a="1"/>
  <c r="R98" i="167" s="1"/>
  <c r="V103" i="167" l="1"/>
  <c r="S96" i="167"/>
  <c r="S97" i="167" s="1"/>
  <c r="S98" i="167" s="1" a="1"/>
  <c r="S98" i="167" s="1"/>
  <c r="T94" i="167"/>
  <c r="U94" i="167" l="1"/>
  <c r="T96" i="167"/>
  <c r="T97" i="167" s="1"/>
  <c r="T98" i="167" s="1" a="1"/>
  <c r="T98" i="167" s="1"/>
  <c r="W103" i="167"/>
  <c r="X103" i="167" l="1"/>
  <c r="U96" i="167"/>
  <c r="U97" i="167" s="1"/>
  <c r="U98" i="167" s="1" a="1"/>
  <c r="U98" i="167" s="1"/>
  <c r="V94" i="167"/>
  <c r="W94" i="167" l="1"/>
  <c r="V96" i="167"/>
  <c r="V97" i="167" s="1"/>
  <c r="V98" i="167" s="1" a="1"/>
  <c r="V98" i="167" s="1"/>
  <c r="Y103" i="167"/>
  <c r="Z103" i="167" l="1"/>
  <c r="W96" i="167"/>
  <c r="W97" i="167" s="1"/>
  <c r="W98" i="167" s="1" a="1"/>
  <c r="W98" i="167" s="1"/>
  <c r="X94" i="167"/>
  <c r="Y94" i="167" l="1"/>
  <c r="X96" i="167"/>
  <c r="X97" i="167" s="1"/>
  <c r="X98" i="167" s="1" a="1"/>
  <c r="X98" i="167" s="1"/>
  <c r="AA103" i="167"/>
  <c r="AB103" i="167" l="1"/>
  <c r="Y96" i="167"/>
  <c r="Y97" i="167" s="1"/>
  <c r="Y98" i="167" s="1" a="1"/>
  <c r="Y98" i="167" s="1"/>
  <c r="Z94" i="167"/>
  <c r="AA94" i="167" l="1"/>
  <c r="Z96" i="167"/>
  <c r="Z97" i="167" s="1"/>
  <c r="Z98" i="167" s="1" a="1"/>
  <c r="Z98" i="167" s="1"/>
  <c r="AC103" i="167"/>
  <c r="AD103" i="167" l="1"/>
  <c r="AA96" i="167"/>
  <c r="AA97" i="167" s="1"/>
  <c r="AA98" i="167" s="1" a="1"/>
  <c r="AA98" i="167" s="1"/>
  <c r="AB94" i="167"/>
  <c r="AC94" i="167" l="1"/>
  <c r="AB96" i="167"/>
  <c r="AB97" i="167" s="1"/>
  <c r="AB98" i="167" s="1" a="1"/>
  <c r="AB98" i="167" s="1"/>
  <c r="AE103" i="167"/>
  <c r="AF103" i="167" l="1"/>
  <c r="AC96" i="167"/>
  <c r="AC97" i="167" s="1"/>
  <c r="AC98" i="167" s="1" a="1"/>
  <c r="AC98" i="167" s="1"/>
  <c r="AD94" i="167"/>
  <c r="AE94" i="167" l="1"/>
  <c r="AD96" i="167"/>
  <c r="AD97" i="167" s="1"/>
  <c r="AD98" i="167" s="1" a="1"/>
  <c r="AD98" i="167" s="1"/>
  <c r="AG103" i="167"/>
  <c r="AH103" i="167" l="1"/>
  <c r="AE96" i="167"/>
  <c r="AE97" i="167" s="1"/>
  <c r="AE98" i="167" s="1" a="1"/>
  <c r="AE98" i="167" s="1"/>
  <c r="AF94" i="167"/>
  <c r="AG94" i="167" l="1"/>
  <c r="AF96" i="167"/>
  <c r="AF97" i="167" s="1"/>
  <c r="AF98" i="167" s="1" a="1"/>
  <c r="AF98" i="167" s="1"/>
  <c r="AI103" i="167"/>
  <c r="AJ103" i="167" l="1"/>
  <c r="AG96" i="167"/>
  <c r="AG97" i="167" s="1"/>
  <c r="AG98" i="167" s="1" a="1"/>
  <c r="AG98" i="167" s="1"/>
  <c r="AH94" i="167"/>
  <c r="AI94" i="167" l="1"/>
  <c r="AH96" i="167"/>
  <c r="AH97" i="167" s="1"/>
  <c r="AH98" i="167" s="1" a="1"/>
  <c r="AH98" i="167" s="1"/>
  <c r="AK103" i="167"/>
  <c r="AL103" i="167" l="1"/>
  <c r="AI96" i="167"/>
  <c r="AI97" i="167" s="1"/>
  <c r="AI98" i="167" s="1" a="1"/>
  <c r="AI98" i="167" s="1"/>
  <c r="AJ94" i="167"/>
  <c r="AK94" i="167" l="1"/>
  <c r="AJ96" i="167"/>
  <c r="AJ97" i="167" s="1"/>
  <c r="AJ98" i="167" s="1" a="1"/>
  <c r="AJ98" i="167" s="1"/>
  <c r="AM103" i="167"/>
  <c r="AN103" i="167" l="1"/>
  <c r="AK96" i="167"/>
  <c r="AK97" i="167" s="1"/>
  <c r="AK98" i="167" s="1" a="1"/>
  <c r="AK98" i="167" s="1"/>
  <c r="AL94" i="167"/>
  <c r="AM94" i="167" l="1"/>
  <c r="AL96" i="167"/>
  <c r="AL97" i="167" s="1"/>
  <c r="AL98" i="167" s="1" a="1"/>
  <c r="AL98" i="167" s="1"/>
  <c r="AO103" i="167"/>
  <c r="AP103" i="167" l="1"/>
  <c r="AM96" i="167"/>
  <c r="AM97" i="167" s="1"/>
  <c r="AM98" i="167" s="1" a="1"/>
  <c r="AM98" i="167" s="1"/>
  <c r="AN94" i="167"/>
  <c r="AO94" i="167" l="1"/>
  <c r="AN96" i="167"/>
  <c r="AN97" i="167" s="1"/>
  <c r="AN98" i="167" s="1" a="1"/>
  <c r="AN98" i="167" s="1"/>
  <c r="AQ103" i="167"/>
  <c r="AR103" i="167" l="1"/>
  <c r="AO96" i="167"/>
  <c r="AO97" i="167" s="1"/>
  <c r="AO98" i="167" s="1" a="1"/>
  <c r="AO98" i="167" s="1"/>
  <c r="AP94" i="167"/>
  <c r="AQ94" i="167" l="1"/>
  <c r="AP96" i="167"/>
  <c r="AP97" i="167" s="1"/>
  <c r="AP98" i="167" s="1" a="1"/>
  <c r="AP98" i="167" s="1"/>
  <c r="AS103" i="167"/>
  <c r="AT103" i="167" l="1"/>
  <c r="AQ96" i="167"/>
  <c r="AQ97" i="167" s="1"/>
  <c r="AQ98" i="167" s="1" a="1"/>
  <c r="AQ98" i="167" s="1"/>
  <c r="AR94" i="167"/>
  <c r="AS94" i="167" l="1"/>
  <c r="AR96" i="167"/>
  <c r="AR97" i="167" s="1"/>
  <c r="AR98" i="167" s="1" a="1"/>
  <c r="AR98" i="167" s="1"/>
  <c r="AU103" i="167"/>
  <c r="AV103" i="167" l="1"/>
  <c r="AS96" i="167"/>
  <c r="AS97" i="167" s="1"/>
  <c r="AS98" i="167" s="1" a="1"/>
  <c r="AS98" i="167" s="1"/>
  <c r="AT94" i="167"/>
  <c r="AU94" i="167" l="1"/>
  <c r="AT96" i="167"/>
  <c r="AT97" i="167" s="1"/>
  <c r="AT98" i="167" s="1" a="1"/>
  <c r="AT98" i="167" s="1"/>
  <c r="AW103" i="167"/>
  <c r="AX103" i="167" l="1"/>
  <c r="AU96" i="167"/>
  <c r="AU97" i="167" s="1"/>
  <c r="AU98" i="167" s="1" a="1"/>
  <c r="AU98" i="167" s="1"/>
  <c r="AV94" i="167"/>
  <c r="AW94" i="167" l="1"/>
  <c r="AV96" i="167"/>
  <c r="AV97" i="167" s="1"/>
  <c r="AV98" i="167" s="1" a="1"/>
  <c r="AV98" i="167" s="1"/>
  <c r="AY103" i="167"/>
  <c r="AZ103" i="167" l="1"/>
  <c r="AW96" i="167"/>
  <c r="AW97" i="167" s="1"/>
  <c r="AW98" i="167" s="1" a="1"/>
  <c r="AW98" i="167" s="1"/>
  <c r="AX94" i="167"/>
  <c r="AY94" i="167" l="1"/>
  <c r="AX96" i="167"/>
  <c r="AX97" i="167" s="1"/>
  <c r="AX98" i="167" s="1" a="1"/>
  <c r="AX98" i="167" s="1"/>
  <c r="BA103" i="167"/>
  <c r="BB103" i="167" l="1"/>
  <c r="AY96" i="167"/>
  <c r="AY97" i="167" s="1"/>
  <c r="AY98" i="167" s="1" a="1"/>
  <c r="AY98" i="167" s="1"/>
  <c r="AZ94" i="167"/>
  <c r="BA94" i="167" l="1"/>
  <c r="AZ96" i="167"/>
  <c r="AZ97" i="167" s="1"/>
  <c r="AZ98" i="167" s="1" a="1"/>
  <c r="AZ98" i="167" s="1"/>
  <c r="BC103" i="167"/>
  <c r="BD103" i="167" l="1"/>
  <c r="BA96" i="167"/>
  <c r="BA97" i="167" s="1"/>
  <c r="BA98" i="167" s="1" a="1"/>
  <c r="BA98" i="167" s="1"/>
  <c r="BB94" i="167"/>
  <c r="BC94" i="167" l="1"/>
  <c r="BB96" i="167"/>
  <c r="BB97" i="167" s="1"/>
  <c r="BB98" i="167" s="1" a="1"/>
  <c r="BB98" i="167" s="1"/>
  <c r="BE103" i="167"/>
  <c r="BF103" i="167" l="1"/>
  <c r="BC96" i="167"/>
  <c r="BC97" i="167" s="1"/>
  <c r="BC98" i="167" s="1" a="1"/>
  <c r="BC98" i="167" s="1"/>
  <c r="BD94" i="167"/>
  <c r="BE94" i="167" l="1"/>
  <c r="BD96" i="167"/>
  <c r="BD97" i="167" s="1"/>
  <c r="BD98" i="167" s="1" a="1"/>
  <c r="BD98" i="167" s="1"/>
  <c r="BG103" i="167"/>
  <c r="BH103" i="167" l="1"/>
  <c r="BE96" i="167"/>
  <c r="BE97" i="167" s="1"/>
  <c r="BE98" i="167" s="1" a="1"/>
  <c r="BE98" i="167" s="1"/>
  <c r="BF94" i="167"/>
  <c r="BG94" i="167" l="1"/>
  <c r="BF96" i="167"/>
  <c r="BF97" i="167" s="1"/>
  <c r="BF98" i="167" s="1" a="1"/>
  <c r="BF98" i="167" s="1"/>
  <c r="BI103" i="167"/>
  <c r="BJ103" i="167" l="1"/>
  <c r="BG96" i="167"/>
  <c r="BG97" i="167" s="1"/>
  <c r="BG98" i="167" s="1" a="1"/>
  <c r="BG98" i="167" s="1"/>
  <c r="BH94" i="167"/>
  <c r="BI94" i="167" l="1"/>
  <c r="BH96" i="167"/>
  <c r="BH97" i="167" s="1"/>
  <c r="BH98" i="167" s="1" a="1"/>
  <c r="BH98" i="167" s="1"/>
  <c r="BK103" i="167"/>
  <c r="BL103" i="167" l="1"/>
  <c r="BI96" i="167"/>
  <c r="BI97" i="167" s="1"/>
  <c r="BI98" i="167" s="1" a="1"/>
  <c r="BI98" i="167" s="1"/>
  <c r="BJ94" i="167"/>
  <c r="BK94" i="167" l="1"/>
  <c r="BJ96" i="167"/>
  <c r="BJ97" i="167" s="1"/>
  <c r="BJ98" i="167" s="1" a="1"/>
  <c r="BJ98" i="167" s="1"/>
  <c r="BM103" i="167"/>
  <c r="BN103" i="167" l="1"/>
  <c r="BK96" i="167"/>
  <c r="BK97" i="167" s="1"/>
  <c r="BK98" i="167" s="1" a="1"/>
  <c r="BK98" i="167" s="1"/>
  <c r="BL94" i="167"/>
  <c r="BM94" i="167" l="1"/>
  <c r="BL96" i="167"/>
  <c r="BL97" i="167" s="1"/>
  <c r="BL98" i="167" s="1" a="1"/>
  <c r="BL98" i="167" s="1"/>
  <c r="BO103" i="167"/>
  <c r="BP103" i="167" l="1"/>
  <c r="BM96" i="167"/>
  <c r="BM97" i="167" s="1"/>
  <c r="BM98" i="167" s="1" a="1"/>
  <c r="BM98" i="167" s="1"/>
  <c r="BN94" i="167"/>
  <c r="BO94" i="167" l="1"/>
  <c r="BN96" i="167"/>
  <c r="BN97" i="167" s="1"/>
  <c r="BN98" i="167" s="1" a="1"/>
  <c r="BN98" i="167" s="1"/>
  <c r="BQ103" i="167"/>
  <c r="BR103" i="167" l="1"/>
  <c r="BO96" i="167"/>
  <c r="BO97" i="167" s="1"/>
  <c r="BO98" i="167" s="1" a="1"/>
  <c r="BO98" i="167" s="1"/>
  <c r="BP94" i="167"/>
  <c r="BQ94" i="167" l="1"/>
  <c r="BP96" i="167"/>
  <c r="BP97" i="167" s="1"/>
  <c r="BP98" i="167" s="1" a="1"/>
  <c r="BP98" i="167" s="1"/>
  <c r="BS103" i="167"/>
  <c r="BT103" i="167" l="1"/>
  <c r="BQ96" i="167"/>
  <c r="BQ97" i="167" s="1"/>
  <c r="BQ98" i="167" s="1" a="1"/>
  <c r="BQ98" i="167" s="1"/>
  <c r="BR94" i="167"/>
  <c r="BS94" i="167" l="1"/>
  <c r="BR96" i="167"/>
  <c r="BR97" i="167" s="1"/>
  <c r="BR98" i="167" s="1" a="1"/>
  <c r="BR98" i="167" s="1"/>
  <c r="BU103" i="167"/>
  <c r="BV103" i="167" l="1"/>
  <c r="BS96" i="167"/>
  <c r="BS97" i="167" s="1"/>
  <c r="BS98" i="167" s="1" a="1"/>
  <c r="BS98" i="167" s="1"/>
  <c r="BT94" i="167"/>
  <c r="BU94" i="167" l="1"/>
  <c r="BT96" i="167"/>
  <c r="BT97" i="167" s="1"/>
  <c r="BT98" i="167" s="1" a="1"/>
  <c r="BT98" i="167" s="1"/>
  <c r="BW103" i="167"/>
  <c r="BX103" i="167" l="1"/>
  <c r="BU96" i="167"/>
  <c r="BU97" i="167" s="1"/>
  <c r="BU98" i="167" s="1" a="1"/>
  <c r="BU98" i="167" s="1"/>
  <c r="BV94" i="167"/>
  <c r="BW94" i="167" l="1"/>
  <c r="BV96" i="167"/>
  <c r="BV97" i="167" s="1"/>
  <c r="BV98" i="167" s="1" a="1"/>
  <c r="BV98" i="167" s="1"/>
  <c r="BY103" i="167"/>
  <c r="BZ103" i="167" l="1"/>
  <c r="BW96" i="167"/>
  <c r="BW97" i="167" s="1"/>
  <c r="BW98" i="167" s="1" a="1"/>
  <c r="BW98" i="167" s="1"/>
  <c r="BX94" i="167"/>
  <c r="BY94" i="167" l="1"/>
  <c r="BX96" i="167"/>
  <c r="BX97" i="167" s="1"/>
  <c r="BX98" i="167" s="1" a="1"/>
  <c r="BX98" i="167" s="1"/>
  <c r="CA103" i="167"/>
  <c r="CB103" i="167" l="1"/>
  <c r="BY96" i="167"/>
  <c r="BY97" i="167" s="1"/>
  <c r="BY98" i="167" s="1" a="1"/>
  <c r="BY98" i="167" s="1"/>
  <c r="BZ94" i="167"/>
  <c r="CA94" i="167" l="1"/>
  <c r="BZ96" i="167"/>
  <c r="BZ97" i="167" s="1"/>
  <c r="BZ98" i="167" s="1" a="1"/>
  <c r="BZ98" i="167" s="1"/>
  <c r="CC103" i="167"/>
  <c r="CD103" i="167" l="1"/>
  <c r="CA96" i="167"/>
  <c r="CA97" i="167" s="1"/>
  <c r="CA98" i="167" s="1" a="1"/>
  <c r="CA98" i="167" s="1"/>
  <c r="CB94" i="167"/>
  <c r="CC94" i="167" l="1"/>
  <c r="CB96" i="167"/>
  <c r="CB97" i="167" s="1"/>
  <c r="CB98" i="167" s="1" a="1"/>
  <c r="CB98" i="167" s="1"/>
  <c r="CE103" i="167"/>
  <c r="CF103" i="167" l="1"/>
  <c r="CC96" i="167"/>
  <c r="CC97" i="167" s="1"/>
  <c r="CC98" i="167" s="1" a="1"/>
  <c r="CC98" i="167" s="1"/>
  <c r="CD94" i="167"/>
  <c r="CE94" i="167" l="1"/>
  <c r="CD96" i="167"/>
  <c r="CD97" i="167" s="1"/>
  <c r="CD98" i="167" s="1" a="1"/>
  <c r="CD98" i="167" s="1"/>
  <c r="CG103" i="167"/>
  <c r="CH103" i="167" l="1"/>
  <c r="CE96" i="167"/>
  <c r="CE97" i="167" s="1"/>
  <c r="CE98" i="167" s="1" a="1"/>
  <c r="CE98" i="167" s="1"/>
  <c r="CF94" i="167"/>
  <c r="CG94" i="167" l="1"/>
  <c r="CF96" i="167"/>
  <c r="CF97" i="167" s="1"/>
  <c r="CF98" i="167" s="1" a="1"/>
  <c r="CF98" i="167" s="1"/>
  <c r="CI103" i="167"/>
  <c r="CJ103" i="167" l="1"/>
  <c r="CG96" i="167"/>
  <c r="CG97" i="167" s="1"/>
  <c r="CG98" i="167" s="1" a="1"/>
  <c r="CG98" i="167" s="1"/>
  <c r="CH94" i="167"/>
  <c r="CI94" i="167" l="1"/>
  <c r="CH96" i="167"/>
  <c r="CH97" i="167" s="1"/>
  <c r="CH98" i="167" s="1" a="1"/>
  <c r="CH98" i="167" s="1"/>
  <c r="CK103" i="167"/>
  <c r="CL103" i="167" l="1"/>
  <c r="CI96" i="167"/>
  <c r="CI97" i="167" s="1"/>
  <c r="CI98" i="167" s="1" a="1"/>
  <c r="CI98" i="167" s="1"/>
  <c r="CJ94" i="167"/>
  <c r="CK94" i="167" l="1"/>
  <c r="CJ96" i="167"/>
  <c r="CJ97" i="167" s="1"/>
  <c r="CJ98" i="167" s="1" a="1"/>
  <c r="CJ98" i="167" s="1"/>
  <c r="CM103" i="167"/>
  <c r="CN103" i="167" l="1"/>
  <c r="CK96" i="167"/>
  <c r="CK97" i="167" s="1"/>
  <c r="CK98" i="167" s="1" a="1"/>
  <c r="CK98" i="167" s="1"/>
  <c r="CL94" i="167"/>
  <c r="CM94" i="167" l="1"/>
  <c r="CL96" i="167"/>
  <c r="CL97" i="167" s="1"/>
  <c r="CL98" i="167" s="1" a="1"/>
  <c r="CL98" i="167" s="1"/>
  <c r="CO103" i="167"/>
  <c r="CP103" i="167" l="1"/>
  <c r="CM96" i="167"/>
  <c r="CM97" i="167" s="1"/>
  <c r="CM98" i="167" s="1" a="1"/>
  <c r="CM98" i="167" s="1"/>
  <c r="CN94" i="167"/>
  <c r="CO94" i="167" l="1"/>
  <c r="CN96" i="167"/>
  <c r="CN97" i="167" s="1"/>
  <c r="CN98" i="167" s="1" a="1"/>
  <c r="CN98" i="167" s="1"/>
  <c r="CQ103" i="167"/>
  <c r="CR103" i="167" l="1"/>
  <c r="CO96" i="167"/>
  <c r="CO97" i="167" s="1"/>
  <c r="CO98" i="167" s="1" a="1"/>
  <c r="CO98" i="167" s="1"/>
  <c r="CP94" i="167"/>
  <c r="CQ94" i="167" l="1"/>
  <c r="CP96" i="167"/>
  <c r="CP97" i="167" s="1"/>
  <c r="CP98" i="167" s="1" a="1"/>
  <c r="CP98" i="167" s="1"/>
  <c r="CS103" i="167"/>
  <c r="CT103" i="167" l="1"/>
  <c r="CQ96" i="167"/>
  <c r="CQ97" i="167" s="1"/>
  <c r="CQ98" i="167" s="1" a="1"/>
  <c r="CQ98" i="167" s="1"/>
  <c r="CR94" i="167"/>
  <c r="CS94" i="167" l="1"/>
  <c r="CR96" i="167"/>
  <c r="CR97" i="167" s="1"/>
  <c r="CR98" i="167" s="1" a="1"/>
  <c r="CR98" i="167" s="1"/>
  <c r="CU103" i="167"/>
  <c r="CV103" i="167" l="1"/>
  <c r="CS96" i="167"/>
  <c r="CS97" i="167" s="1"/>
  <c r="CS98" i="167" s="1" a="1"/>
  <c r="CS98" i="167" s="1"/>
  <c r="CT94" i="167"/>
  <c r="CU94" i="167" l="1"/>
  <c r="CT96" i="167"/>
  <c r="CT97" i="167" s="1"/>
  <c r="CT98" i="167" s="1" a="1"/>
  <c r="CT98" i="167" s="1"/>
  <c r="CW103" i="167"/>
  <c r="CX103" i="167" l="1"/>
  <c r="CU96" i="167"/>
  <c r="CU97" i="167" s="1"/>
  <c r="CU98" i="167" s="1" a="1"/>
  <c r="CU98" i="167" s="1"/>
  <c r="CV94" i="167"/>
  <c r="CW94" i="167" l="1"/>
  <c r="CV96" i="167"/>
  <c r="CV97" i="167" s="1"/>
  <c r="CV98" i="167" s="1" a="1"/>
  <c r="CV98" i="167" s="1"/>
  <c r="CY103" i="167"/>
  <c r="CZ103" i="167" l="1"/>
  <c r="CW96" i="167"/>
  <c r="CW97" i="167" s="1"/>
  <c r="CW98" i="167" s="1" a="1"/>
  <c r="CW98" i="167" s="1"/>
  <c r="CX94" i="167"/>
  <c r="CY94" i="167" l="1"/>
  <c r="CX96" i="167"/>
  <c r="CX97" i="167" s="1"/>
  <c r="CX98" i="167" s="1" a="1"/>
  <c r="CX98" i="167" s="1"/>
  <c r="DA103" i="167"/>
  <c r="DB103" i="167" l="1"/>
  <c r="CY96" i="167"/>
  <c r="CY97" i="167" s="1"/>
  <c r="CY98" i="167" s="1" a="1"/>
  <c r="CY98" i="167" s="1"/>
  <c r="CZ94" i="167"/>
  <c r="DA94" i="167" l="1"/>
  <c r="CZ96" i="167"/>
  <c r="CZ97" i="167" s="1"/>
  <c r="CZ98" i="167" s="1" a="1"/>
  <c r="CZ98" i="167" s="1"/>
  <c r="DC103" i="167"/>
  <c r="DD103" i="167" l="1"/>
  <c r="DA96" i="167"/>
  <c r="DA97" i="167" s="1"/>
  <c r="DA98" i="167" s="1" a="1"/>
  <c r="DA98" i="167" s="1"/>
  <c r="DB94" i="167"/>
  <c r="DC94" i="167" l="1"/>
  <c r="DB96" i="167"/>
  <c r="DB97" i="167" s="1"/>
  <c r="DB98" i="167" s="1" a="1"/>
  <c r="DB98" i="167" s="1"/>
  <c r="DE103" i="167"/>
  <c r="DF103" i="167" l="1"/>
  <c r="DC96" i="167"/>
  <c r="DC97" i="167" s="1"/>
  <c r="DC98" i="167" s="1" a="1"/>
  <c r="DC98" i="167" s="1"/>
  <c r="DD94" i="167"/>
  <c r="DE94" i="167" l="1"/>
  <c r="DD96" i="167"/>
  <c r="DD97" i="167" s="1"/>
  <c r="DD98" i="167" s="1" a="1"/>
  <c r="DD98" i="167" s="1"/>
  <c r="DG103" i="167"/>
  <c r="DH103" i="167" l="1"/>
  <c r="DE96" i="167"/>
  <c r="DE97" i="167" s="1"/>
  <c r="DE98" i="167" s="1" a="1"/>
  <c r="DE98" i="167" s="1"/>
  <c r="DF94" i="167"/>
  <c r="DG94" i="167" l="1"/>
  <c r="DF96" i="167"/>
  <c r="DF97" i="167" s="1"/>
  <c r="DF98" i="167" s="1" a="1"/>
  <c r="DF98" i="167" s="1"/>
  <c r="DI103" i="167"/>
  <c r="DJ103" i="167" l="1"/>
  <c r="DG96" i="167"/>
  <c r="DG97" i="167" s="1"/>
  <c r="DG98" i="167" s="1" a="1"/>
  <c r="DG98" i="167" s="1"/>
  <c r="DH94" i="167"/>
  <c r="DI94" i="167" l="1"/>
  <c r="DH96" i="167"/>
  <c r="DH97" i="167" s="1"/>
  <c r="DH98" i="167" s="1" a="1"/>
  <c r="DH98" i="167" s="1"/>
  <c r="DK103" i="167"/>
  <c r="DL103" i="167" l="1"/>
  <c r="DI96" i="167"/>
  <c r="DI97" i="167" s="1"/>
  <c r="DI98" i="167" s="1" a="1"/>
  <c r="DI98" i="167" s="1"/>
  <c r="DJ94" i="167"/>
  <c r="DK94" i="167" l="1"/>
  <c r="DJ96" i="167"/>
  <c r="DJ97" i="167" s="1"/>
  <c r="DJ98" i="167" s="1" a="1"/>
  <c r="DJ98" i="167" s="1"/>
  <c r="DM103" i="167"/>
  <c r="DN103" i="167" l="1"/>
  <c r="DK96" i="167"/>
  <c r="DK97" i="167" s="1"/>
  <c r="DK98" i="167" s="1" a="1"/>
  <c r="DK98" i="167" s="1"/>
  <c r="DL94" i="167"/>
  <c r="DM94" i="167" l="1"/>
  <c r="DL96" i="167"/>
  <c r="DL97" i="167" s="1"/>
  <c r="DL98" i="167" s="1" a="1"/>
  <c r="DL98" i="167" s="1"/>
  <c r="DO103" i="167"/>
  <c r="DP103" i="167" l="1"/>
  <c r="DM96" i="167"/>
  <c r="DM97" i="167" s="1"/>
  <c r="DM98" i="167" s="1" a="1"/>
  <c r="DM98" i="167" s="1"/>
  <c r="DN94" i="167"/>
  <c r="DO94" i="167" l="1"/>
  <c r="DN96" i="167"/>
  <c r="DN97" i="167" s="1"/>
  <c r="DN98" i="167" s="1" a="1"/>
  <c r="DN98" i="167" s="1"/>
  <c r="DQ103" i="167"/>
  <c r="DR103" i="167" l="1"/>
  <c r="DO96" i="167"/>
  <c r="DO97" i="167" s="1"/>
  <c r="DO98" i="167" s="1" a="1"/>
  <c r="DO98" i="167" s="1"/>
  <c r="DP94" i="167"/>
  <c r="DQ94" i="167" l="1"/>
  <c r="DP96" i="167"/>
  <c r="DP97" i="167" s="1"/>
  <c r="DP98" i="167" s="1" a="1"/>
  <c r="DP98" i="167" s="1"/>
  <c r="DS103" i="167"/>
  <c r="DT103" i="167" l="1"/>
  <c r="DQ96" i="167"/>
  <c r="DQ97" i="167" s="1"/>
  <c r="DQ98" i="167" s="1" a="1"/>
  <c r="DQ98" i="167" s="1"/>
  <c r="DR94" i="167"/>
  <c r="DS94" i="167" l="1"/>
  <c r="DR96" i="167"/>
  <c r="DR97" i="167" s="1"/>
  <c r="DR98" i="167" s="1" a="1"/>
  <c r="DR98" i="167" s="1"/>
  <c r="DU103" i="167"/>
  <c r="DV103" i="167" l="1"/>
  <c r="DS96" i="167"/>
  <c r="DS97" i="167" s="1"/>
  <c r="DS98" i="167" s="1" a="1"/>
  <c r="DS98" i="167" s="1"/>
  <c r="DT94" i="167"/>
  <c r="DU94" i="167" l="1"/>
  <c r="DT96" i="167"/>
  <c r="DT97" i="167" s="1"/>
  <c r="DT98" i="167" s="1" a="1"/>
  <c r="DT98" i="167" s="1"/>
  <c r="DW103" i="167"/>
  <c r="DX103" i="167" l="1"/>
  <c r="DU96" i="167"/>
  <c r="DU97" i="167" s="1"/>
  <c r="DU98" i="167" s="1" a="1"/>
  <c r="DU98" i="167" s="1"/>
  <c r="DV94" i="167"/>
  <c r="DW94" i="167" l="1"/>
  <c r="DV96" i="167"/>
  <c r="DV97" i="167" s="1"/>
  <c r="DV98" i="167" s="1" a="1"/>
  <c r="DV98" i="167" s="1"/>
  <c r="DY103" i="167"/>
  <c r="DZ103" i="167" l="1"/>
  <c r="DX94" i="167"/>
  <c r="DW96" i="167"/>
  <c r="DW97" i="167" s="1"/>
  <c r="DW98" i="167" s="1" a="1"/>
  <c r="DW98" i="167" s="1"/>
  <c r="DX96" i="167" l="1"/>
  <c r="DX97" i="167" s="1"/>
  <c r="DX98" i="167" s="1" a="1"/>
  <c r="DX98" i="167" s="1"/>
  <c r="DY94" i="167"/>
  <c r="EA103" i="167"/>
  <c r="EB103" i="167" l="1"/>
  <c r="DZ94" i="167"/>
  <c r="DY96" i="167"/>
  <c r="DY97" i="167" s="1"/>
  <c r="DY98" i="167" s="1" a="1"/>
  <c r="DY98" i="167" s="1"/>
  <c r="DZ96" i="167" l="1"/>
  <c r="DZ97" i="167" s="1"/>
  <c r="DZ98" i="167" s="1" a="1"/>
  <c r="DZ98" i="167" s="1"/>
  <c r="EA94" i="167"/>
  <c r="EC103" i="167"/>
  <c r="ED103" i="167" l="1"/>
  <c r="EB94" i="167"/>
  <c r="EA96" i="167"/>
  <c r="EA97" i="167" s="1"/>
  <c r="EA98" i="167" s="1" a="1"/>
  <c r="EA98" i="167" s="1"/>
  <c r="EB96" i="167" l="1"/>
  <c r="EB97" i="167" s="1"/>
  <c r="EB98" i="167" s="1" a="1"/>
  <c r="EB98" i="167" s="1"/>
  <c r="EC94" i="167"/>
  <c r="EE103" i="167"/>
  <c r="EF103" i="167" l="1"/>
  <c r="ED94" i="167"/>
  <c r="EC96" i="167"/>
  <c r="EC97" i="167" s="1"/>
  <c r="EC98" i="167" s="1" a="1"/>
  <c r="EC98" i="167" s="1"/>
  <c r="ED96" i="167" l="1"/>
  <c r="ED97" i="167" s="1"/>
  <c r="ED98" i="167" s="1" a="1"/>
  <c r="ED98" i="167" s="1"/>
  <c r="EE94" i="167"/>
  <c r="EG103" i="167"/>
  <c r="EH103" i="167" l="1"/>
  <c r="EF94" i="167"/>
  <c r="EE96" i="167"/>
  <c r="EE97" i="167" s="1"/>
  <c r="EE98" i="167" s="1" a="1"/>
  <c r="EE98" i="167" s="1"/>
  <c r="EF96" i="167" l="1"/>
  <c r="EF97" i="167" s="1"/>
  <c r="EF98" i="167" s="1" a="1"/>
  <c r="EF98" i="167" s="1"/>
  <c r="EG94" i="167"/>
  <c r="EI103" i="167"/>
  <c r="EJ103" i="167" l="1"/>
  <c r="EH94" i="167"/>
  <c r="EG96" i="167"/>
  <c r="EG97" i="167" s="1"/>
  <c r="EG98" i="167" s="1" a="1"/>
  <c r="EG98" i="167" s="1"/>
  <c r="EH96" i="167" l="1"/>
  <c r="EH97" i="167" s="1"/>
  <c r="EH98" i="167" s="1" a="1"/>
  <c r="EH98" i="167" s="1"/>
  <c r="EI94" i="167"/>
  <c r="EK103" i="167"/>
  <c r="EL103" i="167" l="1"/>
  <c r="EJ94" i="167"/>
  <c r="EI96" i="167"/>
  <c r="EI97" i="167" s="1"/>
  <c r="EI98" i="167" s="1" a="1"/>
  <c r="EI98" i="167" s="1"/>
  <c r="EJ96" i="167" l="1"/>
  <c r="EJ97" i="167" s="1"/>
  <c r="EJ98" i="167" s="1" a="1"/>
  <c r="EJ98" i="167" s="1"/>
  <c r="EK94" i="167"/>
  <c r="EM103" i="167"/>
  <c r="EN103" i="167" l="1"/>
  <c r="EL94" i="167"/>
  <c r="EK96" i="167"/>
  <c r="EK97" i="167" s="1"/>
  <c r="EK98" i="167" s="1" a="1"/>
  <c r="EK98" i="167" s="1"/>
  <c r="EL96" i="167" l="1"/>
  <c r="EL97" i="167" s="1"/>
  <c r="EL98" i="167" s="1" a="1"/>
  <c r="EL98" i="167" s="1"/>
  <c r="EM94" i="167"/>
  <c r="EO103" i="167"/>
  <c r="EP103" i="167" l="1"/>
  <c r="EN94" i="167"/>
  <c r="EM96" i="167"/>
  <c r="EM97" i="167" s="1"/>
  <c r="EM98" i="167" s="1" a="1"/>
  <c r="EM98" i="167" s="1"/>
  <c r="EN96" i="167" l="1"/>
  <c r="EN97" i="167" s="1"/>
  <c r="EN98" i="167" s="1" a="1"/>
  <c r="EN98" i="167" s="1"/>
  <c r="EO94" i="167"/>
  <c r="EQ103" i="167"/>
  <c r="ER103" i="167" l="1"/>
  <c r="EP94" i="167"/>
  <c r="EO96" i="167"/>
  <c r="EO97" i="167" s="1"/>
  <c r="EO98" i="167" s="1" a="1"/>
  <c r="EO98" i="167" s="1"/>
  <c r="EP96" i="167" l="1"/>
  <c r="EP97" i="167" s="1"/>
  <c r="EP98" i="167" s="1" a="1"/>
  <c r="EP98" i="167" s="1"/>
  <c r="EQ94" i="167"/>
  <c r="ES103" i="167"/>
  <c r="ET103" i="167" l="1"/>
  <c r="ER94" i="167"/>
  <c r="EQ96" i="167"/>
  <c r="EQ97" i="167" s="1"/>
  <c r="EQ98" i="167" s="1" a="1"/>
  <c r="EQ98" i="167" s="1"/>
  <c r="ER96" i="167" l="1"/>
  <c r="ER97" i="167" s="1"/>
  <c r="ER98" i="167" s="1" a="1"/>
  <c r="ER98" i="167" s="1"/>
  <c r="ES94" i="167"/>
  <c r="EU103" i="167"/>
  <c r="EV103" i="167" l="1"/>
  <c r="ET94" i="167"/>
  <c r="ES96" i="167"/>
  <c r="ES97" i="167" s="1"/>
  <c r="ES98" i="167" s="1" a="1"/>
  <c r="ES98" i="167" s="1"/>
  <c r="ET96" i="167" l="1"/>
  <c r="ET97" i="167" s="1"/>
  <c r="ET98" i="167" s="1" a="1"/>
  <c r="ET98" i="167" s="1"/>
  <c r="EU94" i="167"/>
  <c r="EW103" i="167"/>
  <c r="EX103" i="167" l="1"/>
  <c r="EV94" i="167"/>
  <c r="EU96" i="167"/>
  <c r="EU97" i="167" s="1"/>
  <c r="EU98" i="167" s="1" a="1"/>
  <c r="EU98" i="167" s="1"/>
  <c r="EV96" i="167" l="1"/>
  <c r="EV97" i="167" s="1"/>
  <c r="EV98" i="167" s="1" a="1"/>
  <c r="EV98" i="167" s="1"/>
  <c r="EW94" i="167"/>
  <c r="EY103" i="167"/>
  <c r="EZ103" i="167" l="1"/>
  <c r="EX94" i="167"/>
  <c r="EW96" i="167"/>
  <c r="EW97" i="167" s="1"/>
  <c r="EW98" i="167" s="1" a="1"/>
  <c r="EW98" i="167" s="1"/>
  <c r="EX96" i="167" l="1"/>
  <c r="EX97" i="167" s="1"/>
  <c r="EX98" i="167" s="1" a="1"/>
  <c r="EX98" i="167" s="1"/>
  <c r="EY94" i="167"/>
  <c r="FA103" i="167"/>
  <c r="FB103" i="167" l="1"/>
  <c r="EZ94" i="167"/>
  <c r="EY96" i="167"/>
  <c r="EY97" i="167" s="1"/>
  <c r="EY98" i="167" s="1" a="1"/>
  <c r="EY98" i="167" s="1"/>
  <c r="EZ96" i="167" l="1"/>
  <c r="EZ97" i="167" s="1"/>
  <c r="EZ98" i="167" s="1" a="1"/>
  <c r="EZ98" i="167" s="1"/>
  <c r="FA94" i="167"/>
  <c r="FC103" i="167"/>
  <c r="FD103" i="167" l="1"/>
  <c r="FB94" i="167"/>
  <c r="FA96" i="167"/>
  <c r="FA97" i="167" s="1"/>
  <c r="FA98" i="167" s="1" a="1"/>
  <c r="FA98" i="167" s="1"/>
  <c r="FB96" i="167" l="1"/>
  <c r="FB97" i="167" s="1"/>
  <c r="FB98" i="167" s="1" a="1"/>
  <c r="FB98" i="167" s="1"/>
  <c r="FC94" i="167"/>
  <c r="FE103" i="167"/>
  <c r="FD94" i="167" l="1"/>
  <c r="FC96" i="167"/>
  <c r="FC97" i="167" s="1"/>
  <c r="FC98" i="167" s="1" a="1"/>
  <c r="FC98" i="167" s="1"/>
  <c r="FF103" i="167"/>
  <c r="FG103" i="167" l="1"/>
  <c r="FD96" i="167"/>
  <c r="FD97" i="167" s="1"/>
  <c r="FD98" i="167" s="1" a="1"/>
  <c r="FD98" i="167" s="1"/>
  <c r="FE94" i="167"/>
  <c r="FF94" i="167" l="1"/>
  <c r="FE96" i="167"/>
  <c r="FE97" i="167" s="1"/>
  <c r="FE98" i="167" s="1" a="1"/>
  <c r="FE98" i="167" s="1"/>
  <c r="FH103" i="167"/>
  <c r="FI103" i="167" l="1"/>
  <c r="FF96" i="167"/>
  <c r="FF97" i="167" s="1"/>
  <c r="FF98" i="167" s="1" a="1"/>
  <c r="FF98" i="167" s="1"/>
  <c r="FG94" i="167"/>
  <c r="FH94" i="167" l="1"/>
  <c r="FG96" i="167"/>
  <c r="FG97" i="167" s="1"/>
  <c r="FG98" i="167" s="1" a="1"/>
  <c r="FG98" i="167" s="1"/>
  <c r="FJ103" i="167"/>
  <c r="FK103" i="167" l="1"/>
  <c r="FH96" i="167"/>
  <c r="FH97" i="167" s="1"/>
  <c r="FH98" i="167" s="1" a="1"/>
  <c r="FH98" i="167" s="1"/>
  <c r="FI94" i="167"/>
  <c r="FJ94" i="167" l="1"/>
  <c r="FI96" i="167"/>
  <c r="FI97" i="167" s="1"/>
  <c r="FI98" i="167" s="1" a="1"/>
  <c r="FI98" i="167" s="1"/>
  <c r="FL103" i="167"/>
  <c r="FM103" i="167" l="1"/>
  <c r="FJ96" i="167"/>
  <c r="FJ97" i="167" s="1"/>
  <c r="FJ98" i="167" s="1" a="1"/>
  <c r="FJ98" i="167" s="1"/>
  <c r="FK94" i="167"/>
  <c r="FL94" i="167" l="1"/>
  <c r="FK96" i="167"/>
  <c r="FK97" i="167" s="1"/>
  <c r="FK98" i="167" s="1" a="1"/>
  <c r="FK98" i="167" s="1"/>
  <c r="FN103" i="167"/>
  <c r="FO103" i="167" l="1"/>
  <c r="FL96" i="167"/>
  <c r="FL97" i="167" s="1"/>
  <c r="FL98" i="167" s="1" a="1"/>
  <c r="FL98" i="167" s="1"/>
  <c r="FM94" i="167"/>
  <c r="FN94" i="167" l="1"/>
  <c r="FM96" i="167"/>
  <c r="FM97" i="167" s="1"/>
  <c r="FM98" i="167" s="1" a="1"/>
  <c r="FM98" i="167" s="1"/>
  <c r="FP103" i="167"/>
  <c r="FQ103" i="167" l="1"/>
  <c r="FN96" i="167"/>
  <c r="FN97" i="167" s="1"/>
  <c r="FN98" i="167" s="1" a="1"/>
  <c r="FN98" i="167" s="1"/>
  <c r="FO94" i="167"/>
  <c r="FP94" i="167" l="1"/>
  <c r="FO96" i="167"/>
  <c r="FO97" i="167" s="1"/>
  <c r="FO98" i="167" s="1" a="1"/>
  <c r="FO98" i="167" s="1"/>
  <c r="FR103" i="167"/>
  <c r="FS103" i="167" l="1"/>
  <c r="FP96" i="167"/>
  <c r="FP97" i="167" s="1"/>
  <c r="FP98" i="167" s="1" a="1"/>
  <c r="FP98" i="167" s="1"/>
  <c r="FQ94" i="167"/>
  <c r="FT103" i="167" l="1"/>
  <c r="FR94" i="167"/>
  <c r="FQ96" i="167"/>
  <c r="FQ97" i="167" s="1"/>
  <c r="FQ98" i="167" s="1" a="1"/>
  <c r="FQ98" i="167" s="1"/>
  <c r="FR96" i="167" l="1"/>
  <c r="FR97" i="167" s="1"/>
  <c r="FR98" i="167" s="1" a="1"/>
  <c r="FR98" i="167" s="1"/>
  <c r="FS94" i="167"/>
  <c r="FU103" i="167"/>
  <c r="FV103" i="167" l="1"/>
  <c r="FT94" i="167"/>
  <c r="FS96" i="167"/>
  <c r="FS97" i="167" s="1"/>
  <c r="FS98" i="167" s="1" a="1"/>
  <c r="FS98" i="167" s="1"/>
  <c r="FT96" i="167" l="1"/>
  <c r="FT97" i="167" s="1"/>
  <c r="FT98" i="167" s="1" a="1"/>
  <c r="FT98" i="167" s="1"/>
  <c r="FU94" i="167"/>
  <c r="FW103" i="167"/>
  <c r="FX103" i="167" l="1"/>
  <c r="FV94" i="167"/>
  <c r="FU96" i="167"/>
  <c r="FU97" i="167" s="1"/>
  <c r="FU98" i="167" s="1" a="1"/>
  <c r="FU98" i="167" s="1"/>
  <c r="FV96" i="167" l="1"/>
  <c r="FV97" i="167" s="1"/>
  <c r="FV98" i="167" s="1" a="1"/>
  <c r="FV98" i="167" s="1"/>
  <c r="FW94" i="167"/>
  <c r="FY103" i="167"/>
  <c r="FZ103" i="167" l="1"/>
  <c r="FX94" i="167"/>
  <c r="FW96" i="167"/>
  <c r="FW97" i="167" s="1"/>
  <c r="FW98" i="167" s="1" a="1"/>
  <c r="FW98" i="167" s="1"/>
  <c r="FX96" i="167" l="1"/>
  <c r="FX97" i="167" s="1"/>
  <c r="FX98" i="167" s="1" a="1"/>
  <c r="FX98" i="167" s="1"/>
  <c r="FY94" i="167"/>
  <c r="GA103" i="167"/>
  <c r="GB103" i="167" l="1"/>
  <c r="FZ94" i="167"/>
  <c r="FY96" i="167"/>
  <c r="FY97" i="167" s="1"/>
  <c r="FY98" i="167" s="1" a="1"/>
  <c r="FY98" i="167" s="1"/>
  <c r="FZ96" i="167" l="1"/>
  <c r="FZ97" i="167" s="1"/>
  <c r="FZ98" i="167" s="1" a="1"/>
  <c r="FZ98" i="167" s="1"/>
  <c r="GA94" i="167"/>
  <c r="GC103" i="167"/>
  <c r="GB94" i="167" l="1"/>
  <c r="GA96" i="167"/>
  <c r="GA97" i="167" s="1"/>
  <c r="GA98" i="167" s="1" a="1"/>
  <c r="GA98" i="167" s="1"/>
  <c r="GD103" i="167"/>
  <c r="GE103" i="167" l="1"/>
  <c r="GB96" i="167"/>
  <c r="GB97" i="167" s="1"/>
  <c r="GB98" i="167" s="1" a="1"/>
  <c r="GB98" i="167" s="1"/>
  <c r="GC94" i="167"/>
  <c r="GD94" i="167" l="1"/>
  <c r="GC96" i="167"/>
  <c r="GC97" i="167" s="1"/>
  <c r="GC98" i="167" s="1" a="1"/>
  <c r="GC98" i="167" s="1"/>
  <c r="GF103" i="167"/>
  <c r="GG103" i="167" l="1"/>
  <c r="GD96" i="167"/>
  <c r="GD97" i="167" s="1"/>
  <c r="GD98" i="167" s="1" a="1"/>
  <c r="GD98" i="167" s="1"/>
  <c r="GE94" i="167"/>
  <c r="GF94" i="167" l="1"/>
  <c r="GE96" i="167"/>
  <c r="GE97" i="167" s="1"/>
  <c r="GE98" i="167" s="1" a="1"/>
  <c r="GE98" i="167" s="1"/>
  <c r="GH103" i="167"/>
  <c r="GI103" i="167" l="1"/>
  <c r="GF96" i="167"/>
  <c r="GF97" i="167" s="1"/>
  <c r="GF98" i="167" s="1" a="1"/>
  <c r="GF98" i="167" s="1"/>
  <c r="GG94" i="167"/>
  <c r="GH94" i="167" l="1"/>
  <c r="GG96" i="167"/>
  <c r="GG97" i="167" s="1"/>
  <c r="GG98" i="167" s="1" a="1"/>
  <c r="GG98" i="167" s="1"/>
  <c r="GJ103" i="167"/>
  <c r="GK103" i="167" l="1"/>
  <c r="GH96" i="167"/>
  <c r="GH97" i="167" s="1"/>
  <c r="GH98" i="167" s="1" a="1"/>
  <c r="GH98" i="167" s="1"/>
  <c r="GI94" i="167"/>
  <c r="GJ94" i="167" l="1"/>
  <c r="GI96" i="167"/>
  <c r="GI97" i="167" s="1"/>
  <c r="GI98" i="167" s="1" a="1"/>
  <c r="GI98" i="167" s="1"/>
  <c r="GL103" i="167"/>
  <c r="GM103" i="167" l="1"/>
  <c r="GJ96" i="167"/>
  <c r="GJ97" i="167" s="1"/>
  <c r="GJ98" i="167" s="1" a="1"/>
  <c r="GJ98" i="167" s="1"/>
  <c r="GK94" i="167"/>
  <c r="GL94" i="167" l="1"/>
  <c r="GK96" i="167"/>
  <c r="GK97" i="167" s="1"/>
  <c r="GK98" i="167" s="1" a="1"/>
  <c r="GK98" i="167" s="1"/>
  <c r="GN103" i="167"/>
  <c r="GO103" i="167" l="1"/>
  <c r="GL96" i="167"/>
  <c r="GL97" i="167" s="1"/>
  <c r="GL98" i="167" s="1" a="1"/>
  <c r="GL98" i="167" s="1"/>
  <c r="GM94" i="167"/>
  <c r="GN94" i="167" l="1"/>
  <c r="GM96" i="167"/>
  <c r="GM97" i="167" s="1"/>
  <c r="GM98" i="167" s="1" a="1"/>
  <c r="GM98" i="167" s="1"/>
  <c r="GP103" i="167"/>
  <c r="GQ103" i="167" l="1"/>
  <c r="GN96" i="167"/>
  <c r="GN97" i="167" s="1"/>
  <c r="GN98" i="167" s="1" a="1"/>
  <c r="GN98" i="167" s="1"/>
  <c r="GO94" i="167"/>
  <c r="GP94" i="167" l="1"/>
  <c r="GO96" i="167"/>
  <c r="GO97" i="167" s="1"/>
  <c r="GO98" i="167" s="1" a="1"/>
  <c r="GO98" i="167" s="1"/>
  <c r="GR103" i="167"/>
  <c r="GS103" i="167" l="1"/>
  <c r="GP96" i="167"/>
  <c r="GP97" i="167" s="1"/>
  <c r="GP98" i="167" s="1" a="1"/>
  <c r="GP98" i="167" s="1"/>
  <c r="GQ94" i="167"/>
  <c r="GR94" i="167" l="1"/>
  <c r="GQ96" i="167"/>
  <c r="GQ97" i="167" s="1"/>
  <c r="GQ98" i="167" s="1" a="1"/>
  <c r="GQ98" i="167" s="1"/>
  <c r="GT103" i="167"/>
  <c r="GU103" i="167" l="1"/>
  <c r="GR96" i="167"/>
  <c r="GR97" i="167" s="1"/>
  <c r="GR98" i="167" s="1" a="1"/>
  <c r="GR98" i="167" s="1"/>
  <c r="GS94" i="167"/>
  <c r="GT94" i="167" l="1"/>
  <c r="GS96" i="167"/>
  <c r="GS97" i="167" s="1"/>
  <c r="GS98" i="167" s="1" a="1"/>
  <c r="GS98" i="167" s="1"/>
  <c r="GV103" i="167"/>
  <c r="GW103" i="167" l="1"/>
  <c r="GT96" i="167"/>
  <c r="GT97" i="167" s="1"/>
  <c r="GT98" i="167" s="1" a="1"/>
  <c r="GT98" i="167" s="1"/>
  <c r="GU94" i="167"/>
  <c r="GV94" i="167" l="1"/>
  <c r="GU96" i="167"/>
  <c r="GU97" i="167" s="1"/>
  <c r="GU98" i="167" s="1" a="1"/>
  <c r="GU98" i="167" s="1"/>
  <c r="GX103" i="167"/>
  <c r="GY103" i="167" l="1"/>
  <c r="GV96" i="167"/>
  <c r="GV97" i="167" s="1"/>
  <c r="GV98" i="167" s="1" a="1"/>
  <c r="GV98" i="167" s="1"/>
  <c r="GW94" i="167"/>
  <c r="GX94" i="167" l="1"/>
  <c r="GW96" i="167"/>
  <c r="GW97" i="167" s="1"/>
  <c r="GW98" i="167" s="1" a="1"/>
  <c r="GW98" i="167" s="1"/>
  <c r="GZ103" i="167"/>
  <c r="HA103" i="167" l="1"/>
  <c r="GX96" i="167"/>
  <c r="GX97" i="167" s="1"/>
  <c r="GX98" i="167" s="1" a="1"/>
  <c r="GX98" i="167" s="1"/>
  <c r="GY94" i="167"/>
  <c r="GZ94" i="167" l="1"/>
  <c r="GY96" i="167"/>
  <c r="GY97" i="167" s="1"/>
  <c r="GY98" i="167" s="1" a="1"/>
  <c r="GY98" i="167" s="1"/>
  <c r="HB103" i="167"/>
  <c r="HC103" i="167" l="1"/>
  <c r="GZ96" i="167"/>
  <c r="GZ97" i="167" s="1"/>
  <c r="GZ98" i="167" s="1" a="1"/>
  <c r="GZ98" i="167" s="1"/>
  <c r="HA94" i="167"/>
  <c r="HB94" i="167" l="1"/>
  <c r="HA96" i="167"/>
  <c r="HA97" i="167" s="1"/>
  <c r="HA98" i="167" s="1" a="1"/>
  <c r="HA98" i="167" s="1"/>
  <c r="HD103" i="167"/>
  <c r="HE103" i="167" l="1"/>
  <c r="HB96" i="167"/>
  <c r="HB97" i="167" s="1"/>
  <c r="HB98" i="167" s="1" a="1"/>
  <c r="HB98" i="167" s="1"/>
  <c r="HC94" i="167"/>
  <c r="HD94" i="167" l="1"/>
  <c r="HC96" i="167"/>
  <c r="HC97" i="167" s="1"/>
  <c r="HC98" i="167" s="1" a="1"/>
  <c r="HC98" i="167" s="1"/>
  <c r="HF103" i="167"/>
  <c r="HG103" i="167" l="1"/>
  <c r="HD96" i="167"/>
  <c r="HD97" i="167" s="1"/>
  <c r="HD98" i="167" s="1" a="1"/>
  <c r="HD98" i="167" s="1"/>
  <c r="HE94" i="167"/>
  <c r="HF94" i="167" l="1"/>
  <c r="HE96" i="167"/>
  <c r="HE97" i="167" s="1"/>
  <c r="HE98" i="167" s="1" a="1"/>
  <c r="HE98" i="167" s="1"/>
  <c r="HH103" i="167"/>
  <c r="HI103" i="167" l="1"/>
  <c r="HF96" i="167"/>
  <c r="HF97" i="167" s="1"/>
  <c r="HF98" i="167" s="1" a="1"/>
  <c r="HF98" i="167" s="1"/>
  <c r="HG94" i="167"/>
  <c r="HH94" i="167" l="1"/>
  <c r="HG96" i="167"/>
  <c r="HG97" i="167" s="1"/>
  <c r="HG98" i="167" s="1" a="1"/>
  <c r="HG98" i="167" s="1"/>
  <c r="HJ103" i="167"/>
  <c r="HK103" i="167" l="1"/>
  <c r="HH96" i="167"/>
  <c r="HH97" i="167" s="1"/>
  <c r="HH98" i="167" s="1" a="1"/>
  <c r="HH98" i="167" s="1"/>
  <c r="HI94" i="167"/>
  <c r="HJ94" i="167" l="1"/>
  <c r="HI96" i="167"/>
  <c r="HI97" i="167" s="1"/>
  <c r="HI98" i="167" s="1" a="1"/>
  <c r="HI98" i="167" s="1"/>
  <c r="HL103" i="167"/>
  <c r="HM103" i="167" l="1"/>
  <c r="HJ96" i="167"/>
  <c r="HJ97" i="167" s="1"/>
  <c r="HJ98" i="167" s="1" a="1"/>
  <c r="HJ98" i="167" s="1"/>
  <c r="HK94" i="167"/>
  <c r="HL94" i="167" l="1"/>
  <c r="HK96" i="167"/>
  <c r="HK97" i="167" s="1"/>
  <c r="HK98" i="167" s="1" a="1"/>
  <c r="HK98" i="167" s="1"/>
  <c r="HN103" i="167"/>
  <c r="HO103" i="167" l="1"/>
  <c r="HL96" i="167"/>
  <c r="HL97" i="167" s="1"/>
  <c r="HL98" i="167" s="1" a="1"/>
  <c r="HL98" i="167" s="1"/>
  <c r="HM94" i="167"/>
  <c r="HN94" i="167" l="1"/>
  <c r="HM96" i="167"/>
  <c r="HM97" i="167" s="1"/>
  <c r="HM98" i="167" s="1" a="1"/>
  <c r="HM98" i="167" s="1"/>
  <c r="HP103" i="167"/>
  <c r="HQ103" i="167" l="1"/>
  <c r="HN96" i="167"/>
  <c r="HN97" i="167" s="1"/>
  <c r="HN98" i="167" s="1" a="1"/>
  <c r="HN98" i="167" s="1"/>
  <c r="HO94" i="167"/>
  <c r="HP94" i="167" l="1"/>
  <c r="HO96" i="167"/>
  <c r="HO97" i="167" s="1"/>
  <c r="HO98" i="167" s="1" a="1"/>
  <c r="HO98" i="167" s="1"/>
  <c r="HR103" i="167"/>
  <c r="HS103" i="167" l="1"/>
  <c r="HP96" i="167"/>
  <c r="HP97" i="167" s="1"/>
  <c r="HP98" i="167" s="1" a="1"/>
  <c r="HP98" i="167" s="1"/>
  <c r="HQ94" i="167"/>
  <c r="HR94" i="167" l="1"/>
  <c r="HQ96" i="167"/>
  <c r="HQ97" i="167" s="1"/>
  <c r="HQ98" i="167" s="1" a="1"/>
  <c r="HQ98" i="167" s="1"/>
  <c r="HT103" i="167"/>
  <c r="HU103" i="167" l="1"/>
  <c r="HR96" i="167"/>
  <c r="HR97" i="167" s="1"/>
  <c r="HR98" i="167" s="1" a="1"/>
  <c r="HR98" i="167" s="1"/>
  <c r="HS94" i="167"/>
  <c r="HT94" i="167" l="1"/>
  <c r="HS96" i="167"/>
  <c r="HS97" i="167" s="1"/>
  <c r="HS98" i="167" s="1" a="1"/>
  <c r="HS98" i="167" s="1"/>
  <c r="HV103" i="167"/>
  <c r="HW103" i="167" l="1"/>
  <c r="HT96" i="167"/>
  <c r="HT97" i="167" s="1"/>
  <c r="HT98" i="167" s="1" a="1"/>
  <c r="HT98" i="167" s="1"/>
  <c r="HU94" i="167"/>
  <c r="HV94" i="167" l="1"/>
  <c r="HU96" i="167"/>
  <c r="HU97" i="167" s="1"/>
  <c r="HU98" i="167" s="1" a="1"/>
  <c r="HU98" i="167" s="1"/>
  <c r="HX103" i="167"/>
  <c r="HY103" i="167" l="1"/>
  <c r="HV96" i="167"/>
  <c r="HV97" i="167" s="1"/>
  <c r="HV98" i="167" s="1" a="1"/>
  <c r="HV98" i="167" s="1"/>
  <c r="HW94" i="167"/>
  <c r="HX94" i="167" l="1"/>
  <c r="HW96" i="167"/>
  <c r="HW97" i="167" s="1"/>
  <c r="HW98" i="167" s="1" a="1"/>
  <c r="HW98" i="167" s="1"/>
  <c r="HZ103" i="167"/>
  <c r="IA103" i="167" l="1"/>
  <c r="HX96" i="167"/>
  <c r="HX97" i="167" s="1"/>
  <c r="HX98" i="167" s="1" a="1"/>
  <c r="HX98" i="167" s="1"/>
  <c r="HY94" i="167"/>
  <c r="HZ94" i="167" l="1"/>
  <c r="HY96" i="167"/>
  <c r="HY97" i="167" s="1"/>
  <c r="HY98" i="167" s="1" a="1"/>
  <c r="HY98" i="167" s="1"/>
  <c r="IB103" i="167"/>
  <c r="IC103" i="167" l="1"/>
  <c r="HZ96" i="167"/>
  <c r="HZ97" i="167" s="1"/>
  <c r="HZ98" i="167" s="1" a="1"/>
  <c r="HZ98" i="167" s="1"/>
  <c r="IA94" i="167"/>
  <c r="IB94" i="167" l="1"/>
  <c r="IA96" i="167"/>
  <c r="IA97" i="167" s="1"/>
  <c r="IA98" i="167" s="1" a="1"/>
  <c r="IA98" i="167" s="1"/>
  <c r="ID103" i="167"/>
  <c r="IE103" i="167" l="1"/>
  <c r="IB96" i="167"/>
  <c r="IB97" i="167" s="1"/>
  <c r="IB98" i="167" s="1" a="1"/>
  <c r="IB98" i="167" s="1"/>
  <c r="IC94" i="167"/>
  <c r="ID94" i="167" l="1"/>
  <c r="IC96" i="167"/>
  <c r="IC97" i="167" s="1"/>
  <c r="IC98" i="167" s="1" a="1"/>
  <c r="IC98" i="167" s="1"/>
  <c r="IF103" i="167"/>
  <c r="IG103" i="167" l="1"/>
  <c r="ID96" i="167"/>
  <c r="ID97" i="167" s="1"/>
  <c r="ID98" i="167" s="1" a="1"/>
  <c r="ID98" i="167" s="1"/>
  <c r="IE94" i="167"/>
  <c r="IF94" i="167" l="1"/>
  <c r="IE96" i="167"/>
  <c r="IE97" i="167" s="1"/>
  <c r="IE98" i="167" s="1" a="1"/>
  <c r="IE98" i="167" s="1"/>
  <c r="IH103" i="167"/>
  <c r="II103" i="167" l="1"/>
  <c r="IF96" i="167"/>
  <c r="IF97" i="167" s="1"/>
  <c r="IF98" i="167" s="1" a="1"/>
  <c r="IF98" i="167" s="1"/>
  <c r="IG94" i="167"/>
  <c r="IH94" i="167" l="1"/>
  <c r="IG96" i="167"/>
  <c r="IG97" i="167" s="1"/>
  <c r="IG98" i="167" s="1" a="1"/>
  <c r="IG98" i="167" s="1"/>
  <c r="IJ103" i="167"/>
  <c r="IK103" i="167" l="1"/>
  <c r="IH96" i="167"/>
  <c r="IH97" i="167" s="1"/>
  <c r="IH98" i="167" s="1" a="1"/>
  <c r="IH98" i="167" s="1"/>
  <c r="II94" i="167"/>
  <c r="IJ94" i="167" l="1"/>
  <c r="II96" i="167"/>
  <c r="II97" i="167" s="1"/>
  <c r="II98" i="167" s="1" a="1"/>
  <c r="II98" i="167" s="1"/>
  <c r="IL103" i="167"/>
  <c r="IM103" i="167" l="1"/>
  <c r="IJ96" i="167"/>
  <c r="IJ97" i="167" s="1"/>
  <c r="IJ98" i="167" s="1" a="1"/>
  <c r="IJ98" i="167" s="1"/>
  <c r="IK94" i="167"/>
  <c r="IL94" i="167" l="1"/>
  <c r="IK96" i="167"/>
  <c r="IK97" i="167" s="1"/>
  <c r="IK98" i="167" s="1" a="1"/>
  <c r="IK98" i="167" s="1"/>
  <c r="IN103" i="167"/>
  <c r="IL96" i="167" l="1"/>
  <c r="IL97" i="167" s="1"/>
  <c r="IL98" i="167" s="1" a="1"/>
  <c r="IL98" i="167" s="1"/>
  <c r="IM94" i="167"/>
  <c r="IO103" i="167"/>
  <c r="IP103" i="167" l="1"/>
  <c r="IN94" i="167"/>
  <c r="IM96" i="167"/>
  <c r="IM97" i="167" s="1"/>
  <c r="IM98" i="167" s="1" a="1"/>
  <c r="IM98" i="167" s="1"/>
  <c r="IN96" i="167" l="1"/>
  <c r="IN97" i="167" s="1"/>
  <c r="IN98" i="167" s="1" a="1"/>
  <c r="IN98" i="167" s="1"/>
  <c r="IO94" i="167"/>
  <c r="IQ103" i="167"/>
  <c r="IR103" i="167" l="1"/>
  <c r="IP94" i="167"/>
  <c r="IO96" i="167"/>
  <c r="IO97" i="167" s="1"/>
  <c r="IO98" i="167" s="1" a="1"/>
  <c r="IO98" i="167" s="1"/>
  <c r="IP96" i="167" l="1"/>
  <c r="IP97" i="167" s="1"/>
  <c r="IP98" i="167" s="1" a="1"/>
  <c r="IP98" i="167" s="1"/>
  <c r="IQ94" i="167"/>
  <c r="IS103" i="167"/>
  <c r="IR94" i="167" l="1"/>
  <c r="IQ96" i="167"/>
  <c r="IQ97" i="167" s="1"/>
  <c r="IQ98" i="167" s="1" a="1"/>
  <c r="IQ98" i="167" s="1"/>
  <c r="IT103" i="167"/>
  <c r="IU103" i="167" l="1"/>
  <c r="IR96" i="167"/>
  <c r="IR97" i="167" s="1"/>
  <c r="IR98" i="167" s="1" a="1"/>
  <c r="IR98" i="167" s="1"/>
  <c r="IS94" i="167"/>
  <c r="IT94" i="167" l="1"/>
  <c r="IS96" i="167"/>
  <c r="IS97" i="167" s="1"/>
  <c r="IS98" i="167" s="1" a="1"/>
  <c r="IS98" i="167" s="1"/>
  <c r="IV103" i="167"/>
  <c r="IW103" i="167" l="1"/>
  <c r="IT96" i="167"/>
  <c r="IT97" i="167" s="1"/>
  <c r="IT98" i="167" s="1" a="1"/>
  <c r="IT98" i="167" s="1"/>
  <c r="IU94" i="167"/>
  <c r="IV94" i="167" l="1"/>
  <c r="IU96" i="167"/>
  <c r="IU97" i="167" s="1"/>
  <c r="IU98" i="167" s="1" a="1"/>
  <c r="IU98" i="167" s="1"/>
  <c r="IX103" i="167"/>
  <c r="IY103" i="167" l="1"/>
  <c r="IV96" i="167"/>
  <c r="IV97" i="167" s="1"/>
  <c r="IV98" i="167" s="1" a="1"/>
  <c r="IV98" i="167" s="1"/>
  <c r="IW94" i="167"/>
  <c r="IX94" i="167" l="1"/>
  <c r="IW96" i="167"/>
  <c r="IW97" i="167" s="1"/>
  <c r="IW98" i="167" s="1" a="1"/>
  <c r="IW98" i="167" s="1"/>
  <c r="IZ103" i="167"/>
  <c r="JA103" i="167" l="1"/>
  <c r="IX96" i="167"/>
  <c r="IX97" i="167" s="1"/>
  <c r="IX98" i="167" s="1" a="1"/>
  <c r="IX98" i="167" s="1"/>
  <c r="IY94" i="167"/>
  <c r="IZ94" i="167" l="1"/>
  <c r="IY96" i="167"/>
  <c r="IY97" i="167" s="1"/>
  <c r="IY98" i="167" s="1" a="1"/>
  <c r="IY98" i="167" s="1"/>
  <c r="JB103" i="167"/>
  <c r="JC103" i="167" l="1"/>
  <c r="IZ96" i="167"/>
  <c r="IZ97" i="167" s="1"/>
  <c r="IZ98" i="167" s="1" a="1"/>
  <c r="IZ98" i="167" s="1"/>
  <c r="JA94" i="167"/>
  <c r="JB94" i="167" l="1"/>
  <c r="JA96" i="167"/>
  <c r="JA97" i="167" s="1"/>
  <c r="JA98" i="167" s="1" a="1"/>
  <c r="JA98" i="167" s="1"/>
  <c r="JD103" i="167"/>
  <c r="JE103" i="167" l="1"/>
  <c r="JB96" i="167"/>
  <c r="JB97" i="167" s="1"/>
  <c r="JB98" i="167" s="1" a="1"/>
  <c r="JB98" i="167" s="1"/>
  <c r="JC94" i="167"/>
  <c r="JD94" i="167" l="1"/>
  <c r="JC96" i="167"/>
  <c r="JC97" i="167" s="1"/>
  <c r="JC98" i="167" s="1" a="1"/>
  <c r="JC98" i="167" s="1"/>
  <c r="JF103" i="167"/>
  <c r="JG103" i="167" l="1"/>
  <c r="JD96" i="167"/>
  <c r="JD97" i="167" s="1"/>
  <c r="JD98" i="167" s="1" a="1"/>
  <c r="JD98" i="167" s="1"/>
  <c r="JE94" i="167"/>
  <c r="JF94" i="167" l="1"/>
  <c r="JE96" i="167"/>
  <c r="JE97" i="167" s="1"/>
  <c r="JE98" i="167" s="1" a="1"/>
  <c r="JE98" i="167" s="1"/>
  <c r="JH103" i="167"/>
  <c r="JI103" i="167" l="1"/>
  <c r="JF96" i="167"/>
  <c r="JF97" i="167" s="1"/>
  <c r="JF98" i="167" s="1" a="1"/>
  <c r="JF98" i="167" s="1"/>
  <c r="JG94" i="167"/>
  <c r="JH94" i="167" l="1"/>
  <c r="JG96" i="167"/>
  <c r="JG97" i="167" s="1"/>
  <c r="JG98" i="167" s="1" a="1"/>
  <c r="JG98" i="167" s="1"/>
  <c r="JJ103" i="167"/>
  <c r="JK103" i="167" l="1"/>
  <c r="JI94" i="167"/>
  <c r="JH96" i="167"/>
  <c r="JH97" i="167" s="1"/>
  <c r="JH98" i="167" s="1" a="1"/>
  <c r="JH98" i="167" s="1"/>
  <c r="JJ94" i="167" l="1"/>
  <c r="JI96" i="167"/>
  <c r="JI97" i="167" s="1"/>
  <c r="JI98" i="167" s="1" a="1"/>
  <c r="JI98" i="167" s="1"/>
  <c r="JL103" i="167"/>
  <c r="JM103" i="167" l="1"/>
  <c r="JJ96" i="167"/>
  <c r="JJ97" i="167" s="1"/>
  <c r="JJ98" i="167" s="1" a="1"/>
  <c r="JJ98" i="167" s="1"/>
  <c r="JK94" i="167"/>
  <c r="JL94" i="167" l="1"/>
  <c r="JK96" i="167"/>
  <c r="JK97" i="167" s="1"/>
  <c r="JK98" i="167" s="1" a="1"/>
  <c r="JK98" i="167" s="1"/>
  <c r="JN103" i="167"/>
  <c r="JO103" i="167" l="1"/>
  <c r="JL96" i="167"/>
  <c r="JL97" i="167" s="1"/>
  <c r="JL98" i="167" s="1" a="1"/>
  <c r="JL98" i="167" s="1"/>
  <c r="JM94" i="167"/>
  <c r="JN94" i="167" l="1"/>
  <c r="JM96" i="167"/>
  <c r="JM97" i="167" s="1"/>
  <c r="JM98" i="167" s="1" a="1"/>
  <c r="JM98" i="167" s="1"/>
  <c r="JP103" i="167"/>
  <c r="JQ103" i="167" l="1"/>
  <c r="JN96" i="167"/>
  <c r="JN97" i="167" s="1"/>
  <c r="JN98" i="167" s="1" a="1"/>
  <c r="JN98" i="167" s="1"/>
  <c r="JO94" i="167"/>
  <c r="JP94" i="167" l="1"/>
  <c r="JO96" i="167"/>
  <c r="JO97" i="167" s="1"/>
  <c r="JO98" i="167" s="1" a="1"/>
  <c r="JO98" i="167" s="1"/>
  <c r="JR103" i="167"/>
  <c r="JS103" i="167" l="1"/>
  <c r="JQ94" i="167"/>
  <c r="JP96" i="167"/>
  <c r="JP97" i="167" s="1"/>
  <c r="JP98" i="167" s="1" a="1"/>
  <c r="JP98" i="167" s="1"/>
  <c r="JR94" i="167" l="1"/>
  <c r="JQ96" i="167"/>
  <c r="JQ97" i="167" s="1"/>
  <c r="JQ98" i="167" s="1" a="1"/>
  <c r="JQ98" i="167" s="1"/>
  <c r="JT103" i="167"/>
  <c r="JU103" i="167" l="1"/>
  <c r="JR96" i="167"/>
  <c r="JR97" i="167" s="1"/>
  <c r="JR98" i="167" s="1" a="1"/>
  <c r="JR98" i="167" s="1"/>
  <c r="JS94" i="167"/>
  <c r="JT94" i="167" l="1"/>
  <c r="JS96" i="167"/>
  <c r="JS97" i="167" s="1"/>
  <c r="JS98" i="167" s="1" a="1"/>
  <c r="JS98" i="167" s="1"/>
  <c r="JV103" i="167"/>
  <c r="JW103" i="167" l="1"/>
  <c r="JT96" i="167"/>
  <c r="JT97" i="167" s="1"/>
  <c r="JT98" i="167" s="1" a="1"/>
  <c r="JT98" i="167" s="1"/>
  <c r="JU94" i="167"/>
  <c r="JV94" i="167" l="1"/>
  <c r="JU96" i="167"/>
  <c r="JU97" i="167" s="1"/>
  <c r="JU98" i="167" s="1" a="1"/>
  <c r="JU98" i="167" s="1"/>
  <c r="JX103" i="167"/>
  <c r="JY103" i="167" l="1"/>
  <c r="JV96" i="167"/>
  <c r="JV97" i="167" s="1"/>
  <c r="JV98" i="167" s="1" a="1"/>
  <c r="JV98" i="167" s="1"/>
  <c r="JW94" i="167"/>
  <c r="JX94" i="167" l="1"/>
  <c r="JW96" i="167"/>
  <c r="JW97" i="167" s="1"/>
  <c r="JW98" i="167" s="1" a="1"/>
  <c r="JW98" i="167" s="1"/>
  <c r="JZ103" i="167"/>
  <c r="KA103" i="167" l="1"/>
  <c r="JX96" i="167"/>
  <c r="JX97" i="167" s="1"/>
  <c r="JX98" i="167" s="1" a="1"/>
  <c r="JX98" i="167" s="1"/>
  <c r="JY94" i="167"/>
  <c r="JZ94" i="167" l="1"/>
  <c r="JY96" i="167"/>
  <c r="JY97" i="167" s="1"/>
  <c r="JY98" i="167" s="1" a="1"/>
  <c r="JY98" i="167" s="1"/>
  <c r="KB103" i="167"/>
  <c r="KC103" i="167" l="1"/>
  <c r="JZ96" i="167"/>
  <c r="JZ97" i="167" s="1"/>
  <c r="JZ98" i="167" s="1" a="1"/>
  <c r="JZ98" i="167" s="1"/>
  <c r="KA94" i="167"/>
  <c r="KB94" i="167" l="1"/>
  <c r="KA96" i="167"/>
  <c r="KA97" i="167" s="1"/>
  <c r="KA98" i="167" s="1" a="1"/>
  <c r="KA98" i="167" s="1"/>
  <c r="KD103" i="167"/>
  <c r="KE103" i="167" l="1"/>
  <c r="KB96" i="167"/>
  <c r="KB97" i="167" s="1"/>
  <c r="KB98" i="167" s="1" a="1"/>
  <c r="KB98" i="167" s="1"/>
  <c r="KC94" i="167"/>
  <c r="KD94" i="167" l="1"/>
  <c r="KC96" i="167"/>
  <c r="KC97" i="167" s="1"/>
  <c r="KC98" i="167" s="1" a="1"/>
  <c r="KC98" i="167" s="1"/>
  <c r="KF103" i="167"/>
  <c r="KG103" i="167" l="1"/>
  <c r="KD96" i="167"/>
  <c r="KD97" i="167" s="1"/>
  <c r="KD98" i="167" s="1" a="1"/>
  <c r="KD98" i="167" s="1"/>
  <c r="KE94" i="167"/>
  <c r="KH103" i="167" l="1"/>
  <c r="KF94" i="167"/>
  <c r="KE96" i="167"/>
  <c r="KE97" i="167" s="1"/>
  <c r="KE98" i="167" s="1" a="1"/>
  <c r="KE98" i="167" s="1"/>
  <c r="KF96" i="167" l="1"/>
  <c r="KF97" i="167" s="1"/>
  <c r="KF98" i="167" s="1" a="1"/>
  <c r="KF98" i="167" s="1"/>
  <c r="KG94" i="167"/>
  <c r="KI103" i="167"/>
  <c r="KJ103" i="167" l="1"/>
  <c r="KH94" i="167"/>
  <c r="KG96" i="167"/>
  <c r="KG97" i="167" s="1"/>
  <c r="KG98" i="167" s="1" a="1"/>
  <c r="KG98" i="167" s="1"/>
  <c r="KH96" i="167" l="1"/>
  <c r="KH97" i="167" s="1"/>
  <c r="KH98" i="167" s="1" a="1"/>
  <c r="KH98" i="167" s="1"/>
  <c r="KI94" i="167"/>
  <c r="KK103" i="167"/>
  <c r="KL103" i="167" l="1"/>
  <c r="KJ94" i="167"/>
  <c r="KI96" i="167"/>
  <c r="KI97" i="167" s="1"/>
  <c r="KI98" i="167" s="1" a="1"/>
  <c r="KI98" i="167" s="1"/>
  <c r="KJ96" i="167" l="1"/>
  <c r="KJ97" i="167" s="1"/>
  <c r="KJ98" i="167" s="1" a="1"/>
  <c r="KJ98" i="167" s="1"/>
  <c r="KK94" i="167"/>
  <c r="KM103" i="167"/>
  <c r="KN103" i="167" l="1"/>
  <c r="KL94" i="167"/>
  <c r="KK96" i="167"/>
  <c r="KK97" i="167" s="1"/>
  <c r="KK98" i="167" s="1" a="1"/>
  <c r="KK98" i="167" s="1"/>
  <c r="KL96" i="167" l="1"/>
  <c r="KL97" i="167" s="1"/>
  <c r="KL98" i="167" s="1" a="1"/>
  <c r="KL98" i="167" s="1"/>
  <c r="KM94" i="167"/>
  <c r="KO103" i="167"/>
  <c r="KP103" i="167" l="1"/>
  <c r="KN94" i="167"/>
  <c r="KM96" i="167"/>
  <c r="KM97" i="167" s="1"/>
  <c r="KM98" i="167" s="1" a="1"/>
  <c r="KM98" i="167" s="1"/>
  <c r="KN96" i="167" l="1"/>
  <c r="KN97" i="167" s="1"/>
  <c r="KN98" i="167" s="1" a="1"/>
  <c r="KN98" i="167" s="1"/>
  <c r="KO94" i="167"/>
  <c r="KQ103" i="167"/>
  <c r="KP94" i="167" l="1"/>
  <c r="KO96" i="167"/>
  <c r="KO97" i="167" s="1"/>
  <c r="KO98" i="167" s="1" a="1"/>
  <c r="KO98" i="167" s="1"/>
  <c r="KR103" i="167"/>
  <c r="KS103" i="167" l="1"/>
  <c r="KP96" i="167"/>
  <c r="KP97" i="167" s="1"/>
  <c r="KP98" i="167" s="1" a="1"/>
  <c r="KP98" i="167" s="1"/>
  <c r="KQ94" i="167"/>
  <c r="KR94" i="167" l="1"/>
  <c r="KQ96" i="167"/>
  <c r="KQ97" i="167" s="1"/>
  <c r="KQ98" i="167" s="1" a="1"/>
  <c r="KQ98" i="167" s="1"/>
  <c r="KT103" i="167"/>
  <c r="KU103" i="167" l="1"/>
  <c r="KR96" i="167"/>
  <c r="KR97" i="167" s="1"/>
  <c r="KR98" i="167" s="1" a="1"/>
  <c r="KR98" i="167" s="1"/>
  <c r="KS94" i="167"/>
  <c r="KT94" i="167" l="1"/>
  <c r="KS96" i="167"/>
  <c r="KS97" i="167" s="1"/>
  <c r="KS98" i="167" s="1" a="1"/>
  <c r="KS98" i="167" s="1"/>
  <c r="KV103" i="167"/>
  <c r="KW103" i="167" l="1"/>
  <c r="KT96" i="167"/>
  <c r="KT97" i="167" s="1"/>
  <c r="KT98" i="167" s="1" a="1"/>
  <c r="KT98" i="167" s="1"/>
  <c r="KU94" i="167"/>
  <c r="KV94" i="167" l="1"/>
  <c r="KU96" i="167"/>
  <c r="KU97" i="167" s="1"/>
  <c r="KU98" i="167" s="1" a="1"/>
  <c r="KU98" i="167" s="1"/>
  <c r="KX103" i="167"/>
  <c r="KY103" i="167" l="1"/>
  <c r="KV96" i="167"/>
  <c r="KV97" i="167" s="1"/>
  <c r="KV98" i="167" s="1" a="1"/>
  <c r="KV98" i="167" s="1"/>
  <c r="KW94" i="167"/>
  <c r="KX94" i="167" l="1"/>
  <c r="KW96" i="167"/>
  <c r="KW97" i="167" s="1"/>
  <c r="KW98" i="167" s="1" a="1"/>
  <c r="KW98" i="167" s="1"/>
  <c r="KZ103" i="167"/>
  <c r="LA103" i="167" l="1"/>
  <c r="KX96" i="167"/>
  <c r="KX97" i="167" s="1"/>
  <c r="KX98" i="167" s="1" a="1"/>
  <c r="KX98" i="167" s="1"/>
  <c r="KY94" i="167"/>
  <c r="KZ94" i="167" l="1"/>
  <c r="KY96" i="167"/>
  <c r="KY97" i="167" s="1"/>
  <c r="KY98" i="167" s="1" a="1"/>
  <c r="KY98" i="167" s="1"/>
  <c r="LB103" i="167"/>
  <c r="LC103" i="167" l="1"/>
  <c r="KZ96" i="167"/>
  <c r="KZ97" i="167" s="1"/>
  <c r="KZ98" i="167" s="1" a="1"/>
  <c r="KZ98" i="167" s="1"/>
  <c r="LA94" i="167"/>
  <c r="LB94" i="167" l="1"/>
  <c r="LA96" i="167"/>
  <c r="LA97" i="167" s="1"/>
  <c r="LA98" i="167" s="1" a="1"/>
  <c r="LA98" i="167" s="1"/>
  <c r="LD103" i="167"/>
  <c r="LE103" i="167" l="1"/>
  <c r="LB96" i="167"/>
  <c r="LB97" i="167" s="1"/>
  <c r="LB98" i="167" s="1" a="1"/>
  <c r="LB98" i="167" s="1"/>
  <c r="LC94" i="167"/>
  <c r="LD94" i="167" l="1"/>
  <c r="LC96" i="167"/>
  <c r="LC97" i="167" s="1"/>
  <c r="LC98" i="167" s="1" a="1"/>
  <c r="LC98" i="167" s="1"/>
  <c r="LF103" i="167"/>
  <c r="LG103" i="167" l="1"/>
  <c r="LD96" i="167"/>
  <c r="LD97" i="167" s="1"/>
  <c r="LD98" i="167" s="1" a="1"/>
  <c r="LD98" i="167" s="1"/>
  <c r="LE94" i="167"/>
  <c r="LF94" i="167" l="1"/>
  <c r="LE96" i="167"/>
  <c r="LE97" i="167" s="1"/>
  <c r="LE98" i="167" s="1" a="1"/>
  <c r="LE98" i="167" s="1"/>
  <c r="LH103" i="167"/>
  <c r="LI103" i="167" l="1"/>
  <c r="LF96" i="167"/>
  <c r="LF97" i="167" s="1"/>
  <c r="LF98" i="167" s="1" a="1"/>
  <c r="LF98" i="167" s="1"/>
  <c r="LG94" i="167"/>
  <c r="LH94" i="167" l="1"/>
  <c r="LG96" i="167"/>
  <c r="LG97" i="167" s="1"/>
  <c r="LG98" i="167" s="1" a="1"/>
  <c r="LG98" i="167" s="1"/>
  <c r="LJ103" i="167"/>
  <c r="LK103" i="167" l="1"/>
  <c r="LH96" i="167"/>
  <c r="LH97" i="167" s="1"/>
  <c r="LH98" i="167" s="1" a="1"/>
  <c r="LH98" i="167" s="1"/>
  <c r="LI94" i="167"/>
  <c r="LJ94" i="167" l="1"/>
  <c r="LI96" i="167"/>
  <c r="LI97" i="167" s="1"/>
  <c r="LI98" i="167" s="1" a="1"/>
  <c r="LI98" i="167" s="1"/>
  <c r="LL103" i="167"/>
  <c r="LM103" i="167" l="1"/>
  <c r="LJ96" i="167"/>
  <c r="LJ97" i="167" s="1"/>
  <c r="LJ98" i="167" s="1" a="1"/>
  <c r="LJ98" i="167" s="1"/>
  <c r="LK94" i="167"/>
  <c r="LL94" i="167" l="1"/>
  <c r="LK96" i="167"/>
  <c r="LK97" i="167" s="1"/>
  <c r="LK98" i="167" s="1" a="1"/>
  <c r="LK98" i="167" s="1"/>
  <c r="LN103" i="167"/>
  <c r="LO103" i="167" l="1"/>
  <c r="LL96" i="167"/>
  <c r="LL97" i="167" s="1"/>
  <c r="LL98" i="167" s="1" a="1"/>
  <c r="LL98" i="167" s="1"/>
  <c r="LM94" i="167"/>
  <c r="LN94" i="167" l="1"/>
  <c r="LM96" i="167"/>
  <c r="LM97" i="167" s="1"/>
  <c r="LM98" i="167" s="1" a="1"/>
  <c r="LM98" i="167" s="1"/>
  <c r="LP103" i="167"/>
  <c r="LQ103" i="167" l="1"/>
  <c r="LN96" i="167"/>
  <c r="LN97" i="167" s="1"/>
  <c r="LN98" i="167" s="1" a="1"/>
  <c r="LN98" i="167" s="1"/>
  <c r="LO94" i="167"/>
  <c r="LP94" i="167" l="1"/>
  <c r="LO96" i="167"/>
  <c r="LO97" i="167" s="1"/>
  <c r="LO98" i="167" s="1" a="1"/>
  <c r="LO98" i="167" s="1"/>
  <c r="LR103" i="167"/>
  <c r="LS103" i="167" l="1"/>
  <c r="LP96" i="167"/>
  <c r="LP97" i="167" s="1"/>
  <c r="LP98" i="167" s="1" a="1"/>
  <c r="LP98" i="167" s="1"/>
  <c r="LQ94" i="167"/>
  <c r="LR94" i="167" l="1"/>
  <c r="LQ96" i="167"/>
  <c r="LQ97" i="167" s="1"/>
  <c r="LQ98" i="167" s="1" a="1"/>
  <c r="LQ98" i="167" s="1"/>
  <c r="LT103" i="167"/>
  <c r="LU103" i="167" l="1"/>
  <c r="LR96" i="167"/>
  <c r="LR97" i="167" s="1"/>
  <c r="LR98" i="167" s="1" a="1"/>
  <c r="LR98" i="167" s="1"/>
  <c r="LS94" i="167"/>
  <c r="LT94" i="167" l="1"/>
  <c r="LS96" i="167"/>
  <c r="LS97" i="167" s="1"/>
  <c r="LS98" i="167" s="1" a="1"/>
  <c r="LS98" i="167" s="1"/>
  <c r="LV103" i="167"/>
  <c r="LW103" i="167" l="1"/>
  <c r="LT96" i="167"/>
  <c r="LT97" i="167" s="1"/>
  <c r="LT98" i="167" s="1" a="1"/>
  <c r="LT98" i="167" s="1"/>
  <c r="LU94" i="167"/>
  <c r="LV94" i="167" l="1"/>
  <c r="LU96" i="167"/>
  <c r="LU97" i="167" s="1"/>
  <c r="LU98" i="167" s="1" a="1"/>
  <c r="LU98" i="167" s="1"/>
  <c r="LX103" i="167"/>
  <c r="LY103" i="167" l="1"/>
  <c r="LV96" i="167"/>
  <c r="LV97" i="167" s="1"/>
  <c r="LV98" i="167" s="1" a="1"/>
  <c r="LV98" i="167" s="1"/>
  <c r="LW94" i="167"/>
  <c r="LX94" i="167" l="1"/>
  <c r="LW96" i="167"/>
  <c r="LW97" i="167" s="1"/>
  <c r="LW98" i="167" s="1" a="1"/>
  <c r="LW98" i="167" s="1"/>
  <c r="LZ103" i="167"/>
  <c r="MA103" i="167" l="1"/>
  <c r="LX96" i="167"/>
  <c r="LX97" i="167" s="1"/>
  <c r="LX98" i="167" s="1" a="1"/>
  <c r="LX98" i="167" s="1"/>
  <c r="LY94" i="167"/>
  <c r="LZ94" i="167" l="1"/>
  <c r="LY96" i="167"/>
  <c r="LY97" i="167" s="1"/>
  <c r="LY98" i="167" s="1" a="1"/>
  <c r="LY98" i="167" s="1"/>
  <c r="MB103" i="167"/>
  <c r="MC103" i="167" l="1"/>
  <c r="LZ96" i="167"/>
  <c r="LZ97" i="167" s="1"/>
  <c r="LZ98" i="167" s="1" a="1"/>
  <c r="LZ98" i="167" s="1"/>
  <c r="MA94" i="167"/>
  <c r="MB94" i="167" l="1"/>
  <c r="MA96" i="167"/>
  <c r="MA97" i="167" s="1"/>
  <c r="MA98" i="167" s="1" a="1"/>
  <c r="MA98" i="167" s="1"/>
  <c r="MD103" i="167"/>
  <c r="ME103" i="167" l="1"/>
  <c r="MB96" i="167"/>
  <c r="MB97" i="167" s="1"/>
  <c r="MB98" i="167" s="1" a="1"/>
  <c r="MB98" i="167" s="1"/>
  <c r="MC94" i="167"/>
  <c r="MD94" i="167" l="1"/>
  <c r="MC96" i="167"/>
  <c r="MC97" i="167" s="1"/>
  <c r="MC98" i="167" s="1" a="1"/>
  <c r="MC98" i="167" s="1"/>
  <c r="MF103" i="167"/>
  <c r="MG103" i="167" l="1"/>
  <c r="MD96" i="167"/>
  <c r="MD97" i="167" s="1"/>
  <c r="MD98" i="167" s="1" a="1"/>
  <c r="MD98" i="167" s="1"/>
  <c r="ME94" i="167"/>
  <c r="MF94" i="167" l="1"/>
  <c r="ME96" i="167"/>
  <c r="ME97" i="167" s="1"/>
  <c r="ME98" i="167" s="1" a="1"/>
  <c r="ME98" i="167" s="1"/>
  <c r="MH103" i="167"/>
  <c r="MI103" i="167" l="1"/>
  <c r="MF96" i="167"/>
  <c r="MF97" i="167" s="1"/>
  <c r="MF98" i="167" s="1" a="1"/>
  <c r="MF98" i="167" s="1"/>
  <c r="MG94" i="167"/>
  <c r="MH94" i="167" l="1"/>
  <c r="MG96" i="167"/>
  <c r="MG97" i="167" s="1"/>
  <c r="MG98" i="167" s="1" a="1"/>
  <c r="MG98" i="167" s="1"/>
  <c r="MJ103" i="167"/>
  <c r="MK103" i="167" l="1"/>
  <c r="MH96" i="167"/>
  <c r="MH97" i="167" s="1"/>
  <c r="MH98" i="167" s="1" a="1"/>
  <c r="MH98" i="167" s="1"/>
  <c r="MI94" i="167"/>
  <c r="MJ94" i="167" l="1"/>
  <c r="MI96" i="167"/>
  <c r="MI97" i="167" s="1"/>
  <c r="MI98" i="167" s="1" a="1"/>
  <c r="MI98" i="167" s="1"/>
  <c r="ML103" i="167"/>
  <c r="MM103" i="167" l="1"/>
  <c r="MJ96" i="167"/>
  <c r="MJ97" i="167" s="1"/>
  <c r="MJ98" i="167" s="1" a="1"/>
  <c r="MJ98" i="167" s="1"/>
  <c r="MK94" i="167"/>
  <c r="ML94" i="167" l="1"/>
  <c r="MK96" i="167"/>
  <c r="MK97" i="167" s="1"/>
  <c r="MK98" i="167" s="1" a="1"/>
  <c r="MK98" i="167" s="1"/>
  <c r="MN103" i="167"/>
  <c r="MO103" i="167" l="1"/>
  <c r="ML96" i="167"/>
  <c r="ML97" i="167" s="1"/>
  <c r="ML98" i="167" s="1" a="1"/>
  <c r="ML98" i="167" s="1"/>
  <c r="MM94" i="167"/>
  <c r="MN94" i="167" l="1"/>
  <c r="MM96" i="167"/>
  <c r="MM97" i="167" s="1"/>
  <c r="MM98" i="167" s="1" a="1"/>
  <c r="MM98" i="167" s="1"/>
  <c r="MP103" i="167"/>
  <c r="MQ103" i="167" l="1"/>
  <c r="MN96" i="167"/>
  <c r="MN97" i="167" s="1"/>
  <c r="MN98" i="167" s="1" a="1"/>
  <c r="MN98" i="167" s="1"/>
  <c r="MO94" i="167"/>
  <c r="MP94" i="167" l="1"/>
  <c r="MO96" i="167"/>
  <c r="MO97" i="167" s="1"/>
  <c r="MO98" i="167" s="1" a="1"/>
  <c r="MO98" i="167" s="1"/>
  <c r="MR103" i="167"/>
  <c r="MS103" i="167" l="1"/>
  <c r="MP96" i="167"/>
  <c r="MP97" i="167" s="1"/>
  <c r="MP98" i="167" s="1" a="1"/>
  <c r="MP98" i="167" s="1"/>
  <c r="MQ94" i="167"/>
  <c r="MR94" i="167" l="1"/>
  <c r="MQ96" i="167"/>
  <c r="MQ97" i="167" s="1"/>
  <c r="MQ98" i="167" s="1" a="1"/>
  <c r="MQ98" i="167" s="1"/>
  <c r="MT103" i="167"/>
  <c r="MU103" i="167" l="1"/>
  <c r="MR96" i="167"/>
  <c r="MR97" i="167" s="1"/>
  <c r="MR98" i="167" s="1" a="1"/>
  <c r="MR98" i="167" s="1"/>
  <c r="MS94" i="167"/>
  <c r="MT94" i="167" l="1"/>
  <c r="MS96" i="167"/>
  <c r="MS97" i="167" s="1"/>
  <c r="MS98" i="167" s="1" a="1"/>
  <c r="MS98" i="167" s="1"/>
  <c r="MV103" i="167"/>
  <c r="MW103" i="167" l="1"/>
  <c r="MT96" i="167"/>
  <c r="MT97" i="167" s="1"/>
  <c r="MT98" i="167" s="1" a="1"/>
  <c r="MT98" i="167" s="1"/>
  <c r="MU94" i="167"/>
  <c r="MV94" i="167" l="1"/>
  <c r="MU96" i="167"/>
  <c r="MU97" i="167" s="1"/>
  <c r="MU98" i="167" s="1" a="1"/>
  <c r="MU98" i="167" s="1"/>
  <c r="MX103" i="167"/>
  <c r="MY103" i="167" l="1"/>
  <c r="MV96" i="167"/>
  <c r="MV97" i="167" s="1"/>
  <c r="MV98" i="167" s="1" a="1"/>
  <c r="MV98" i="167" s="1"/>
  <c r="MW94" i="167"/>
  <c r="MX94" i="167" l="1"/>
  <c r="MW96" i="167"/>
  <c r="MW97" i="167" s="1"/>
  <c r="MW98" i="167" s="1" a="1"/>
  <c r="MW98" i="167" s="1"/>
  <c r="MZ103" i="167"/>
  <c r="NA103" i="167" l="1"/>
  <c r="MX96" i="167"/>
  <c r="MX97" i="167" s="1"/>
  <c r="MX98" i="167" s="1" a="1"/>
  <c r="MX98" i="167" s="1"/>
  <c r="MY94" i="167"/>
  <c r="MZ94" i="167" l="1"/>
  <c r="MY96" i="167"/>
  <c r="MY97" i="167" s="1"/>
  <c r="MY98" i="167" s="1" a="1"/>
  <c r="MY98" i="167" s="1"/>
  <c r="NB103" i="167"/>
  <c r="NC103" i="167" l="1"/>
  <c r="MZ96" i="167"/>
  <c r="MZ97" i="167" s="1"/>
  <c r="MZ98" i="167" s="1" a="1"/>
  <c r="MZ98" i="167" s="1"/>
  <c r="NA94" i="167"/>
  <c r="NB94" i="167" l="1"/>
  <c r="NA96" i="167"/>
  <c r="NA97" i="167" s="1"/>
  <c r="NA98" i="167" s="1" a="1"/>
  <c r="NA98" i="167" s="1"/>
  <c r="ND103" i="167"/>
  <c r="NE103" i="167" l="1"/>
  <c r="NB96" i="167"/>
  <c r="NB97" i="167" s="1"/>
  <c r="NB98" i="167" s="1" a="1"/>
  <c r="NB98" i="167" s="1"/>
  <c r="NC94" i="167"/>
  <c r="NF103" i="167" l="1"/>
  <c r="ND94" i="167"/>
  <c r="NC96" i="167"/>
  <c r="NC97" i="167" s="1"/>
  <c r="NC98" i="167" s="1" a="1"/>
  <c r="NC98" i="167" s="1"/>
  <c r="ND96" i="167" l="1"/>
  <c r="ND97" i="167" s="1"/>
  <c r="ND98" i="167" s="1" a="1"/>
  <c r="ND98" i="167" s="1"/>
  <c r="NE94" i="167"/>
  <c r="NG103" i="167"/>
  <c r="NH103" i="167" l="1"/>
  <c r="NF94" i="167"/>
  <c r="NE96" i="167"/>
  <c r="NE97" i="167" s="1"/>
  <c r="NE98" i="167" s="1" a="1"/>
  <c r="NE98" i="167" s="1"/>
  <c r="NF96" i="167" l="1"/>
  <c r="NF97" i="167" s="1"/>
  <c r="NF98" i="167" s="1" a="1"/>
  <c r="NF98" i="167" s="1"/>
  <c r="NG94" i="167"/>
  <c r="NI103" i="167"/>
  <c r="NJ103" i="167" l="1"/>
  <c r="NH94" i="167"/>
  <c r="NG96" i="167"/>
  <c r="NG97" i="167" s="1"/>
  <c r="NG98" i="167" s="1" a="1"/>
  <c r="NG98" i="167" s="1"/>
  <c r="NH96" i="167" l="1"/>
  <c r="NH97" i="167" s="1"/>
  <c r="NH98" i="167" s="1" a="1"/>
  <c r="NH98" i="167" s="1"/>
  <c r="NI94" i="167"/>
  <c r="NK103" i="167"/>
  <c r="NL103" i="167" l="1"/>
  <c r="NJ94" i="167"/>
  <c r="NI96" i="167"/>
  <c r="NI97" i="167" s="1"/>
  <c r="NI98" i="167" s="1" a="1"/>
  <c r="NI98" i="167" s="1"/>
  <c r="NM103" i="167" l="1"/>
  <c r="NJ96" i="167"/>
  <c r="NJ97" i="167" s="1"/>
  <c r="NJ98" i="167" s="1" a="1"/>
  <c r="NJ98" i="167" s="1"/>
  <c r="NK94" i="167"/>
  <c r="NL94" i="167" l="1"/>
  <c r="NK96" i="167"/>
  <c r="NK97" i="167" s="1"/>
  <c r="NK98" i="167" s="1" a="1"/>
  <c r="NK98" i="167" s="1"/>
  <c r="NN103" i="167"/>
  <c r="NO103" i="167" l="1"/>
  <c r="NL96" i="167"/>
  <c r="NL97" i="167" s="1"/>
  <c r="NL98" i="167" s="1" a="1"/>
  <c r="NL98" i="167" s="1"/>
  <c r="NM94" i="167"/>
  <c r="NN94" i="167" l="1"/>
  <c r="NM96" i="167"/>
  <c r="NM97" i="167" s="1"/>
  <c r="NM98" i="167" s="1" a="1"/>
  <c r="NM98" i="167" s="1"/>
  <c r="NP103" i="167"/>
  <c r="NQ103" i="167" l="1"/>
  <c r="NN96" i="167"/>
  <c r="NN97" i="167" s="1"/>
  <c r="NN98" i="167" s="1" a="1"/>
  <c r="NN98" i="167" s="1"/>
  <c r="NO94" i="167"/>
  <c r="NP94" i="167" l="1"/>
  <c r="NO96" i="167"/>
  <c r="NO97" i="167" s="1"/>
  <c r="NO98" i="167" s="1" a="1"/>
  <c r="NO98" i="167" s="1"/>
  <c r="NR103" i="167"/>
  <c r="NS103" i="167" l="1"/>
  <c r="NP96" i="167"/>
  <c r="NP97" i="167" s="1"/>
  <c r="NP98" i="167" s="1" a="1"/>
  <c r="NP98" i="167" s="1"/>
  <c r="NQ94" i="167"/>
  <c r="NR94" i="167" l="1"/>
  <c r="NQ96" i="167"/>
  <c r="NQ97" i="167" s="1"/>
  <c r="NQ98" i="167" s="1" a="1"/>
  <c r="NQ98" i="167" s="1"/>
  <c r="NT103" i="167"/>
  <c r="NU103" i="167" l="1"/>
  <c r="NR96" i="167"/>
  <c r="NR97" i="167" s="1"/>
  <c r="NR98" i="167" s="1" a="1"/>
  <c r="NR98" i="167" s="1"/>
  <c r="NS94" i="167"/>
  <c r="NT94" i="167" l="1"/>
  <c r="NS96" i="167"/>
  <c r="NS97" i="167" s="1"/>
  <c r="NS98" i="167" s="1" a="1"/>
  <c r="NS98" i="167" s="1"/>
  <c r="NV103" i="167"/>
  <c r="NW103" i="167" l="1"/>
  <c r="NT96" i="167"/>
  <c r="NT97" i="167" s="1"/>
  <c r="NT98" i="167" s="1" a="1"/>
  <c r="NT98" i="167" s="1"/>
  <c r="NU94" i="167"/>
  <c r="NV94" i="167" l="1"/>
  <c r="NU96" i="167"/>
  <c r="NU97" i="167" s="1"/>
  <c r="NU98" i="167" s="1" a="1"/>
  <c r="NU98" i="167" s="1"/>
  <c r="NX103" i="167"/>
  <c r="NY103" i="167" l="1"/>
  <c r="NV96" i="167"/>
  <c r="NV97" i="167" s="1"/>
  <c r="NV98" i="167" s="1" a="1"/>
  <c r="NV98" i="167" s="1"/>
  <c r="NW94" i="167"/>
  <c r="NX94" i="167" l="1"/>
  <c r="NW96" i="167"/>
  <c r="NW97" i="167" s="1"/>
  <c r="NW98" i="167" s="1" a="1"/>
  <c r="NW98" i="167" s="1"/>
  <c r="NZ103" i="167"/>
  <c r="OA103" i="167" l="1"/>
  <c r="NX96" i="167"/>
  <c r="NX97" i="167" s="1"/>
  <c r="NX98" i="167" s="1" a="1"/>
  <c r="NX98" i="167" s="1"/>
  <c r="NY94" i="167"/>
  <c r="NZ94" i="167" l="1"/>
  <c r="NY96" i="167"/>
  <c r="NY97" i="167" s="1"/>
  <c r="NY98" i="167" s="1" a="1"/>
  <c r="NY98" i="167" s="1"/>
  <c r="OB103" i="167"/>
  <c r="OC103" i="167" l="1"/>
  <c r="NZ96" i="167"/>
  <c r="NZ97" i="167" s="1"/>
  <c r="NZ98" i="167" s="1" a="1"/>
  <c r="NZ98" i="167" s="1"/>
  <c r="OA94" i="167"/>
  <c r="OB94" i="167" l="1"/>
  <c r="OA96" i="167"/>
  <c r="OA97" i="167" s="1"/>
  <c r="OA98" i="167" s="1" a="1"/>
  <c r="OA98" i="167" s="1"/>
  <c r="OD103" i="167"/>
  <c r="OE103" i="167" l="1"/>
  <c r="OB96" i="167"/>
  <c r="OB97" i="167" s="1"/>
  <c r="OB98" i="167" s="1" a="1"/>
  <c r="OB98" i="167" s="1"/>
  <c r="OC94" i="167"/>
  <c r="OD94" i="167" l="1"/>
  <c r="OC96" i="167"/>
  <c r="OC97" i="167" s="1"/>
  <c r="OC98" i="167" s="1" a="1"/>
  <c r="OC98" i="167" s="1"/>
  <c r="OF103" i="167"/>
  <c r="OG103" i="167" l="1"/>
  <c r="OD96" i="167"/>
  <c r="OD97" i="167" s="1"/>
  <c r="OD98" i="167" s="1" a="1"/>
  <c r="OD98" i="167" s="1"/>
  <c r="OE94" i="167"/>
  <c r="OF94" i="167" l="1"/>
  <c r="OE96" i="167"/>
  <c r="OE97" i="167" s="1"/>
  <c r="OE98" i="167" s="1" a="1"/>
  <c r="OE98" i="167" s="1"/>
  <c r="OH103" i="167"/>
  <c r="OI103" i="167" l="1"/>
  <c r="OF96" i="167"/>
  <c r="OF97" i="167" s="1"/>
  <c r="OF98" i="167" s="1" a="1"/>
  <c r="OF98" i="167" s="1"/>
  <c r="OG94" i="167"/>
  <c r="OH94" i="167" l="1"/>
  <c r="OG96" i="167"/>
  <c r="OG97" i="167" s="1"/>
  <c r="OG98" i="167" s="1" a="1"/>
  <c r="OG98" i="167" s="1"/>
  <c r="OJ103" i="167"/>
  <c r="OK103" i="167" l="1"/>
  <c r="OH96" i="167"/>
  <c r="OH97" i="167" s="1"/>
  <c r="OH98" i="167" s="1" a="1"/>
  <c r="OH98" i="167" s="1"/>
  <c r="OI94" i="167"/>
  <c r="OJ94" i="167" l="1"/>
  <c r="OI96" i="167"/>
  <c r="OI97" i="167" s="1"/>
  <c r="OI98" i="167" s="1" a="1"/>
  <c r="OI98" i="167" s="1"/>
  <c r="OL103" i="167"/>
  <c r="OM103" i="167" l="1"/>
  <c r="OJ96" i="167"/>
  <c r="OJ97" i="167" s="1"/>
  <c r="OJ98" i="167" s="1" a="1"/>
  <c r="OJ98" i="167" s="1"/>
  <c r="OK94" i="167"/>
  <c r="OL94" i="167" l="1"/>
  <c r="OK96" i="167"/>
  <c r="OK97" i="167" s="1"/>
  <c r="OK98" i="167" s="1" a="1"/>
  <c r="OK98" i="167" s="1"/>
  <c r="ON103" i="167"/>
  <c r="OO103" i="167" l="1"/>
  <c r="OM94" i="167"/>
  <c r="OL96" i="167"/>
  <c r="OL97" i="167" s="1"/>
  <c r="OL98" i="167" s="1" a="1"/>
  <c r="OL98" i="167" s="1"/>
  <c r="OP103" i="167" l="1"/>
  <c r="ON94" i="167"/>
  <c r="OM96" i="167"/>
  <c r="OM97" i="167" s="1"/>
  <c r="OM98" i="167" s="1" a="1"/>
  <c r="OM98" i="167" s="1"/>
  <c r="OO94" i="167" l="1"/>
  <c r="ON96" i="167"/>
  <c r="ON97" i="167" s="1"/>
  <c r="ON98" i="167" s="1" a="1"/>
  <c r="ON98" i="167" s="1"/>
  <c r="OQ103" i="167"/>
  <c r="OR103" i="167" l="1"/>
  <c r="OP94" i="167"/>
  <c r="OO96" i="167"/>
  <c r="OO97" i="167" s="1"/>
  <c r="OO98" i="167" s="1" a="1"/>
  <c r="OO98" i="167" s="1"/>
  <c r="OQ94" i="167" l="1"/>
  <c r="OP96" i="167"/>
  <c r="OP97" i="167" s="1"/>
  <c r="OP98" i="167" s="1" a="1"/>
  <c r="OP98" i="167" s="1"/>
  <c r="OS103" i="167"/>
  <c r="OT103" i="167" l="1"/>
  <c r="OQ96" i="167"/>
  <c r="OQ97" i="167" s="1"/>
  <c r="OQ98" i="167" s="1" a="1"/>
  <c r="OQ98" i="167" s="1"/>
  <c r="OR94" i="167"/>
  <c r="OS94" i="167" l="1"/>
  <c r="OR96" i="167"/>
  <c r="OR97" i="167" s="1"/>
  <c r="OR98" i="167" s="1" a="1"/>
  <c r="OR98" i="167" s="1"/>
  <c r="OU103" i="167"/>
  <c r="OV103" i="167" l="1"/>
  <c r="OS96" i="167"/>
  <c r="OS97" i="167" s="1"/>
  <c r="OS98" i="167" s="1" a="1"/>
  <c r="OS98" i="167" s="1"/>
  <c r="OT94" i="167"/>
  <c r="OU94" i="167" l="1"/>
  <c r="OT96" i="167"/>
  <c r="OT97" i="167" s="1"/>
  <c r="OT98" i="167" s="1" a="1"/>
  <c r="OT98" i="167" s="1"/>
  <c r="OW103" i="167"/>
  <c r="OX103" i="167" l="1"/>
  <c r="OU96" i="167"/>
  <c r="OU97" i="167" s="1"/>
  <c r="OU98" i="167" s="1" a="1"/>
  <c r="OU98" i="167" s="1"/>
  <c r="OV94" i="167"/>
  <c r="OW94" i="167" l="1"/>
  <c r="OV96" i="167"/>
  <c r="OV97" i="167" s="1"/>
  <c r="OV98" i="167" s="1" a="1"/>
  <c r="OV98" i="167" s="1"/>
  <c r="OY103" i="167"/>
  <c r="OZ103" i="167" l="1"/>
  <c r="OW96" i="167"/>
  <c r="OW97" i="167" s="1"/>
  <c r="OW98" i="167" s="1" a="1"/>
  <c r="OW98" i="167" s="1"/>
  <c r="OX94" i="167"/>
  <c r="OY94" i="167" l="1"/>
  <c r="OX96" i="167"/>
  <c r="OX97" i="167" s="1"/>
  <c r="OX98" i="167" s="1" a="1"/>
  <c r="OX98" i="167" s="1"/>
  <c r="PA103" i="167"/>
  <c r="PB103" i="167" l="1"/>
  <c r="OY96" i="167"/>
  <c r="OY97" i="167" s="1"/>
  <c r="OY98" i="167" s="1" a="1"/>
  <c r="OY98" i="167" s="1"/>
  <c r="OZ94" i="167"/>
  <c r="PA94" i="167" l="1"/>
  <c r="OZ96" i="167"/>
  <c r="OZ97" i="167" s="1"/>
  <c r="OZ98" i="167" s="1" a="1"/>
  <c r="OZ98" i="167" s="1"/>
  <c r="PC103" i="167"/>
  <c r="PD103" i="167" l="1"/>
  <c r="PA96" i="167"/>
  <c r="PA97" i="167" s="1"/>
  <c r="PA98" i="167" s="1" a="1"/>
  <c r="PA98" i="167" s="1"/>
  <c r="PB94" i="167"/>
  <c r="PC94" i="167" l="1"/>
  <c r="PB96" i="167"/>
  <c r="PB97" i="167" s="1"/>
  <c r="PB98" i="167" s="1" a="1"/>
  <c r="PB98" i="167" s="1"/>
  <c r="PE103" i="167"/>
  <c r="PF103" i="167" l="1"/>
  <c r="PC96" i="167"/>
  <c r="PC97" i="167" s="1"/>
  <c r="PC98" i="167" s="1" a="1"/>
  <c r="PC98" i="167" s="1"/>
  <c r="PD94" i="167"/>
  <c r="PE94" i="167" l="1"/>
  <c r="PD96" i="167"/>
  <c r="PD97" i="167" s="1"/>
  <c r="PD98" i="167" s="1" a="1"/>
  <c r="PD98" i="167" s="1"/>
  <c r="PG103" i="167"/>
  <c r="PH103" i="167" l="1"/>
  <c r="PE96" i="167"/>
  <c r="PE97" i="167" s="1"/>
  <c r="PE98" i="167" s="1" a="1"/>
  <c r="PE98" i="167" s="1"/>
  <c r="PF94" i="167"/>
  <c r="PG94" i="167" l="1"/>
  <c r="PF96" i="167"/>
  <c r="PF97" i="167" s="1"/>
  <c r="PF98" i="167" s="1" a="1"/>
  <c r="PF98" i="167" s="1"/>
  <c r="PI103" i="167"/>
  <c r="PJ103" i="167" l="1"/>
  <c r="PG96" i="167"/>
  <c r="PG97" i="167" s="1"/>
  <c r="PG98" i="167" s="1" a="1"/>
  <c r="PG98" i="167" s="1"/>
  <c r="PH94" i="167"/>
  <c r="PI94" i="167" l="1"/>
  <c r="PH96" i="167"/>
  <c r="PH97" i="167" s="1"/>
  <c r="PH98" i="167" s="1" a="1"/>
  <c r="PH98" i="167" s="1"/>
  <c r="PK103" i="167"/>
  <c r="PL103" i="167" l="1"/>
  <c r="PI96" i="167"/>
  <c r="PI97" i="167" s="1"/>
  <c r="PI98" i="167" s="1" a="1"/>
  <c r="PI98" i="167" s="1"/>
  <c r="PJ94" i="167"/>
  <c r="PK94" i="167" l="1"/>
  <c r="PJ96" i="167"/>
  <c r="PJ97" i="167" s="1"/>
  <c r="PJ98" i="167" s="1" a="1"/>
  <c r="PJ98" i="167" s="1"/>
  <c r="PM103" i="167"/>
  <c r="PN103" i="167" l="1"/>
  <c r="PK96" i="167"/>
  <c r="PK97" i="167" s="1"/>
  <c r="PK98" i="167" s="1" a="1"/>
  <c r="PK98" i="167" s="1"/>
  <c r="PL94" i="167"/>
  <c r="PM94" i="167" l="1"/>
  <c r="PL96" i="167"/>
  <c r="PL97" i="167" s="1"/>
  <c r="PL98" i="167" s="1" a="1"/>
  <c r="PL98" i="167" s="1"/>
  <c r="PO103" i="167"/>
  <c r="PP103" i="167" l="1"/>
  <c r="PM96" i="167"/>
  <c r="PM97" i="167" s="1"/>
  <c r="PM98" i="167" s="1" a="1"/>
  <c r="PM98" i="167" s="1"/>
  <c r="PN94" i="167"/>
  <c r="PO94" i="167" l="1"/>
  <c r="PN96" i="167"/>
  <c r="PN97" i="167" s="1"/>
  <c r="PN98" i="167" s="1" a="1"/>
  <c r="PN98" i="167" s="1"/>
  <c r="PQ103" i="167"/>
  <c r="PR103" i="167" l="1"/>
  <c r="PO96" i="167"/>
  <c r="PO97" i="167" s="1"/>
  <c r="PO98" i="167" s="1" a="1"/>
  <c r="PO98" i="167" s="1"/>
  <c r="PP94" i="167"/>
  <c r="PQ94" i="167" l="1"/>
  <c r="PP96" i="167"/>
  <c r="PP97" i="167" s="1"/>
  <c r="PP98" i="167" s="1" a="1"/>
  <c r="PP98" i="167" s="1"/>
  <c r="PS103" i="167"/>
  <c r="PT103" i="167" l="1"/>
  <c r="PQ96" i="167"/>
  <c r="PQ97" i="167" s="1"/>
  <c r="PQ98" i="167" s="1" a="1"/>
  <c r="PQ98" i="167" s="1"/>
  <c r="PR94" i="167"/>
  <c r="PS94" i="167" l="1"/>
  <c r="PR96" i="167"/>
  <c r="PR97" i="167" s="1"/>
  <c r="PR98" i="167" s="1" a="1"/>
  <c r="PR98" i="167" s="1"/>
  <c r="PU103" i="167"/>
  <c r="PV103" i="167" l="1"/>
  <c r="PS96" i="167"/>
  <c r="PS97" i="167" s="1"/>
  <c r="PS98" i="167" s="1" a="1"/>
  <c r="PS98" i="167" s="1"/>
  <c r="PT94" i="167"/>
  <c r="PU94" i="167" l="1"/>
  <c r="PT96" i="167"/>
  <c r="PT97" i="167" s="1"/>
  <c r="PT98" i="167" s="1" a="1"/>
  <c r="PT98" i="167" s="1"/>
  <c r="PW103" i="167"/>
  <c r="PX103" i="167" l="1"/>
  <c r="PU96" i="167"/>
  <c r="PU97" i="167" s="1"/>
  <c r="PU98" i="167" s="1" a="1"/>
  <c r="PU98" i="167" s="1"/>
  <c r="PV94" i="167"/>
  <c r="PW94" i="167" l="1"/>
  <c r="PV96" i="167"/>
  <c r="PV97" i="167" s="1"/>
  <c r="PV98" i="167" s="1" a="1"/>
  <c r="PV98" i="167" s="1"/>
  <c r="PY103" i="167"/>
  <c r="PZ103" i="167" l="1"/>
  <c r="PW96" i="167"/>
  <c r="PW97" i="167" s="1"/>
  <c r="PW98" i="167" s="1" a="1"/>
  <c r="PW98" i="167" s="1"/>
  <c r="PX94" i="167"/>
  <c r="PY94" i="167" l="1"/>
  <c r="PX96" i="167"/>
  <c r="PX97" i="167" s="1"/>
  <c r="PX98" i="167" s="1" a="1"/>
  <c r="PX98" i="167" s="1"/>
  <c r="QA103" i="167"/>
  <c r="QB103" i="167" l="1"/>
  <c r="PY96" i="167"/>
  <c r="PY97" i="167" s="1"/>
  <c r="PY98" i="167" s="1" a="1"/>
  <c r="PY98" i="167" s="1"/>
  <c r="PZ94" i="167"/>
  <c r="QA94" i="167" l="1"/>
  <c r="PZ96" i="167"/>
  <c r="PZ97" i="167" s="1"/>
  <c r="PZ98" i="167" s="1" a="1"/>
  <c r="PZ98" i="167" s="1"/>
  <c r="QC103" i="167"/>
  <c r="QD103" i="167" l="1"/>
  <c r="QA96" i="167"/>
  <c r="QA97" i="167" s="1"/>
  <c r="QA98" i="167" s="1" a="1"/>
  <c r="QA98" i="167" s="1"/>
  <c r="QB94" i="167"/>
  <c r="QC94" i="167" l="1"/>
  <c r="QB96" i="167"/>
  <c r="QB97" i="167" s="1"/>
  <c r="QB98" i="167" s="1" a="1"/>
  <c r="QB98" i="167" s="1"/>
  <c r="QE103" i="167"/>
  <c r="QF103" i="167" l="1"/>
  <c r="QC96" i="167"/>
  <c r="QC97" i="167" s="1"/>
  <c r="QC98" i="167" s="1" a="1"/>
  <c r="QC98" i="167" s="1"/>
  <c r="QD94" i="167"/>
  <c r="QE94" i="167" l="1"/>
  <c r="QD96" i="167"/>
  <c r="QD97" i="167" s="1"/>
  <c r="QD98" i="167" s="1" a="1"/>
  <c r="QD98" i="167" s="1"/>
  <c r="QG103" i="167"/>
  <c r="QH103" i="167" l="1"/>
  <c r="QE96" i="167"/>
  <c r="QE97" i="167" s="1"/>
  <c r="QE98" i="167" s="1" a="1"/>
  <c r="QE98" i="167" s="1"/>
  <c r="QF94" i="167"/>
  <c r="QG94" i="167" l="1"/>
  <c r="QF96" i="167"/>
  <c r="QF97" i="167" s="1"/>
  <c r="QF98" i="167" s="1" a="1"/>
  <c r="QF98" i="167" s="1"/>
  <c r="QI103" i="167"/>
  <c r="QJ103" i="167" l="1"/>
  <c r="QG96" i="167"/>
  <c r="QG97" i="167" s="1"/>
  <c r="QG98" i="167" s="1" a="1"/>
  <c r="QG98" i="167" s="1"/>
  <c r="QH94" i="167"/>
  <c r="QI94" i="167" l="1"/>
  <c r="QH96" i="167"/>
  <c r="QH97" i="167" s="1"/>
  <c r="QH98" i="167" s="1" a="1"/>
  <c r="QH98" i="167" s="1"/>
  <c r="QK103" i="167"/>
  <c r="QL103" i="167" l="1"/>
  <c r="QI96" i="167"/>
  <c r="QI97" i="167" s="1"/>
  <c r="QI98" i="167" s="1" a="1"/>
  <c r="QI98" i="167" s="1"/>
  <c r="QJ94" i="167"/>
  <c r="QK94" i="167" l="1"/>
  <c r="QJ96" i="167"/>
  <c r="QJ97" i="167" s="1"/>
  <c r="QJ98" i="167" s="1" a="1"/>
  <c r="QJ98" i="167" s="1"/>
  <c r="QM103" i="167"/>
  <c r="QN103" i="167" l="1"/>
  <c r="QK96" i="167"/>
  <c r="QK97" i="167" s="1"/>
  <c r="QK98" i="167" s="1" a="1"/>
  <c r="QK98" i="167" s="1"/>
  <c r="QL94" i="167"/>
  <c r="QM94" i="167" l="1"/>
  <c r="QL96" i="167"/>
  <c r="QL97" i="167" s="1"/>
  <c r="QL98" i="167" s="1" a="1"/>
  <c r="QL98" i="167" s="1"/>
  <c r="QO103" i="167"/>
  <c r="QP103" i="167" l="1"/>
  <c r="QM96" i="167"/>
  <c r="QM97" i="167" s="1"/>
  <c r="QM98" i="167" s="1" a="1"/>
  <c r="QM98" i="167" s="1"/>
  <c r="QN94" i="167"/>
  <c r="QO94" i="167" l="1"/>
  <c r="QN96" i="167"/>
  <c r="QN97" i="167" s="1"/>
  <c r="QN98" i="167" s="1" a="1"/>
  <c r="QN98" i="167" s="1"/>
  <c r="QQ103" i="167"/>
  <c r="QR103" i="167" l="1"/>
  <c r="QO96" i="167"/>
  <c r="QO97" i="167" s="1"/>
  <c r="QO98" i="167" s="1" a="1"/>
  <c r="QO98" i="167" s="1"/>
  <c r="QP94" i="167"/>
  <c r="QQ94" i="167" l="1"/>
  <c r="QP96" i="167"/>
  <c r="QP97" i="167" s="1"/>
  <c r="QP98" i="167" s="1" a="1"/>
  <c r="QP98" i="167" s="1"/>
  <c r="QS103" i="167"/>
  <c r="QT103" i="167" l="1"/>
  <c r="QQ96" i="167"/>
  <c r="QQ97" i="167" s="1"/>
  <c r="QQ98" i="167" s="1" a="1"/>
  <c r="QQ98" i="167" s="1"/>
  <c r="QR94" i="167"/>
  <c r="QS94" i="167" l="1"/>
  <c r="QR96" i="167"/>
  <c r="QR97" i="167" s="1"/>
  <c r="QR98" i="167" s="1" a="1"/>
  <c r="QR98" i="167" s="1"/>
  <c r="QU103" i="167"/>
  <c r="QV103" i="167" l="1"/>
  <c r="QS96" i="167"/>
  <c r="QS97" i="167" s="1"/>
  <c r="QS98" i="167" s="1" a="1"/>
  <c r="QS98" i="167" s="1"/>
  <c r="QT94" i="167"/>
  <c r="QU94" i="167" l="1"/>
  <c r="QT96" i="167"/>
  <c r="QT97" i="167" s="1"/>
  <c r="QT98" i="167" s="1" a="1"/>
  <c r="QT98" i="167" s="1"/>
  <c r="QW103" i="167"/>
  <c r="QX103" i="167" l="1"/>
  <c r="QU96" i="167"/>
  <c r="QU97" i="167" s="1"/>
  <c r="QU98" i="167" s="1" a="1"/>
  <c r="QU98" i="167" s="1"/>
  <c r="QV94" i="167"/>
  <c r="QW94" i="167" l="1"/>
  <c r="QV96" i="167"/>
  <c r="QV97" i="167" s="1"/>
  <c r="QV98" i="167" s="1" a="1"/>
  <c r="QV98" i="167" s="1"/>
  <c r="QY103" i="167"/>
  <c r="QZ103" i="167" l="1"/>
  <c r="QW96" i="167"/>
  <c r="QW97" i="167" s="1"/>
  <c r="QW98" i="167" s="1" a="1"/>
  <c r="QW98" i="167" s="1"/>
  <c r="QX94" i="167"/>
  <c r="QY94" i="167" l="1"/>
  <c r="QX96" i="167"/>
  <c r="QX97" i="167" s="1"/>
  <c r="QX98" i="167" s="1" a="1"/>
  <c r="QX98" i="167" s="1"/>
  <c r="RA103" i="167"/>
  <c r="RB103" i="167" l="1"/>
  <c r="QY96" i="167"/>
  <c r="QY97" i="167" s="1"/>
  <c r="QY98" i="167" s="1" a="1"/>
  <c r="QY98" i="167" s="1"/>
  <c r="QZ94" i="167"/>
  <c r="RA94" i="167" l="1"/>
  <c r="QZ96" i="167"/>
  <c r="QZ97" i="167" s="1"/>
  <c r="QZ98" i="167" s="1" a="1"/>
  <c r="QZ98" i="167" s="1"/>
  <c r="RC103" i="167"/>
  <c r="RD103" i="167" l="1"/>
  <c r="RA96" i="167"/>
  <c r="RA97" i="167" s="1"/>
  <c r="RA98" i="167" s="1" a="1"/>
  <c r="RA98" i="167" s="1"/>
  <c r="RB94" i="167"/>
  <c r="RC94" i="167" l="1"/>
  <c r="RB96" i="167"/>
  <c r="RB97" i="167" s="1"/>
  <c r="RB98" i="167" s="1" a="1"/>
  <c r="RB98" i="167" s="1"/>
  <c r="RE103" i="167"/>
  <c r="RF103" i="167" l="1"/>
  <c r="RC96" i="167"/>
  <c r="RC97" i="167" s="1"/>
  <c r="RC98" i="167" s="1" a="1"/>
  <c r="RC98" i="167" s="1"/>
  <c r="RD94" i="167"/>
  <c r="RE94" i="167" l="1"/>
  <c r="RD96" i="167"/>
  <c r="RD97" i="167" s="1"/>
  <c r="RD98" i="167" s="1" a="1"/>
  <c r="RD98" i="167" s="1"/>
  <c r="RG103" i="167"/>
  <c r="RH103" i="167" l="1"/>
  <c r="RE96" i="167"/>
  <c r="RE97" i="167" s="1"/>
  <c r="RE98" i="167" s="1" a="1"/>
  <c r="RE98" i="167" s="1"/>
  <c r="RF94" i="167"/>
  <c r="RG94" i="167" l="1"/>
  <c r="RF96" i="167"/>
  <c r="RF97" i="167" s="1"/>
  <c r="RF98" i="167" s="1" a="1"/>
  <c r="RF98" i="167" s="1"/>
  <c r="RI103" i="167"/>
  <c r="RG96" i="167" l="1"/>
  <c r="RG97" i="167" s="1"/>
  <c r="RG98" i="167" s="1" a="1"/>
  <c r="RG98" i="167" s="1"/>
  <c r="RH94" i="167"/>
  <c r="RJ103" i="167"/>
  <c r="RI94" i="167" l="1"/>
  <c r="RH96" i="167"/>
  <c r="RH97" i="167" s="1"/>
  <c r="RH98" i="167" s="1" a="1"/>
  <c r="RH98" i="167" s="1"/>
  <c r="RK103" i="167"/>
  <c r="RL103" i="167" l="1"/>
  <c r="RI96" i="167"/>
  <c r="RI97" i="167" s="1"/>
  <c r="RI98" i="167" s="1" a="1"/>
  <c r="RI98" i="167" s="1"/>
  <c r="RJ94" i="167"/>
  <c r="RK94" i="167" l="1"/>
  <c r="RJ96" i="167"/>
  <c r="RJ97" i="167" s="1"/>
  <c r="RJ98" i="167" s="1" a="1"/>
  <c r="RJ98" i="167" s="1"/>
  <c r="RM103" i="167"/>
  <c r="RN103" i="167" l="1"/>
  <c r="RK96" i="167"/>
  <c r="RK97" i="167" s="1"/>
  <c r="RK98" i="167" s="1" a="1"/>
  <c r="RK98" i="167" s="1"/>
  <c r="RL94" i="167"/>
  <c r="RM94" i="167" l="1"/>
  <c r="RL96" i="167"/>
  <c r="RL97" i="167" s="1"/>
  <c r="RL98" i="167" s="1" a="1"/>
  <c r="RL98" i="167" s="1"/>
  <c r="RO103" i="167"/>
  <c r="RP103" i="167" l="1"/>
  <c r="RM96" i="167"/>
  <c r="RM97" i="167" s="1"/>
  <c r="RM98" i="167" s="1" a="1"/>
  <c r="RM98" i="167" s="1"/>
  <c r="RN94" i="167"/>
  <c r="RO94" i="167" l="1"/>
  <c r="RN96" i="167"/>
  <c r="RN97" i="167" s="1"/>
  <c r="RN98" i="167" s="1" a="1"/>
  <c r="RN98" i="167" s="1"/>
  <c r="RQ103" i="167"/>
  <c r="RR103" i="167" l="1"/>
  <c r="RO96" i="167"/>
  <c r="RO97" i="167" s="1"/>
  <c r="RO98" i="167" s="1" a="1"/>
  <c r="RO98" i="167" s="1"/>
  <c r="RP94" i="167"/>
  <c r="RQ94" i="167" l="1"/>
  <c r="RP96" i="167"/>
  <c r="RP97" i="167" s="1"/>
  <c r="RP98" i="167" s="1" a="1"/>
  <c r="RP98" i="167" s="1"/>
  <c r="RS103" i="167"/>
  <c r="RT103" i="167" l="1"/>
  <c r="RQ96" i="167"/>
  <c r="RQ97" i="167" s="1"/>
  <c r="RQ98" i="167" s="1" a="1"/>
  <c r="RQ98" i="167" s="1"/>
  <c r="RR94" i="167"/>
  <c r="RS94" i="167" l="1"/>
  <c r="RR96" i="167"/>
  <c r="RR97" i="167" s="1"/>
  <c r="RR98" i="167" s="1" a="1"/>
  <c r="RR98" i="167" s="1"/>
  <c r="RU103" i="167"/>
  <c r="RV103" i="167" l="1"/>
  <c r="RS96" i="167"/>
  <c r="RS97" i="167" s="1"/>
  <c r="RS98" i="167" s="1" a="1"/>
  <c r="RS98" i="167" s="1"/>
  <c r="RT94" i="167"/>
  <c r="RU94" i="167" l="1"/>
  <c r="RT96" i="167"/>
  <c r="RT97" i="167" s="1"/>
  <c r="RT98" i="167" s="1" a="1"/>
  <c r="RT98" i="167" s="1"/>
  <c r="RW103" i="167"/>
  <c r="RX103" i="167" l="1"/>
  <c r="RU96" i="167"/>
  <c r="RU97" i="167" s="1"/>
  <c r="RU98" i="167" s="1" a="1"/>
  <c r="RU98" i="167" s="1"/>
  <c r="RV94" i="167"/>
  <c r="RW94" i="167" l="1"/>
  <c r="RV96" i="167"/>
  <c r="RV97" i="167" s="1"/>
  <c r="RV98" i="167" s="1" a="1"/>
  <c r="RV98" i="167" s="1"/>
  <c r="RY103" i="167"/>
  <c r="RZ103" i="167" l="1"/>
  <c r="RW96" i="167"/>
  <c r="RW97" i="167" s="1"/>
  <c r="RW98" i="167" s="1" a="1"/>
  <c r="RW98" i="167" s="1"/>
  <c r="RX94" i="167"/>
  <c r="RY94" i="167" l="1"/>
  <c r="RX96" i="167"/>
  <c r="RX97" i="167" s="1"/>
  <c r="RX98" i="167" s="1" a="1"/>
  <c r="RX98" i="167" s="1"/>
  <c r="SA103" i="167"/>
  <c r="SB103" i="167" l="1"/>
  <c r="RY96" i="167"/>
  <c r="RY97" i="167" s="1"/>
  <c r="RY98" i="167" s="1" a="1"/>
  <c r="RY98" i="167" s="1"/>
  <c r="RZ94" i="167"/>
  <c r="SA94" i="167" l="1"/>
  <c r="RZ96" i="167"/>
  <c r="RZ97" i="167" s="1"/>
  <c r="RZ98" i="167" s="1" a="1"/>
  <c r="RZ98" i="167" s="1"/>
  <c r="SC103" i="167"/>
  <c r="SD103" i="167" l="1"/>
  <c r="SA96" i="167"/>
  <c r="SA97" i="167" s="1"/>
  <c r="SA98" i="167" s="1" a="1"/>
  <c r="SA98" i="167" s="1"/>
  <c r="SB94" i="167"/>
  <c r="SC94" i="167" l="1"/>
  <c r="SB96" i="167"/>
  <c r="SB97" i="167" s="1"/>
  <c r="SB98" i="167" s="1" a="1"/>
  <c r="SB98" i="167" s="1"/>
  <c r="SE103" i="167"/>
  <c r="SF103" i="167" l="1"/>
  <c r="SC96" i="167"/>
  <c r="SC97" i="167" s="1"/>
  <c r="SC98" i="167" s="1" a="1"/>
  <c r="SC98" i="167" s="1"/>
  <c r="SD94" i="167"/>
  <c r="SE94" i="167" l="1"/>
  <c r="SD96" i="167"/>
  <c r="SD97" i="167" s="1"/>
  <c r="SD98" i="167" s="1" a="1"/>
  <c r="SD98" i="167" s="1"/>
  <c r="SG103" i="167"/>
  <c r="SH103" i="167" l="1"/>
  <c r="SE96" i="167"/>
  <c r="SE97" i="167" s="1"/>
  <c r="SE98" i="167" s="1" a="1"/>
  <c r="SE98" i="167" s="1"/>
  <c r="SF94" i="167"/>
  <c r="SG94" i="167" l="1"/>
  <c r="SF96" i="167"/>
  <c r="SF97" i="167" s="1"/>
  <c r="SF98" i="167" s="1" a="1"/>
  <c r="SF98" i="167" s="1"/>
  <c r="SI103" i="167"/>
  <c r="SJ103" i="167" l="1"/>
  <c r="SG96" i="167"/>
  <c r="SG97" i="167" s="1"/>
  <c r="SG98" i="167" s="1" a="1"/>
  <c r="SG98" i="167" s="1"/>
  <c r="SH94" i="167"/>
  <c r="SI94" i="167" l="1"/>
  <c r="SH96" i="167"/>
  <c r="SH97" i="167" s="1"/>
  <c r="SH98" i="167" s="1" a="1"/>
  <c r="SH98" i="167" s="1"/>
  <c r="SK103" i="167"/>
  <c r="SL103" i="167" l="1"/>
  <c r="SI96" i="167"/>
  <c r="SI97" i="167" s="1"/>
  <c r="SI98" i="167" s="1" a="1"/>
  <c r="SI98" i="167" s="1"/>
  <c r="SJ94" i="167"/>
  <c r="SK94" i="167" l="1"/>
  <c r="SJ96" i="167"/>
  <c r="SJ97" i="167" s="1"/>
  <c r="SJ98" i="167" s="1" a="1"/>
  <c r="SJ98" i="167" s="1"/>
  <c r="SM103" i="167"/>
  <c r="SN103" i="167" l="1"/>
  <c r="SK96" i="167"/>
  <c r="SK97" i="167" s="1"/>
  <c r="SK98" i="167" s="1" a="1"/>
  <c r="SK98" i="167" s="1"/>
  <c r="SL94" i="167"/>
  <c r="SM94" i="167" l="1"/>
  <c r="SL96" i="167"/>
  <c r="SL97" i="167" s="1"/>
  <c r="SL98" i="167" s="1" a="1"/>
  <c r="SL98" i="167" s="1"/>
  <c r="SO103" i="167"/>
  <c r="SP103" i="167" l="1"/>
  <c r="SM96" i="167"/>
  <c r="SM97" i="167" s="1"/>
  <c r="SM98" i="167" s="1" a="1"/>
  <c r="SM98" i="167" s="1"/>
  <c r="SN94" i="167"/>
  <c r="SO94" i="167" l="1"/>
  <c r="SN96" i="167"/>
  <c r="SN97" i="167" s="1"/>
  <c r="SN98" i="167" s="1" a="1"/>
  <c r="SN98" i="167" s="1"/>
  <c r="SQ103" i="167"/>
  <c r="SR103" i="167" l="1"/>
  <c r="SO96" i="167"/>
  <c r="SO97" i="167" s="1"/>
  <c r="SO98" i="167" s="1" a="1"/>
  <c r="SO98" i="167" s="1"/>
  <c r="SP94" i="167"/>
  <c r="SQ94" i="167" l="1"/>
  <c r="SP96" i="167"/>
  <c r="SP97" i="167" s="1"/>
  <c r="SP98" i="167" s="1" a="1"/>
  <c r="SP98" i="167" s="1"/>
  <c r="SS103" i="167"/>
  <c r="ST103" i="167" l="1"/>
  <c r="SQ96" i="167"/>
  <c r="SQ97" i="167" s="1"/>
  <c r="SQ98" i="167" s="1" a="1"/>
  <c r="SQ98" i="167" s="1"/>
  <c r="SR94" i="167"/>
  <c r="SS94" i="167" l="1"/>
  <c r="SR96" i="167"/>
  <c r="SR97" i="167" s="1"/>
  <c r="SR98" i="167" s="1" a="1"/>
  <c r="SR98" i="167" s="1"/>
  <c r="SU103" i="167"/>
  <c r="SV103" i="167" l="1"/>
  <c r="SS96" i="167"/>
  <c r="SS97" i="167" s="1"/>
  <c r="SS98" i="167" s="1" a="1"/>
  <c r="SS98" i="167" s="1"/>
  <c r="ST94" i="167"/>
  <c r="SU94" i="167" l="1"/>
  <c r="ST96" i="167"/>
  <c r="ST97" i="167" s="1"/>
  <c r="ST98" i="167" s="1" a="1"/>
  <c r="ST98" i="167" s="1"/>
  <c r="SW103" i="167"/>
  <c r="SX103" i="167" l="1"/>
  <c r="SU96" i="167"/>
  <c r="SU97" i="167" s="1"/>
  <c r="SU98" i="167" s="1" a="1"/>
  <c r="SU98" i="167" s="1"/>
  <c r="SV94" i="167"/>
  <c r="SW94" i="167" l="1"/>
  <c r="SV96" i="167"/>
  <c r="SV97" i="167" s="1"/>
  <c r="SV98" i="167" s="1" a="1"/>
  <c r="SV98" i="167" s="1"/>
  <c r="SY103" i="167"/>
  <c r="SZ103" i="167" l="1"/>
  <c r="SW96" i="167"/>
  <c r="SW97" i="167" s="1"/>
  <c r="SW98" i="167" s="1" a="1"/>
  <c r="SW98" i="167" s="1"/>
  <c r="SX94" i="167"/>
  <c r="SY94" i="167" l="1"/>
  <c r="SX96" i="167"/>
  <c r="SX97" i="167" s="1"/>
  <c r="SX98" i="167" s="1" a="1"/>
  <c r="SX98" i="167" s="1"/>
  <c r="TA103" i="167"/>
  <c r="TB103" i="167" l="1"/>
  <c r="SY96" i="167"/>
  <c r="SY97" i="167" s="1"/>
  <c r="SY98" i="167" s="1" a="1"/>
  <c r="SY98" i="167" s="1"/>
  <c r="SZ94" i="167"/>
  <c r="TA94" i="167" l="1"/>
  <c r="SZ96" i="167"/>
  <c r="SZ97" i="167" s="1"/>
  <c r="SZ98" i="167" s="1" a="1"/>
  <c r="SZ98" i="167" s="1"/>
  <c r="TC103" i="167"/>
  <c r="TD103" i="167" l="1"/>
  <c r="TA96" i="167"/>
  <c r="TA97" i="167" s="1"/>
  <c r="TA98" i="167" s="1" a="1"/>
  <c r="TA98" i="167" s="1"/>
  <c r="TB94" i="167"/>
  <c r="TC94" i="167" l="1"/>
  <c r="TB96" i="167"/>
  <c r="TB97" i="167" s="1"/>
  <c r="TB98" i="167" s="1" a="1"/>
  <c r="TB98" i="167" s="1"/>
  <c r="TE103" i="167"/>
  <c r="TF103" i="167" l="1"/>
  <c r="TC96" i="167"/>
  <c r="TC97" i="167" s="1"/>
  <c r="TC98" i="167" s="1" a="1"/>
  <c r="TC98" i="167" s="1"/>
  <c r="TD94" i="167"/>
  <c r="TE94" i="167" l="1"/>
  <c r="TD96" i="167"/>
  <c r="TD97" i="167" s="1"/>
  <c r="TD98" i="167" s="1" a="1"/>
  <c r="TD98" i="167" s="1"/>
  <c r="TG103" i="167"/>
  <c r="TH103" i="167" l="1"/>
  <c r="TE96" i="167"/>
  <c r="TE97" i="167" s="1"/>
  <c r="TE98" i="167" s="1" a="1"/>
  <c r="TE98" i="167" s="1"/>
  <c r="TF94" i="167"/>
  <c r="TG94" i="167" l="1"/>
  <c r="TF96" i="167"/>
  <c r="TF97" i="167" s="1"/>
  <c r="TF98" i="167" s="1" a="1"/>
  <c r="TF98" i="167" s="1"/>
  <c r="TI103" i="167"/>
  <c r="TJ103" i="167" l="1"/>
  <c r="TG96" i="167"/>
  <c r="TG97" i="167" s="1"/>
  <c r="TG98" i="167" s="1" a="1"/>
  <c r="TG98" i="167" s="1"/>
  <c r="TH94" i="167"/>
  <c r="TI94" i="167" l="1"/>
  <c r="TH96" i="167"/>
  <c r="TH97" i="167" s="1"/>
  <c r="TH98" i="167" s="1" a="1"/>
  <c r="TH98" i="167" s="1"/>
  <c r="TK103" i="167"/>
  <c r="TL103" i="167" l="1"/>
  <c r="TI96" i="167"/>
  <c r="TI97" i="167" s="1"/>
  <c r="TI98" i="167" s="1" a="1"/>
  <c r="TI98" i="167" s="1"/>
  <c r="TJ94" i="167"/>
  <c r="TK94" i="167" l="1"/>
  <c r="TJ96" i="167"/>
  <c r="TJ97" i="167" s="1"/>
  <c r="TJ98" i="167" s="1" a="1"/>
  <c r="TJ98" i="167" s="1"/>
  <c r="TM103" i="167"/>
  <c r="TK96" i="167" l="1"/>
  <c r="TK97" i="167" s="1"/>
  <c r="TK98" i="167" s="1" a="1"/>
  <c r="TK98" i="167" s="1"/>
  <c r="TL94" i="167"/>
  <c r="TN103" i="167"/>
  <c r="TM94" i="167" l="1"/>
  <c r="TL96" i="167"/>
  <c r="TL97" i="167" s="1"/>
  <c r="TL98" i="167" s="1" a="1"/>
  <c r="TL98" i="167" s="1"/>
  <c r="TO103" i="167"/>
  <c r="TP103" i="167" l="1"/>
  <c r="TM96" i="167"/>
  <c r="TM97" i="167" s="1"/>
  <c r="TM98" i="167" s="1" a="1"/>
  <c r="TM98" i="167" s="1"/>
  <c r="TN94" i="167"/>
  <c r="TO94" i="167" l="1"/>
  <c r="TN96" i="167"/>
  <c r="TN97" i="167" s="1"/>
  <c r="TN98" i="167" s="1" a="1"/>
  <c r="TN98" i="167" s="1"/>
  <c r="TQ103" i="167"/>
  <c r="TR103" i="167" l="1"/>
  <c r="TO96" i="167"/>
  <c r="TO97" i="167" s="1"/>
  <c r="TO98" i="167" s="1" a="1"/>
  <c r="TO98" i="167" s="1"/>
  <c r="TP94" i="167"/>
  <c r="TQ94" i="167" l="1"/>
  <c r="TP96" i="167"/>
  <c r="TP97" i="167" s="1"/>
  <c r="TP98" i="167" s="1" a="1"/>
  <c r="TP98" i="167" s="1"/>
  <c r="TS103" i="167"/>
  <c r="TT103" i="167" l="1"/>
  <c r="TQ96" i="167"/>
  <c r="TQ97" i="167" s="1"/>
  <c r="TQ98" i="167" s="1" a="1"/>
  <c r="TQ98" i="167" s="1"/>
  <c r="TR94" i="167"/>
  <c r="TS94" i="167" l="1"/>
  <c r="TR96" i="167"/>
  <c r="TR97" i="167" s="1"/>
  <c r="TR98" i="167" s="1" a="1"/>
  <c r="TR98" i="167" s="1"/>
  <c r="TU103" i="167"/>
  <c r="TV103" i="167" l="1"/>
  <c r="TS96" i="167"/>
  <c r="TS97" i="167" s="1"/>
  <c r="TS98" i="167" s="1" a="1"/>
  <c r="TS98" i="167" s="1"/>
  <c r="TT94" i="167"/>
  <c r="TU94" i="167" l="1"/>
  <c r="TT96" i="167"/>
  <c r="TT97" i="167" s="1"/>
  <c r="TT98" i="167" s="1" a="1"/>
  <c r="TT98" i="167" s="1"/>
  <c r="TW103" i="167"/>
  <c r="TX103" i="167" l="1"/>
  <c r="TU96" i="167"/>
  <c r="TU97" i="167" s="1"/>
  <c r="TU98" i="167" s="1" a="1"/>
  <c r="TU98" i="167" s="1"/>
  <c r="TV94" i="167"/>
  <c r="TW94" i="167" l="1"/>
  <c r="TV96" i="167"/>
  <c r="TV97" i="167" s="1"/>
  <c r="TV98" i="167" s="1" a="1"/>
  <c r="TV98" i="167" s="1"/>
  <c r="TY103" i="167"/>
  <c r="TZ103" i="167" l="1"/>
  <c r="TW96" i="167"/>
  <c r="TW97" i="167" s="1"/>
  <c r="TW98" i="167" s="1" a="1"/>
  <c r="TW98" i="167" s="1"/>
  <c r="TX94" i="167"/>
  <c r="TY94" i="167" l="1"/>
  <c r="TX96" i="167"/>
  <c r="TX97" i="167" s="1"/>
  <c r="TX98" i="167" s="1" a="1"/>
  <c r="TX98" i="167" s="1"/>
  <c r="UA103" i="167"/>
  <c r="UB103" i="167" l="1"/>
  <c r="TY96" i="167"/>
  <c r="TY97" i="167" s="1"/>
  <c r="TY98" i="167" s="1" a="1"/>
  <c r="TY98" i="167" s="1"/>
  <c r="TZ94" i="167"/>
  <c r="UA94" i="167" l="1"/>
  <c r="TZ96" i="167"/>
  <c r="TZ97" i="167" s="1"/>
  <c r="TZ98" i="167" s="1" a="1"/>
  <c r="TZ98" i="167" s="1"/>
  <c r="UC103" i="167"/>
  <c r="UD103" i="167" l="1"/>
  <c r="UA96" i="167"/>
  <c r="UA97" i="167" s="1"/>
  <c r="UA98" i="167" s="1" a="1"/>
  <c r="UA98" i="167" s="1"/>
  <c r="UB94" i="167"/>
  <c r="UC94" i="167" l="1"/>
  <c r="UB96" i="167"/>
  <c r="UB97" i="167" s="1"/>
  <c r="UB98" i="167" s="1" a="1"/>
  <c r="UB98" i="167" s="1"/>
  <c r="UE103" i="167"/>
  <c r="UF103" i="167" l="1"/>
  <c r="UC96" i="167"/>
  <c r="UC97" i="167" s="1"/>
  <c r="UC98" i="167" s="1" a="1"/>
  <c r="UC98" i="167" s="1"/>
  <c r="UD94" i="167"/>
  <c r="UE94" i="167" l="1"/>
  <c r="UD96" i="167"/>
  <c r="UD97" i="167" s="1"/>
  <c r="UD98" i="167" s="1" a="1"/>
  <c r="UD98" i="167" s="1"/>
  <c r="UG103" i="167"/>
  <c r="UH103" i="167" l="1"/>
  <c r="UE96" i="167"/>
  <c r="UE97" i="167" s="1"/>
  <c r="UE98" i="167" s="1" a="1"/>
  <c r="UE98" i="167" s="1"/>
  <c r="UF94" i="167"/>
  <c r="UG94" i="167" l="1"/>
  <c r="UF96" i="167"/>
  <c r="UF97" i="167" s="1"/>
  <c r="UF98" i="167" s="1" a="1"/>
  <c r="UF98" i="167" s="1"/>
  <c r="UI103" i="167"/>
  <c r="UJ103" i="167" l="1"/>
  <c r="UG96" i="167"/>
  <c r="UG97" i="167" s="1"/>
  <c r="UG98" i="167" s="1" a="1"/>
  <c r="UG98" i="167" s="1"/>
  <c r="UH94" i="167"/>
  <c r="UI94" i="167" l="1"/>
  <c r="UH96" i="167"/>
  <c r="UH97" i="167" s="1"/>
  <c r="UH98" i="167" s="1" a="1"/>
  <c r="UH98" i="167" s="1"/>
  <c r="UK103" i="167"/>
  <c r="UL103" i="167" l="1"/>
  <c r="UI96" i="167"/>
  <c r="UI97" i="167" s="1"/>
  <c r="UI98" i="167" s="1" a="1"/>
  <c r="UI98" i="167" s="1"/>
  <c r="UJ94" i="167"/>
  <c r="UK94" i="167" l="1"/>
  <c r="UJ96" i="167"/>
  <c r="UJ97" i="167" s="1"/>
  <c r="UJ98" i="167" s="1" a="1"/>
  <c r="UJ98" i="167" s="1"/>
  <c r="UM103" i="167"/>
  <c r="UN103" i="167" l="1"/>
  <c r="UK96" i="167"/>
  <c r="UK97" i="167" s="1"/>
  <c r="UK98" i="167" s="1" a="1"/>
  <c r="UK98" i="167" s="1"/>
  <c r="UL94" i="167"/>
  <c r="UM94" i="167" l="1"/>
  <c r="UL96" i="167"/>
  <c r="UL97" i="167" s="1"/>
  <c r="UL98" i="167" s="1" a="1"/>
  <c r="UL98" i="167" s="1"/>
  <c r="UO103" i="167"/>
  <c r="UP103" i="167" l="1"/>
  <c r="UM96" i="167"/>
  <c r="UM97" i="167" s="1"/>
  <c r="UM98" i="167" s="1" a="1"/>
  <c r="UM98" i="167" s="1"/>
  <c r="UN94" i="167"/>
  <c r="UO94" i="167" l="1"/>
  <c r="UN96" i="167"/>
  <c r="UN97" i="167" s="1"/>
  <c r="UN98" i="167" s="1" a="1"/>
  <c r="UN98" i="167" s="1"/>
  <c r="UQ103" i="167"/>
  <c r="UR103" i="167" l="1"/>
  <c r="UO96" i="167"/>
  <c r="UO97" i="167" s="1"/>
  <c r="UO98" i="167" s="1" a="1"/>
  <c r="UO98" i="167" s="1"/>
  <c r="UP94" i="167"/>
  <c r="UQ94" i="167" l="1"/>
  <c r="UP96" i="167"/>
  <c r="UP97" i="167" s="1"/>
  <c r="UP98" i="167" s="1" a="1"/>
  <c r="UP98" i="167" s="1"/>
  <c r="US103" i="167"/>
  <c r="UT103" i="167" l="1"/>
  <c r="UQ96" i="167"/>
  <c r="UQ97" i="167" s="1"/>
  <c r="UQ98" i="167" s="1" a="1"/>
  <c r="UQ98" i="167" s="1"/>
  <c r="UR94" i="167"/>
  <c r="US94" i="167" l="1"/>
  <c r="UR96" i="167"/>
  <c r="UR97" i="167" s="1"/>
  <c r="UR98" i="167" s="1" a="1"/>
  <c r="UR98" i="167" s="1"/>
  <c r="UU103" i="167"/>
  <c r="UV103" i="167" l="1"/>
  <c r="US96" i="167"/>
  <c r="US97" i="167" s="1"/>
  <c r="US98" i="167" s="1" a="1"/>
  <c r="US98" i="167" s="1"/>
  <c r="UT94" i="167"/>
  <c r="UU94" i="167" l="1"/>
  <c r="UT96" i="167"/>
  <c r="UT97" i="167" s="1"/>
  <c r="UT98" i="167" s="1" a="1"/>
  <c r="UT98" i="167" s="1"/>
  <c r="UW103" i="167"/>
  <c r="UX103" i="167" l="1"/>
  <c r="UU96" i="167"/>
  <c r="UU97" i="167" s="1"/>
  <c r="UU98" i="167" s="1" a="1"/>
  <c r="UU98" i="167" s="1"/>
  <c r="UV94" i="167"/>
  <c r="UW94" i="167" l="1"/>
  <c r="UV96" i="167"/>
  <c r="UV97" i="167" s="1"/>
  <c r="UV98" i="167" s="1" a="1"/>
  <c r="UV98" i="167" s="1"/>
  <c r="UY103" i="167"/>
  <c r="UZ103" i="167" l="1"/>
  <c r="UW96" i="167"/>
  <c r="UW97" i="167" s="1"/>
  <c r="UW98" i="167" s="1" a="1"/>
  <c r="UW98" i="167" s="1"/>
  <c r="UX94" i="167"/>
  <c r="UY94" i="167" l="1"/>
  <c r="UX96" i="167"/>
  <c r="UX97" i="167" s="1"/>
  <c r="UX98" i="167" s="1" a="1"/>
  <c r="UX98" i="167" s="1"/>
  <c r="VA103" i="167"/>
  <c r="VB103" i="167" l="1"/>
  <c r="UY96" i="167"/>
  <c r="UY97" i="167" s="1"/>
  <c r="UY98" i="167" s="1" a="1"/>
  <c r="UY98" i="167" s="1"/>
  <c r="UZ94" i="167"/>
  <c r="VA94" i="167" l="1"/>
  <c r="UZ96" i="167"/>
  <c r="UZ97" i="167" s="1"/>
  <c r="UZ98" i="167" s="1" a="1"/>
  <c r="UZ98" i="167" s="1"/>
  <c r="VC103" i="167"/>
  <c r="VD103" i="167" l="1"/>
  <c r="VA96" i="167"/>
  <c r="VA97" i="167" s="1"/>
  <c r="VA98" i="167" s="1" a="1"/>
  <c r="VA98" i="167" s="1"/>
  <c r="VB94" i="167"/>
  <c r="VC94" i="167" l="1"/>
  <c r="VB96" i="167"/>
  <c r="VB97" i="167" s="1"/>
  <c r="VB98" i="167" s="1" a="1"/>
  <c r="VB98" i="167" s="1"/>
  <c r="VE103" i="167"/>
  <c r="VF103" i="167" l="1"/>
  <c r="VC96" i="167"/>
  <c r="VC97" i="167" s="1"/>
  <c r="VC98" i="167" s="1" a="1"/>
  <c r="VC98" i="167" s="1"/>
  <c r="VD94" i="167"/>
  <c r="VE94" i="167" l="1"/>
  <c r="VD96" i="167"/>
  <c r="VD97" i="167" s="1"/>
  <c r="VD98" i="167" s="1" a="1"/>
  <c r="VD98" i="167" s="1"/>
  <c r="VG103" i="167"/>
  <c r="VH103" i="167" l="1"/>
  <c r="VE96" i="167"/>
  <c r="VE97" i="167" s="1"/>
  <c r="VE98" i="167" s="1" a="1"/>
  <c r="VE98" i="167" s="1"/>
  <c r="VF94" i="167"/>
  <c r="VG94" i="167" l="1"/>
  <c r="VF96" i="167"/>
  <c r="VF97" i="167" s="1"/>
  <c r="VF98" i="167" s="1" a="1"/>
  <c r="VF98" i="167" s="1"/>
  <c r="VI103" i="167"/>
  <c r="VJ103" i="167" l="1"/>
  <c r="VG96" i="167"/>
  <c r="VG97" i="167" s="1"/>
  <c r="VG98" i="167" s="1" a="1"/>
  <c r="VG98" i="167" s="1"/>
  <c r="VH94" i="167"/>
  <c r="VI94" i="167" l="1"/>
  <c r="VH96" i="167"/>
  <c r="VH97" i="167" s="1"/>
  <c r="VH98" i="167" s="1" a="1"/>
  <c r="VH98" i="167" s="1"/>
  <c r="VK103" i="167"/>
  <c r="VL103" i="167" l="1"/>
  <c r="VI96" i="167"/>
  <c r="VI97" i="167" s="1"/>
  <c r="VI98" i="167" s="1" a="1"/>
  <c r="VI98" i="167" s="1"/>
  <c r="VJ94" i="167"/>
  <c r="VK94" i="167" l="1"/>
  <c r="VJ96" i="167"/>
  <c r="VJ97" i="167" s="1"/>
  <c r="VJ98" i="167" s="1" a="1"/>
  <c r="VJ98" i="167" s="1"/>
  <c r="VM103" i="167"/>
  <c r="VN103" i="167" l="1"/>
  <c r="VK96" i="167"/>
  <c r="VK97" i="167" s="1"/>
  <c r="VK98" i="167" s="1" a="1"/>
  <c r="VK98" i="167" s="1"/>
  <c r="VL94" i="167"/>
  <c r="VM94" i="167" l="1"/>
  <c r="VL96" i="167"/>
  <c r="VL97" i="167" s="1"/>
  <c r="VL98" i="167" s="1" a="1"/>
  <c r="VL98" i="167" s="1"/>
  <c r="VO103" i="167"/>
  <c r="VP103" i="167" l="1"/>
  <c r="VM96" i="167"/>
  <c r="VM97" i="167" s="1"/>
  <c r="VM98" i="167" s="1" a="1"/>
  <c r="VM98" i="167" s="1"/>
  <c r="VN94" i="167"/>
  <c r="VO94" i="167" l="1"/>
  <c r="VN96" i="167"/>
  <c r="VN97" i="167" s="1"/>
  <c r="VN98" i="167" s="1" a="1"/>
  <c r="VN98" i="167" s="1"/>
  <c r="VQ103" i="167"/>
  <c r="VR103" i="167" l="1"/>
  <c r="VO96" i="167"/>
  <c r="VO97" i="167" s="1"/>
  <c r="VO98" i="167" s="1" a="1"/>
  <c r="VO98" i="167" s="1"/>
  <c r="VP94" i="167"/>
  <c r="VQ94" i="167" l="1"/>
  <c r="VP96" i="167"/>
  <c r="VP97" i="167" s="1"/>
  <c r="VP98" i="167" s="1" a="1"/>
  <c r="VP98" i="167" s="1"/>
  <c r="VS103" i="167"/>
  <c r="VT103" i="167" l="1"/>
  <c r="VQ96" i="167"/>
  <c r="VQ97" i="167" s="1"/>
  <c r="VQ98" i="167" s="1" a="1"/>
  <c r="VQ98" i="167" s="1"/>
  <c r="VR94" i="167"/>
  <c r="VS94" i="167" l="1"/>
  <c r="VR96" i="167"/>
  <c r="VR97" i="167" s="1"/>
  <c r="VR98" i="167" s="1" a="1"/>
  <c r="VR98" i="167" s="1"/>
  <c r="VU103" i="167"/>
  <c r="VV103" i="167" l="1"/>
  <c r="VS96" i="167"/>
  <c r="VS97" i="167" s="1"/>
  <c r="VS98" i="167" s="1" a="1"/>
  <c r="VS98" i="167" s="1"/>
  <c r="VT94" i="167"/>
  <c r="VU94" i="167" l="1"/>
  <c r="VT96" i="167"/>
  <c r="VT97" i="167" s="1"/>
  <c r="VT98" i="167" s="1" a="1"/>
  <c r="VT98" i="167" s="1"/>
  <c r="VW103" i="167"/>
  <c r="VX103" i="167" l="1"/>
  <c r="VU96" i="167"/>
  <c r="VU97" i="167" s="1"/>
  <c r="VU98" i="167" s="1" a="1"/>
  <c r="VU98" i="167" s="1"/>
  <c r="VV94" i="167"/>
  <c r="VW94" i="167" l="1"/>
  <c r="VV96" i="167"/>
  <c r="VV97" i="167" s="1"/>
  <c r="VV98" i="167" s="1" a="1"/>
  <c r="VV98" i="167" s="1"/>
  <c r="VY103" i="167"/>
  <c r="VZ103" i="167" l="1"/>
  <c r="VW96" i="167"/>
  <c r="VW97" i="167" s="1"/>
  <c r="VW98" i="167" s="1" a="1"/>
  <c r="VW98" i="167" s="1"/>
  <c r="VX94" i="167"/>
  <c r="VY94" i="167" l="1"/>
  <c r="VX96" i="167"/>
  <c r="VX97" i="167" s="1"/>
  <c r="VX98" i="167" s="1" a="1"/>
  <c r="VX98" i="167" s="1"/>
  <c r="WA103" i="167"/>
  <c r="WB103" i="167" l="1"/>
  <c r="VY96" i="167"/>
  <c r="VY97" i="167" s="1"/>
  <c r="VY98" i="167" s="1" a="1"/>
  <c r="VY98" i="167" s="1"/>
  <c r="VZ94" i="167"/>
  <c r="WA94" i="167" l="1"/>
  <c r="VZ96" i="167"/>
  <c r="VZ97" i="167" s="1"/>
  <c r="VZ98" i="167" s="1" a="1"/>
  <c r="VZ98" i="167" s="1"/>
  <c r="WC103" i="167"/>
  <c r="WD103" i="167" l="1"/>
  <c r="WA96" i="167"/>
  <c r="WA97" i="167" s="1"/>
  <c r="WA98" i="167" s="1" a="1"/>
  <c r="WA98" i="167" s="1"/>
  <c r="WB94" i="167"/>
  <c r="WC94" i="167" l="1"/>
  <c r="WB96" i="167"/>
  <c r="WB97" i="167" s="1"/>
  <c r="WB98" i="167" s="1" a="1"/>
  <c r="WB98" i="167" s="1"/>
  <c r="WE103" i="167"/>
  <c r="WF103" i="167" l="1"/>
  <c r="WC96" i="167"/>
  <c r="WC97" i="167" s="1"/>
  <c r="WC98" i="167" s="1" a="1"/>
  <c r="WC98" i="167" s="1"/>
  <c r="WD94" i="167"/>
  <c r="WE94" i="167" l="1"/>
  <c r="WD96" i="167"/>
  <c r="WD97" i="167" s="1"/>
  <c r="WD98" i="167" s="1" a="1"/>
  <c r="WD98" i="167" s="1"/>
  <c r="WG103" i="167"/>
  <c r="WH103" i="167" l="1"/>
  <c r="WE96" i="167"/>
  <c r="WE97" i="167" s="1"/>
  <c r="WE98" i="167" s="1" a="1"/>
  <c r="WE98" i="167" s="1"/>
  <c r="WF94" i="167"/>
  <c r="WG94" i="167" l="1"/>
  <c r="WF96" i="167"/>
  <c r="WF97" i="167" s="1"/>
  <c r="WF98" i="167" s="1" a="1"/>
  <c r="WF98" i="167" s="1"/>
  <c r="WI103" i="167"/>
  <c r="WJ103" i="167" l="1"/>
  <c r="WG96" i="167"/>
  <c r="WG97" i="167" s="1"/>
  <c r="WG98" i="167" s="1" a="1"/>
  <c r="WG98" i="167" s="1"/>
  <c r="WH94" i="167"/>
  <c r="WI94" i="167" l="1"/>
  <c r="WH96" i="167"/>
  <c r="WH97" i="167" s="1"/>
  <c r="WH98" i="167" s="1" a="1"/>
  <c r="WH98" i="167" s="1"/>
  <c r="WK103" i="167"/>
  <c r="WL103" i="167" l="1"/>
  <c r="WI96" i="167"/>
  <c r="WI97" i="167" s="1"/>
  <c r="WI98" i="167" s="1" a="1"/>
  <c r="WI98" i="167" s="1"/>
  <c r="WJ94" i="167"/>
  <c r="WK94" i="167" l="1"/>
  <c r="WJ96" i="167"/>
  <c r="WJ97" i="167" s="1"/>
  <c r="WJ98" i="167" s="1" a="1"/>
  <c r="WJ98" i="167" s="1"/>
  <c r="WM103" i="167"/>
  <c r="WN103" i="167" l="1"/>
  <c r="WK96" i="167"/>
  <c r="WK97" i="167" s="1"/>
  <c r="WK98" i="167" s="1" a="1"/>
  <c r="WK98" i="167" s="1"/>
  <c r="WL94" i="167"/>
  <c r="WM94" i="167" l="1"/>
  <c r="WL96" i="167"/>
  <c r="WL97" i="167" s="1"/>
  <c r="WL98" i="167" s="1" a="1"/>
  <c r="WL98" i="167" s="1"/>
  <c r="WO103" i="167"/>
  <c r="WP103" i="167" l="1"/>
  <c r="WM96" i="167"/>
  <c r="WM97" i="167" s="1"/>
  <c r="WM98" i="167" s="1" a="1"/>
  <c r="WM98" i="167" s="1"/>
  <c r="WN94" i="167"/>
  <c r="WO94" i="167" l="1"/>
  <c r="WN96" i="167"/>
  <c r="WN97" i="167" s="1"/>
  <c r="WN98" i="167" s="1" a="1"/>
  <c r="WN98" i="167" s="1"/>
  <c r="WQ103" i="167"/>
  <c r="WO96" i="167" l="1"/>
  <c r="WO97" i="167" s="1"/>
  <c r="WO98" i="167" s="1" a="1"/>
  <c r="WO98" i="167" s="1"/>
  <c r="WP94" i="167"/>
  <c r="WR103" i="167"/>
  <c r="WQ94" i="167" l="1"/>
  <c r="WP96" i="167"/>
  <c r="WP97" i="167" s="1"/>
  <c r="WP98" i="167" s="1" a="1"/>
  <c r="WP98" i="167" s="1"/>
  <c r="WS103" i="167"/>
  <c r="WT103" i="167" l="1"/>
  <c r="WQ96" i="167"/>
  <c r="WQ97" i="167" s="1"/>
  <c r="WQ98" i="167" s="1" a="1"/>
  <c r="WQ98" i="167" s="1"/>
  <c r="WR94" i="167"/>
  <c r="WS94" i="167" l="1"/>
  <c r="WR96" i="167"/>
  <c r="WR97" i="167" s="1"/>
  <c r="WR98" i="167" s="1" a="1"/>
  <c r="WR98" i="167" s="1"/>
  <c r="WU103" i="167"/>
  <c r="WV103" i="167" l="1"/>
  <c r="WS96" i="167"/>
  <c r="WS97" i="167" s="1"/>
  <c r="WS98" i="167" s="1" a="1"/>
  <c r="WS98" i="167" s="1"/>
  <c r="WT94" i="167"/>
  <c r="WT96" i="167" l="1"/>
  <c r="WT97" i="167" s="1"/>
  <c r="WT98" i="167" s="1" a="1"/>
  <c r="WT98" i="167" s="1"/>
  <c r="WU94" i="167"/>
  <c r="WW103" i="167"/>
  <c r="WX103" i="167" l="1"/>
  <c r="WU96" i="167"/>
  <c r="WU97" i="167" s="1"/>
  <c r="WU98" i="167" s="1" a="1"/>
  <c r="WU98" i="167" s="1"/>
  <c r="WV94" i="167"/>
  <c r="WV96" i="167" l="1"/>
  <c r="WV97" i="167" s="1"/>
  <c r="WV98" i="167" s="1" a="1"/>
  <c r="WV98" i="167" s="1"/>
  <c r="WW94" i="167"/>
  <c r="WY103" i="167"/>
  <c r="WZ103" i="167" l="1"/>
  <c r="WW96" i="167"/>
  <c r="WW97" i="167" s="1"/>
  <c r="WW98" i="167" s="1" a="1"/>
  <c r="WW98" i="167" s="1"/>
  <c r="WX94" i="167"/>
  <c r="WX96" i="167" l="1"/>
  <c r="WX97" i="167" s="1"/>
  <c r="WX98" i="167" s="1" a="1"/>
  <c r="WX98" i="167" s="1"/>
  <c r="WY94" i="167"/>
  <c r="XA103" i="167"/>
  <c r="XB103" i="167" l="1"/>
  <c r="WY96" i="167"/>
  <c r="WY97" i="167" s="1"/>
  <c r="WY98" i="167" s="1" a="1"/>
  <c r="WY98" i="167" s="1"/>
  <c r="WZ94" i="167"/>
  <c r="XA94" i="167" l="1"/>
  <c r="WZ96" i="167"/>
  <c r="WZ97" i="167" s="1"/>
  <c r="WZ98" i="167" s="1" a="1"/>
  <c r="WZ98" i="167" s="1"/>
  <c r="XC103" i="167"/>
  <c r="XD103" i="167" l="1"/>
  <c r="XA96" i="167"/>
  <c r="XA97" i="167" s="1"/>
  <c r="XA98" i="167" s="1" a="1"/>
  <c r="XA98" i="167" s="1"/>
  <c r="XB94" i="167"/>
  <c r="XC94" i="167" l="1"/>
  <c r="XB96" i="167"/>
  <c r="XB97" i="167" s="1"/>
  <c r="XB98" i="167" s="1" a="1"/>
  <c r="XB98" i="167" s="1"/>
  <c r="XE103" i="167"/>
  <c r="XF103" i="167" l="1"/>
  <c r="XC96" i="167"/>
  <c r="XC97" i="167" s="1"/>
  <c r="XC98" i="167" s="1" a="1"/>
  <c r="XC98" i="167" s="1"/>
  <c r="XD94" i="167"/>
  <c r="XE94" i="167" l="1"/>
  <c r="XD96" i="167"/>
  <c r="XD97" i="167" s="1"/>
  <c r="XD98" i="167" s="1" a="1"/>
  <c r="XD98" i="167" s="1"/>
  <c r="XG103" i="167"/>
  <c r="XH103" i="167" l="1"/>
  <c r="XE96" i="167"/>
  <c r="XE97" i="167" s="1"/>
  <c r="XE98" i="167" s="1" a="1"/>
  <c r="XE98" i="167" s="1"/>
  <c r="XF94" i="167"/>
  <c r="XG94" i="167" l="1"/>
  <c r="XF96" i="167"/>
  <c r="XF97" i="167" s="1"/>
  <c r="XF98" i="167" s="1" a="1"/>
  <c r="XF98" i="167" s="1"/>
  <c r="XI103" i="167"/>
  <c r="XJ103" i="167" l="1"/>
  <c r="XG96" i="167"/>
  <c r="XG97" i="167" s="1"/>
  <c r="XG98" i="167" s="1" a="1"/>
  <c r="XG98" i="167" s="1"/>
  <c r="XH94" i="167"/>
  <c r="XI94" i="167" l="1"/>
  <c r="XH96" i="167"/>
  <c r="XH97" i="167" s="1"/>
  <c r="XH98" i="167" s="1" a="1"/>
  <c r="XH98" i="167" s="1"/>
  <c r="XK103" i="167"/>
  <c r="XL103" i="167" l="1"/>
  <c r="XI96" i="167"/>
  <c r="XI97" i="167" s="1"/>
  <c r="XI98" i="167" s="1" a="1"/>
  <c r="XI98" i="167" s="1"/>
  <c r="XJ94" i="167"/>
  <c r="XK94" i="167" l="1"/>
  <c r="XJ96" i="167"/>
  <c r="XJ97" i="167" s="1"/>
  <c r="XJ98" i="167" s="1" a="1"/>
  <c r="XJ98" i="167" s="1"/>
  <c r="XM103" i="167"/>
  <c r="XN103" i="167" l="1"/>
  <c r="XK96" i="167"/>
  <c r="XK97" i="167" s="1"/>
  <c r="XK98" i="167" s="1" a="1"/>
  <c r="XK98" i="167" s="1"/>
  <c r="XL94" i="167"/>
  <c r="XM94" i="167" l="1"/>
  <c r="XL96" i="167"/>
  <c r="XL97" i="167" s="1"/>
  <c r="XL98" i="167" s="1" a="1"/>
  <c r="XL98" i="167" s="1"/>
  <c r="XO103" i="167"/>
  <c r="XM96" i="167" l="1"/>
  <c r="XM97" i="167" s="1"/>
  <c r="XM98" i="167" s="1" a="1"/>
  <c r="XM98" i="167" s="1"/>
  <c r="XN94" i="167"/>
  <c r="XP103" i="167"/>
  <c r="XQ103" i="167" l="1"/>
  <c r="XO94" i="167"/>
  <c r="XN96" i="167"/>
  <c r="XN97" i="167" s="1"/>
  <c r="XN98" i="167" s="1" a="1"/>
  <c r="XN98" i="167" s="1"/>
  <c r="XO96" i="167" l="1"/>
  <c r="XO97" i="167" s="1"/>
  <c r="XO98" i="167" s="1" a="1"/>
  <c r="XO98" i="167" s="1"/>
  <c r="XP94" i="167"/>
  <c r="XR103" i="167"/>
  <c r="XS103" i="167" l="1"/>
  <c r="XQ94" i="167"/>
  <c r="XP96" i="167"/>
  <c r="XP97" i="167" s="1"/>
  <c r="XP98" i="167" s="1" a="1"/>
  <c r="XP98" i="167" s="1"/>
  <c r="XQ96" i="167" l="1"/>
  <c r="XQ97" i="167" s="1"/>
  <c r="XQ98" i="167" s="1" a="1"/>
  <c r="XQ98" i="167" s="1"/>
  <c r="XR94" i="167"/>
  <c r="XT103" i="167"/>
  <c r="XU103" i="167" l="1"/>
  <c r="XS94" i="167"/>
  <c r="XR96" i="167"/>
  <c r="XR97" i="167" s="1"/>
  <c r="XR98" i="167" s="1" a="1"/>
  <c r="XR98" i="167" s="1"/>
  <c r="XS96" i="167" l="1"/>
  <c r="XS97" i="167" s="1"/>
  <c r="XS98" i="167" s="1" a="1"/>
  <c r="XS98" i="167" s="1"/>
  <c r="XT94" i="167"/>
  <c r="XV103" i="167"/>
  <c r="XW103" i="167" l="1"/>
  <c r="XU94" i="167"/>
  <c r="XT96" i="167"/>
  <c r="XT97" i="167" s="1"/>
  <c r="XT98" i="167" s="1" a="1"/>
  <c r="XT98" i="167" s="1"/>
  <c r="XU96" i="167" l="1"/>
  <c r="XU97" i="167" s="1"/>
  <c r="XU98" i="167" s="1" a="1"/>
  <c r="XU98" i="167" s="1"/>
  <c r="XV94" i="167"/>
  <c r="XX103" i="167"/>
  <c r="XY103" i="167" l="1"/>
  <c r="XW94" i="167"/>
  <c r="XV96" i="167"/>
  <c r="XV97" i="167" s="1"/>
  <c r="XV98" i="167" s="1" a="1"/>
  <c r="XV98" i="167" s="1"/>
  <c r="XW96" i="167" l="1"/>
  <c r="XW97" i="167" s="1"/>
  <c r="XW98" i="167" s="1" a="1"/>
  <c r="XW98" i="167" s="1"/>
  <c r="XX94" i="167"/>
  <c r="XZ103" i="167"/>
  <c r="YA103" i="167" l="1"/>
  <c r="XY94" i="167"/>
  <c r="XX96" i="167"/>
  <c r="XX97" i="167" s="1"/>
  <c r="XX98" i="167" s="1" a="1"/>
  <c r="XX98" i="167" s="1"/>
  <c r="XY96" i="167" l="1"/>
  <c r="XY97" i="167" s="1"/>
  <c r="XY98" i="167" s="1" a="1"/>
  <c r="XY98" i="167" s="1"/>
  <c r="XZ94" i="167"/>
  <c r="YB103" i="167"/>
  <c r="YC103" i="167" l="1"/>
  <c r="YA94" i="167"/>
  <c r="XZ96" i="167"/>
  <c r="XZ97" i="167" s="1"/>
  <c r="XZ98" i="167" s="1" a="1"/>
  <c r="XZ98" i="167" s="1"/>
  <c r="YA96" i="167" l="1"/>
  <c r="YA97" i="167" s="1"/>
  <c r="YA98" i="167" s="1" a="1"/>
  <c r="YA98" i="167" s="1"/>
  <c r="YB94" i="167"/>
  <c r="YD103" i="167"/>
  <c r="YE103" i="167" l="1"/>
  <c r="YC94" i="167"/>
  <c r="YB96" i="167"/>
  <c r="YB97" i="167" s="1"/>
  <c r="YB98" i="167" s="1" a="1"/>
  <c r="YB98" i="167" s="1"/>
  <c r="YC96" i="167" l="1"/>
  <c r="YC97" i="167" s="1"/>
  <c r="YC98" i="167" s="1" a="1"/>
  <c r="YC98" i="167" s="1"/>
  <c r="YD94" i="167"/>
  <c r="YF103" i="167"/>
  <c r="YG103" i="167" l="1"/>
  <c r="YE94" i="167"/>
  <c r="YD96" i="167"/>
  <c r="YD97" i="167" s="1"/>
  <c r="YD98" i="167" s="1" a="1"/>
  <c r="YD98" i="167" s="1"/>
  <c r="YE96" i="167" l="1"/>
  <c r="YE97" i="167" s="1"/>
  <c r="YE98" i="167" s="1" a="1"/>
  <c r="YE98" i="167" s="1"/>
  <c r="YF94" i="167"/>
  <c r="YH103" i="167"/>
  <c r="YI103" i="167" l="1"/>
  <c r="YG94" i="167"/>
  <c r="YF96" i="167"/>
  <c r="YF97" i="167" s="1"/>
  <c r="YF98" i="167" s="1" a="1"/>
  <c r="YF98" i="167" s="1"/>
  <c r="YG96" i="167" l="1"/>
  <c r="YG97" i="167" s="1"/>
  <c r="YG98" i="167" s="1" a="1"/>
  <c r="YG98" i="167" s="1"/>
  <c r="YH94" i="167"/>
  <c r="YJ103" i="167"/>
  <c r="YI94" i="167" l="1"/>
  <c r="YH96" i="167"/>
  <c r="YH97" i="167" s="1"/>
  <c r="YH98" i="167" s="1" a="1"/>
  <c r="YH98" i="167" s="1"/>
  <c r="YK103" i="167"/>
  <c r="YL103" i="167" l="1"/>
  <c r="YI96" i="167"/>
  <c r="YI97" i="167" s="1"/>
  <c r="YI98" i="167" s="1" a="1"/>
  <c r="YI98" i="167" s="1"/>
  <c r="YJ94" i="167"/>
  <c r="YK94" i="167" l="1"/>
  <c r="YJ96" i="167"/>
  <c r="YJ97" i="167" s="1"/>
  <c r="YJ98" i="167" s="1" a="1"/>
  <c r="YJ98" i="167" s="1"/>
  <c r="YM103" i="167"/>
  <c r="YN103" i="167" l="1"/>
  <c r="YK96" i="167"/>
  <c r="YK97" i="167" s="1"/>
  <c r="YK98" i="167" s="1" a="1"/>
  <c r="YK98" i="167" s="1"/>
  <c r="YL94" i="167"/>
  <c r="YM94" i="167" l="1"/>
  <c r="YL96" i="167"/>
  <c r="YL97" i="167" s="1"/>
  <c r="YL98" i="167" s="1" a="1"/>
  <c r="YL98" i="167" s="1"/>
  <c r="YO103" i="167"/>
  <c r="YP103" i="167" l="1"/>
  <c r="YM96" i="167"/>
  <c r="YM97" i="167" s="1"/>
  <c r="YM98" i="167" s="1" a="1"/>
  <c r="YM98" i="167" s="1"/>
  <c r="YN94" i="167"/>
  <c r="YO94" i="167" l="1"/>
  <c r="YN96" i="167"/>
  <c r="YN97" i="167" s="1"/>
  <c r="YN98" i="167" s="1" a="1"/>
  <c r="YN98" i="167" s="1"/>
  <c r="YQ103" i="167"/>
  <c r="YR103" i="167" l="1"/>
  <c r="YO96" i="167"/>
  <c r="YO97" i="167" s="1"/>
  <c r="YO98" i="167" s="1" a="1"/>
  <c r="YO98" i="167" s="1"/>
  <c r="YP94" i="167"/>
  <c r="YQ94" i="167" l="1"/>
  <c r="YP96" i="167"/>
  <c r="YP97" i="167" s="1"/>
  <c r="YP98" i="167" s="1" a="1"/>
  <c r="YP98" i="167" s="1"/>
  <c r="YS103" i="167"/>
  <c r="YT103" i="167" l="1"/>
  <c r="YQ96" i="167"/>
  <c r="YQ97" i="167" s="1"/>
  <c r="YQ98" i="167" s="1" a="1"/>
  <c r="YQ98" i="167" s="1"/>
  <c r="YR94" i="167"/>
  <c r="YS94" i="167" l="1"/>
  <c r="YR96" i="167"/>
  <c r="YR97" i="167" s="1"/>
  <c r="YR98" i="167" s="1" a="1"/>
  <c r="YR98" i="167" s="1"/>
  <c r="YU103" i="167"/>
  <c r="YV103" i="167" l="1"/>
  <c r="YS96" i="167"/>
  <c r="YS97" i="167" s="1"/>
  <c r="YS98" i="167" s="1" a="1"/>
  <c r="YS98" i="167" s="1"/>
  <c r="YT94" i="167"/>
  <c r="YU94" i="167" l="1"/>
  <c r="YT96" i="167"/>
  <c r="YT97" i="167" s="1"/>
  <c r="YT98" i="167" s="1" a="1"/>
  <c r="YT98" i="167" s="1"/>
  <c r="YW103" i="167"/>
  <c r="YX103" i="167" l="1"/>
  <c r="YU96" i="167"/>
  <c r="YU97" i="167" s="1"/>
  <c r="YU98" i="167" s="1" a="1"/>
  <c r="YU98" i="167" s="1"/>
  <c r="YV94" i="167"/>
  <c r="YW94" i="167" l="1"/>
  <c r="YV96" i="167"/>
  <c r="YV97" i="167" s="1"/>
  <c r="YV98" i="167" s="1" a="1"/>
  <c r="YV98" i="167" s="1"/>
  <c r="YY103" i="167"/>
  <c r="YZ103" i="167" l="1"/>
  <c r="YW96" i="167"/>
  <c r="YW97" i="167" s="1"/>
  <c r="YW98" i="167" s="1" a="1"/>
  <c r="YW98" i="167" s="1"/>
  <c r="YX94" i="167"/>
  <c r="YY94" i="167" l="1"/>
  <c r="YX96" i="167"/>
  <c r="YX97" i="167" s="1"/>
  <c r="YX98" i="167" s="1" a="1"/>
  <c r="YX98" i="167" s="1"/>
  <c r="ZA103" i="167"/>
  <c r="ZB103" i="167" l="1"/>
  <c r="YY96" i="167"/>
  <c r="YY97" i="167" s="1"/>
  <c r="YY98" i="167" s="1" a="1"/>
  <c r="YY98" i="167" s="1"/>
  <c r="YZ94" i="167"/>
  <c r="ZA94" i="167" l="1"/>
  <c r="YZ96" i="167"/>
  <c r="YZ97" i="167" s="1"/>
  <c r="YZ98" i="167" s="1" a="1"/>
  <c r="YZ98" i="167" s="1"/>
  <c r="ZC103" i="167"/>
  <c r="ZD103" i="167" l="1"/>
  <c r="ZA96" i="167"/>
  <c r="ZA97" i="167" s="1"/>
  <c r="ZA98" i="167" s="1" a="1"/>
  <c r="ZA98" i="167" s="1"/>
  <c r="ZB94" i="167"/>
  <c r="ZC94" i="167" l="1"/>
  <c r="ZB96" i="167"/>
  <c r="ZB97" i="167" s="1"/>
  <c r="ZB98" i="167" s="1" a="1"/>
  <c r="ZB98" i="167" s="1"/>
  <c r="ZE103" i="167"/>
  <c r="ZF103" i="167" l="1"/>
  <c r="ZC96" i="167"/>
  <c r="ZC97" i="167" s="1"/>
  <c r="ZC98" i="167" s="1" a="1"/>
  <c r="ZC98" i="167" s="1"/>
  <c r="ZD94" i="167"/>
  <c r="ZE94" i="167" l="1"/>
  <c r="ZD96" i="167"/>
  <c r="ZD97" i="167" s="1"/>
  <c r="ZD98" i="167" s="1" a="1"/>
  <c r="ZD98" i="167" s="1"/>
  <c r="ZG103" i="167"/>
  <c r="ZH103" i="167" l="1"/>
  <c r="ZE96" i="167"/>
  <c r="ZE97" i="167" s="1"/>
  <c r="ZE98" i="167" s="1" a="1"/>
  <c r="ZE98" i="167" s="1"/>
  <c r="ZF94" i="167"/>
  <c r="ZG94" i="167" l="1"/>
  <c r="ZF96" i="167"/>
  <c r="ZF97" i="167" s="1"/>
  <c r="ZF98" i="167" s="1" a="1"/>
  <c r="ZF98" i="167" s="1"/>
  <c r="ZI103" i="167"/>
  <c r="ZJ103" i="167" l="1"/>
  <c r="ZG96" i="167"/>
  <c r="ZG97" i="167" s="1"/>
  <c r="ZG98" i="167" s="1" a="1"/>
  <c r="ZG98" i="167" s="1"/>
  <c r="ZH94" i="167"/>
  <c r="ZI94" i="167" l="1"/>
  <c r="ZH96" i="167"/>
  <c r="ZH97" i="167" s="1"/>
  <c r="ZH98" i="167" s="1" a="1"/>
  <c r="ZH98" i="167" s="1"/>
  <c r="ZK103" i="167"/>
  <c r="ZL103" i="167" l="1"/>
  <c r="ZI96" i="167"/>
  <c r="ZI97" i="167" s="1"/>
  <c r="ZI98" i="167" s="1" a="1"/>
  <c r="ZI98" i="167" s="1"/>
  <c r="ZJ94" i="167"/>
  <c r="ZK94" i="167" l="1"/>
  <c r="ZJ96" i="167"/>
  <c r="ZJ97" i="167" s="1"/>
  <c r="ZJ98" i="167" s="1" a="1"/>
  <c r="ZJ98" i="167" s="1"/>
  <c r="ZM103" i="167"/>
  <c r="ZN103" i="167" l="1"/>
  <c r="ZK96" i="167"/>
  <c r="ZK97" i="167" s="1"/>
  <c r="ZK98" i="167" s="1" a="1"/>
  <c r="ZK98" i="167" s="1"/>
  <c r="ZL94" i="167"/>
  <c r="ZM94" i="167" l="1"/>
  <c r="ZL96" i="167"/>
  <c r="ZL97" i="167" s="1"/>
  <c r="ZL98" i="167" s="1" a="1"/>
  <c r="ZL98" i="167" s="1"/>
  <c r="ZO103" i="167"/>
  <c r="ZP103" i="167" l="1"/>
  <c r="ZM96" i="167"/>
  <c r="ZM97" i="167" s="1"/>
  <c r="ZM98" i="167" s="1" a="1"/>
  <c r="ZM98" i="167" s="1"/>
  <c r="ZN94" i="167"/>
  <c r="ZO94" i="167" l="1"/>
  <c r="ZN96" i="167"/>
  <c r="ZN97" i="167" s="1"/>
  <c r="ZN98" i="167" s="1" a="1"/>
  <c r="ZN98" i="167" s="1"/>
  <c r="ZQ103" i="167"/>
  <c r="ZR103" i="167" l="1"/>
  <c r="ZO96" i="167"/>
  <c r="ZO97" i="167" s="1"/>
  <c r="ZO98" i="167" s="1" a="1"/>
  <c r="ZO98" i="167" s="1"/>
  <c r="ZP94" i="167"/>
  <c r="ZQ94" i="167" l="1"/>
  <c r="ZP96" i="167"/>
  <c r="ZP97" i="167" s="1"/>
  <c r="ZP98" i="167" s="1" a="1"/>
  <c r="ZP98" i="167" s="1"/>
  <c r="ZS103" i="167"/>
  <c r="ZT103" i="167" l="1"/>
  <c r="ZQ96" i="167"/>
  <c r="ZQ97" i="167" s="1"/>
  <c r="ZQ98" i="167" s="1" a="1"/>
  <c r="ZQ98" i="167" s="1"/>
  <c r="ZR94" i="167"/>
  <c r="ZS94" i="167" l="1"/>
  <c r="ZR96" i="167"/>
  <c r="ZR97" i="167" s="1"/>
  <c r="ZR98" i="167" s="1" a="1"/>
  <c r="ZR98" i="167" s="1"/>
  <c r="ZU103" i="167"/>
  <c r="ZV103" i="167" l="1"/>
  <c r="ZS96" i="167"/>
  <c r="ZS97" i="167" s="1"/>
  <c r="ZS98" i="167" s="1" a="1"/>
  <c r="ZS98" i="167" s="1"/>
  <c r="ZT94" i="167"/>
  <c r="ZU94" i="167" l="1"/>
  <c r="ZT96" i="167"/>
  <c r="ZT97" i="167" s="1"/>
  <c r="ZT98" i="167" s="1" a="1"/>
  <c r="ZT98" i="167" s="1"/>
  <c r="ZW103" i="167"/>
  <c r="ZX103" i="167" l="1"/>
  <c r="ZU96" i="167"/>
  <c r="ZU97" i="167" s="1"/>
  <c r="ZU98" i="167" s="1" a="1"/>
  <c r="ZU98" i="167" s="1"/>
  <c r="ZV94" i="167"/>
  <c r="ZW94" i="167" l="1"/>
  <c r="ZV96" i="167"/>
  <c r="ZV97" i="167" s="1"/>
  <c r="ZV98" i="167" s="1" a="1"/>
  <c r="ZV98" i="167" s="1"/>
  <c r="ZY103" i="167"/>
  <c r="ZZ103" i="167" l="1"/>
  <c r="ZW96" i="167"/>
  <c r="ZW97" i="167" s="1"/>
  <c r="ZW98" i="167" s="1" a="1"/>
  <c r="ZW98" i="167" s="1"/>
  <c r="ZX94" i="167"/>
  <c r="ZY94" i="167" l="1"/>
  <c r="ZX96" i="167"/>
  <c r="ZX97" i="167" s="1"/>
  <c r="ZX98" i="167" s="1" a="1"/>
  <c r="ZX98" i="167" s="1"/>
  <c r="AAA103" i="167"/>
  <c r="AAB103" i="167" l="1"/>
  <c r="ZY96" i="167"/>
  <c r="ZY97" i="167" s="1"/>
  <c r="ZY98" i="167" s="1" a="1"/>
  <c r="ZY98" i="167" s="1"/>
  <c r="ZZ94" i="167"/>
  <c r="AAA94" i="167" l="1"/>
  <c r="ZZ96" i="167"/>
  <c r="ZZ97" i="167" s="1"/>
  <c r="ZZ98" i="167" s="1" a="1"/>
  <c r="ZZ98" i="167" s="1"/>
  <c r="AAC103" i="167"/>
  <c r="AAD103" i="167" l="1"/>
  <c r="AAA96" i="167"/>
  <c r="AAA97" i="167" s="1"/>
  <c r="AAA98" i="167" s="1" a="1"/>
  <c r="AAA98" i="167" s="1"/>
  <c r="AAB94" i="167"/>
  <c r="AAC94" i="167" l="1"/>
  <c r="AAB96" i="167"/>
  <c r="AAB97" i="167" s="1"/>
  <c r="AAB98" i="167" s="1" a="1"/>
  <c r="AAB98" i="167" s="1"/>
  <c r="AAE103" i="167"/>
  <c r="AAF103" i="167" l="1"/>
  <c r="AAC96" i="167"/>
  <c r="AAC97" i="167" s="1"/>
  <c r="AAC98" i="167" s="1" a="1"/>
  <c r="AAC98" i="167" s="1"/>
  <c r="AAD94" i="167"/>
  <c r="AAE94" i="167" l="1"/>
  <c r="AAD96" i="167"/>
  <c r="AAD97" i="167" s="1"/>
  <c r="AAD98" i="167" s="1" a="1"/>
  <c r="AAD98" i="167" s="1"/>
  <c r="AAG103" i="167"/>
  <c r="AAH103" i="167" l="1"/>
  <c r="AAE96" i="167"/>
  <c r="AAE97" i="167" s="1"/>
  <c r="AAE98" i="167" s="1" a="1"/>
  <c r="AAE98" i="167" s="1"/>
  <c r="AAF94" i="167"/>
  <c r="AAG94" i="167" l="1"/>
  <c r="AAF96" i="167"/>
  <c r="AAF97" i="167" s="1"/>
  <c r="AAF98" i="167" s="1" a="1"/>
  <c r="AAF98" i="167" s="1"/>
  <c r="AAI103" i="167"/>
  <c r="AAJ103" i="167" l="1"/>
  <c r="AAG96" i="167"/>
  <c r="AAG97" i="167" s="1"/>
  <c r="AAG98" i="167" s="1" a="1"/>
  <c r="AAG98" i="167" s="1"/>
  <c r="AAH94" i="167"/>
  <c r="AAI94" i="167" l="1"/>
  <c r="AAH96" i="167"/>
  <c r="AAH97" i="167" s="1"/>
  <c r="AAH98" i="167" s="1" a="1"/>
  <c r="AAH98" i="167" s="1"/>
  <c r="AAK103" i="167"/>
  <c r="AAL103" i="167" l="1"/>
  <c r="AAI96" i="167"/>
  <c r="AAI97" i="167" s="1"/>
  <c r="AAI98" i="167" s="1" a="1"/>
  <c r="AAI98" i="167" s="1"/>
  <c r="AAJ94" i="167"/>
  <c r="AAK94" i="167" l="1"/>
  <c r="AAJ96" i="167"/>
  <c r="AAJ97" i="167" s="1"/>
  <c r="AAJ98" i="167" s="1" a="1"/>
  <c r="AAJ98" i="167" s="1"/>
  <c r="AAM103" i="167"/>
  <c r="AAN103" i="167" l="1"/>
  <c r="AAK96" i="167"/>
  <c r="AAK97" i="167" s="1"/>
  <c r="AAK98" i="167" s="1" a="1"/>
  <c r="AAK98" i="167" s="1"/>
  <c r="AAL94" i="167"/>
  <c r="AAM94" i="167" l="1"/>
  <c r="AAL96" i="167"/>
  <c r="AAL97" i="167" s="1"/>
  <c r="AAL98" i="167" s="1" a="1"/>
  <c r="AAL98" i="167" s="1"/>
  <c r="AAO103" i="167"/>
  <c r="AAP103" i="167" l="1"/>
  <c r="AAM96" i="167"/>
  <c r="AAM97" i="167" s="1"/>
  <c r="AAM98" i="167" s="1" a="1"/>
  <c r="AAM98" i="167" s="1"/>
  <c r="AAN94" i="167"/>
  <c r="AAO94" i="167" l="1"/>
  <c r="AAN96" i="167"/>
  <c r="AAN97" i="167" s="1"/>
  <c r="AAN98" i="167" s="1" a="1"/>
  <c r="AAN98" i="167" s="1"/>
  <c r="AAQ103" i="167"/>
  <c r="AAR103" i="167" l="1"/>
  <c r="AAO96" i="167"/>
  <c r="AAO97" i="167" s="1"/>
  <c r="AAO98" i="167" s="1" a="1"/>
  <c r="AAO98" i="167" s="1"/>
  <c r="AAP94" i="167"/>
  <c r="AAQ94" i="167" l="1"/>
  <c r="AAP96" i="167"/>
  <c r="AAP97" i="167" s="1"/>
  <c r="AAP98" i="167" s="1" a="1"/>
  <c r="AAP98" i="167" s="1"/>
  <c r="AAS103" i="167"/>
  <c r="AAT103" i="167" l="1"/>
  <c r="AAQ96" i="167"/>
  <c r="AAQ97" i="167" s="1"/>
  <c r="AAQ98" i="167" s="1" a="1"/>
  <c r="AAQ98" i="167" s="1"/>
  <c r="AAR94" i="167"/>
  <c r="AAS94" i="167" l="1"/>
  <c r="AAR96" i="167"/>
  <c r="AAR97" i="167" s="1"/>
  <c r="AAR98" i="167" s="1" a="1"/>
  <c r="AAR98" i="167" s="1"/>
  <c r="AAU103" i="167"/>
  <c r="AAV103" i="167" l="1"/>
  <c r="AAS96" i="167"/>
  <c r="AAS97" i="167" s="1"/>
  <c r="AAS98" i="167" s="1" a="1"/>
  <c r="AAS98" i="167" s="1"/>
  <c r="AAT94" i="167"/>
  <c r="AAU94" i="167" l="1"/>
  <c r="AAT96" i="167"/>
  <c r="AAT97" i="167" s="1"/>
  <c r="AAT98" i="167" s="1" a="1"/>
  <c r="AAT98" i="167" s="1"/>
  <c r="AAW103" i="167"/>
  <c r="AAX103" i="167" l="1"/>
  <c r="AAU96" i="167"/>
  <c r="AAU97" i="167" s="1"/>
  <c r="AAU98" i="167" s="1" a="1"/>
  <c r="AAU98" i="167" s="1"/>
  <c r="AAV94" i="167"/>
  <c r="AAW94" i="167" l="1"/>
  <c r="AAV96" i="167"/>
  <c r="AAV97" i="167" s="1"/>
  <c r="AAV98" i="167" s="1" a="1"/>
  <c r="AAV98" i="167" s="1"/>
  <c r="AAY103" i="167"/>
  <c r="AAZ103" i="167" l="1"/>
  <c r="AAW96" i="167"/>
  <c r="AAW97" i="167" s="1"/>
  <c r="AAW98" i="167" s="1" a="1"/>
  <c r="AAW98" i="167" s="1"/>
  <c r="AAX94" i="167"/>
  <c r="AAY94" i="167" l="1"/>
  <c r="AAX96" i="167"/>
  <c r="AAX97" i="167" s="1"/>
  <c r="AAX98" i="167" s="1" a="1"/>
  <c r="AAX98" i="167" s="1"/>
  <c r="ABA103" i="167"/>
  <c r="ABB103" i="167" l="1"/>
  <c r="AAY96" i="167"/>
  <c r="AAY97" i="167" s="1"/>
  <c r="AAY98" i="167" s="1" a="1"/>
  <c r="AAY98" i="167" s="1"/>
  <c r="AAZ94" i="167"/>
  <c r="ABA94" i="167" l="1"/>
  <c r="AAZ96" i="167"/>
  <c r="AAZ97" i="167" s="1"/>
  <c r="AAZ98" i="167" s="1" a="1"/>
  <c r="AAZ98" i="167" s="1"/>
  <c r="ABC103" i="167"/>
  <c r="ABD103" i="167" l="1"/>
  <c r="ABA96" i="167"/>
  <c r="ABA97" i="167" s="1"/>
  <c r="ABA98" i="167" s="1" a="1"/>
  <c r="ABA98" i="167" s="1"/>
  <c r="ABB94" i="167"/>
  <c r="ABC94" i="167" l="1"/>
  <c r="ABB96" i="167"/>
  <c r="ABB97" i="167" s="1"/>
  <c r="ABB98" i="167" s="1" a="1"/>
  <c r="ABB98" i="167" s="1"/>
  <c r="ABE103" i="167"/>
  <c r="ABF103" i="167" l="1"/>
  <c r="ABC96" i="167"/>
  <c r="ABC97" i="167" s="1"/>
  <c r="ABC98" i="167" s="1" a="1"/>
  <c r="ABC98" i="167" s="1"/>
  <c r="ABD94" i="167"/>
  <c r="ABE94" i="167" l="1"/>
  <c r="ABD96" i="167"/>
  <c r="ABD97" i="167" s="1"/>
  <c r="ABD98" i="167" s="1" a="1"/>
  <c r="ABD98" i="167" s="1"/>
  <c r="ABG103" i="167"/>
  <c r="ABH103" i="167" l="1"/>
  <c r="ABF94" i="167"/>
  <c r="ABE96" i="167"/>
  <c r="ABE97" i="167" s="1"/>
  <c r="ABE98" i="167" s="1" a="1"/>
  <c r="ABE98" i="167" s="1"/>
  <c r="ABG94" i="167" l="1"/>
  <c r="ABF96" i="167"/>
  <c r="ABF97" i="167" s="1"/>
  <c r="ABF98" i="167" s="1" a="1"/>
  <c r="ABF98" i="167" s="1"/>
  <c r="ABI103" i="167"/>
  <c r="ABJ103" i="167" l="1"/>
  <c r="ABG96" i="167"/>
  <c r="ABG97" i="167" s="1"/>
  <c r="ABG98" i="167" s="1" a="1"/>
  <c r="ABG98" i="167" s="1"/>
  <c r="ABH94" i="167"/>
  <c r="E105" i="167" l="1"/>
  <c r="ABI94" i="167"/>
  <c r="ABH96" i="167"/>
  <c r="ABH97" i="167" s="1"/>
  <c r="ABH98" i="167" s="1" a="1"/>
  <c r="ABH98" i="167" s="1"/>
  <c r="ABJ94" i="167" l="1"/>
  <c r="ABJ96" i="167" s="1"/>
  <c r="ABJ97" i="167" s="1"/>
  <c r="ABJ98" i="167" s="1" a="1"/>
  <c r="ABJ98" i="167" s="1"/>
  <c r="ABI96" i="167"/>
  <c r="ABI97" i="167" s="1"/>
  <c r="ABI98" i="167" s="1" a="1"/>
  <c r="ABI98" i="167" s="1"/>
  <c r="F98" i="167" l="1"/>
  <c r="H98" i="167" s="1"/>
  <c r="E98" i="167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<sst xmlns="http://schemas.openxmlformats.org/spreadsheetml/2006/main" count="3256" uniqueCount="3029">
  <si>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</si>
  <si>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</si>
  <si>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</si>
  <si>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</si>
  <si>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</si>
  <si>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</si>
  <si>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</si>
  <si>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</si>
  <si>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</si>
  <si>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</si>
  <si>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</si>
  <si>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</si>
  <si>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</si>
  <si>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</si>
  <si>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</si>
  <si>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</si>
  <si>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</si>
  <si>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</si>
  <si>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</si>
  <si>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</si>
  <si>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</si>
  <si>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</si>
  <si>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</si>
  <si>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</si>
  <si>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</si>
  <si>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</si>
  <si>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</si>
  <si>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</si>
  <si>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</si>
  <si>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</si>
  <si>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</si>
  <si>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</si>
  <si>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</si>
  <si>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</si>
  <si>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</si>
  <si>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</si>
  <si>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</si>
  <si>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</si>
  <si>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</si>
  <si>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</si>
  <si>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</si>
  <si>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</si>
  <si>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</si>
  <si>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</si>
  <si>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</si>
  <si>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</si>
  <si>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</si>
  <si>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</si>
  <si>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</si>
  <si>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</si>
  <si>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</si>
  <si>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</si>
  <si>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</si>
  <si>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</si>
  <si>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</si>
  <si>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</si>
  <si>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</si>
  <si>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</si>
  <si>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</si>
  <si>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</si>
  <si>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</si>
  <si>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</si>
  <si>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</si>
  <si>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</si>
  <si>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</si>
  <si>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</si>
  <si>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</si>
  <si>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</si>
  <si>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</si>
  <si>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</si>
  <si>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</si>
  <si>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</si>
  <si>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</si>
  <si>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</si>
  <si>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</si>
  <si>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</si>
  <si>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</si>
  <si>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</si>
  <si>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</si>
  <si>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</si>
  <si>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</si>
  <si>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</si>
  <si>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</si>
  <si>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</si>
  <si>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</si>
  <si>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</si>
  <si>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</si>
  <si>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</si>
  <si>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</si>
  <si>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</si>
  <si>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</si>
  <si>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</si>
  <si>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</si>
  <si>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</si>
  <si>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</si>
  <si>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</si>
  <si>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</si>
  <si>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</si>
  <si>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</si>
  <si>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</si>
  <si>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</si>
  <si>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</si>
  <si>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</si>
  <si>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</si>
  <si>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</si>
  <si>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</si>
  <si>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</si>
  <si>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</si>
  <si>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</si>
  <si>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</si>
  <si>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</si>
  <si>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</si>
  <si>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</si>
  <si>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</si>
  <si>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</si>
  <si>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</si>
  <si>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</si>
  <si>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</si>
  <si>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</si>
  <si>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</si>
  <si>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</si>
  <si>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</si>
  <si>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</si>
  <si>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</si>
  <si>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</si>
  <si>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</si>
  <si>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</si>
  <si>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</si>
  <si>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</si>
  <si>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</si>
  <si>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</si>
  <si>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</si>
  <si>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</si>
  <si>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</si>
  <si>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</si>
  <si>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</si>
  <si>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</si>
  <si>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</si>
  <si>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</si>
  <si>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</si>
  <si>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</si>
  <si>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</si>
  <si>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</si>
  <si>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</si>
  <si>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</si>
  <si>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</si>
  <si>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</si>
  <si>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</si>
  <si>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</si>
  <si>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</si>
  <si>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</si>
  <si>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</si>
  <si>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</si>
  <si>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</si>
  <si>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</si>
  <si>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</si>
  <si>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</si>
  <si>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</si>
  <si>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</si>
  <si>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</si>
  <si>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</si>
  <si>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</si>
  <si>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</si>
  <si>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</si>
  <si>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</si>
  <si>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</si>
  <si>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</si>
  <si>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</si>
  <si>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</si>
  <si>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</si>
  <si>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</si>
  <si>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</si>
  <si>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</si>
  <si>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</si>
  <si>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</si>
  <si>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</si>
  <si>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</si>
  <si>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</si>
  <si>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</si>
  <si>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</si>
  <si>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</si>
  <si>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</si>
  <si>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</si>
  <si>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</si>
  <si>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</si>
  <si>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</si>
  <si>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</si>
  <si>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</si>
  <si>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</si>
  <si>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</si>
  <si>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</si>
  <si>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</si>
  <si>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</si>
  <si>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</si>
  <si>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</si>
  <si>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</si>
  <si>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</si>
  <si>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</si>
  <si>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</si>
  <si>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</si>
  <si>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</si>
  <si>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</si>
  <si>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</si>
  <si>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</si>
  <si>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</si>
  <si>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</si>
  <si>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</si>
  <si>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</si>
  <si>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</si>
  <si>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</si>
  <si>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</si>
  <si>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</si>
  <si>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</si>
  <si>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</si>
  <si>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</si>
  <si>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</si>
  <si>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</si>
  <si>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</si>
  <si>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</si>
  <si>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</si>
  <si>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</si>
  <si>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</si>
  <si>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</si>
  <si>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</si>
  <si>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</si>
  <si>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</si>
  <si>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</si>
  <si>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</si>
  <si>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</si>
  <si>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</si>
  <si>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</si>
  <si>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</si>
  <si>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</si>
  <si>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</si>
  <si>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</si>
  <si>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</si>
  <si>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</si>
  <si>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</si>
  <si>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</si>
  <si>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</si>
  <si>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</si>
  <si>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</si>
  <si>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</si>
  <si>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</si>
  <si>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</si>
  <si>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</si>
  <si>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</si>
  <si>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</si>
  <si>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</si>
  <si>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</si>
  <si>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</si>
  <si>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</si>
  <si>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</si>
  <si>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</si>
  <si>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</si>
  <si>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</si>
  <si>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</si>
  <si>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</si>
  <si>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</si>
  <si>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</si>
  <si>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</si>
  <si>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</si>
  <si>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</si>
  <si>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</si>
  <si>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</si>
  <si>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</si>
  <si>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</si>
  <si>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</si>
  <si>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</si>
  <si>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</si>
  <si>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</si>
  <si>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</si>
  <si>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</si>
  <si>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</si>
  <si>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</si>
  <si>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</si>
  <si>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</si>
  <si>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</si>
  <si>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</si>
  <si>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</si>
  <si>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</si>
  <si>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</si>
  <si>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</si>
  <si>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</si>
  <si>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</si>
  <si>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</si>
  <si>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</si>
  <si>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</si>
  <si>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</si>
  <si>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</si>
  <si>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</si>
  <si>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</si>
  <si>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</si>
  <si>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</si>
  <si>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</si>
  <si>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</si>
  <si>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</si>
  <si>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</si>
  <si>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</si>
  <si>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</si>
  <si>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</si>
  <si>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</si>
  <si>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</si>
  <si>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</si>
  <si>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</si>
  <si>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</si>
  <si>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</si>
  <si>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</si>
  <si>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</si>
  <si>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</si>
  <si>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</si>
  <si>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</si>
  <si>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</si>
  <si>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</si>
  <si>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</si>
  <si>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</si>
  <si>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</si>
  <si>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</si>
  <si>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</si>
  <si>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</si>
  <si>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</si>
  <si>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</si>
  <si>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</si>
  <si>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</si>
  <si>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</si>
  <si>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</si>
  <si>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</si>
  <si>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</si>
  <si>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</si>
  <si>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</si>
  <si>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</si>
  <si>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</si>
  <si>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</si>
  <si>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</si>
  <si>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</si>
  <si>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</si>
  <si>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</si>
  <si>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</si>
  <si>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</si>
  <si>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</si>
  <si>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</si>
  <si>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</si>
  <si>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</si>
  <si>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</si>
  <si>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</si>
  <si>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</si>
  <si>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</si>
  <si>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</si>
  <si>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</si>
  <si>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</si>
  <si>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</si>
  <si>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</si>
  <si>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</si>
  <si>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</si>
  <si>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</si>
  <si>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</si>
  <si>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</si>
  <si>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</si>
  <si>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</si>
  <si>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</si>
  <si>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</si>
  <si>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</si>
  <si>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</si>
  <si>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</si>
  <si>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</si>
  <si>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</si>
  <si>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</si>
  <si>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</si>
  <si>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</si>
  <si>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</si>
  <si>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</si>
  <si>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</si>
  <si>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</si>
  <si>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</si>
  <si>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</si>
  <si>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</si>
  <si>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</si>
  <si>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</si>
  <si>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</si>
  <si>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</si>
  <si>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</si>
  <si>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</si>
  <si>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</si>
  <si>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</si>
  <si>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</si>
  <si>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</si>
  <si>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</si>
  <si>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</si>
  <si>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</si>
  <si>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</si>
  <si>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</si>
  <si>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</si>
  <si>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</si>
  <si>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</si>
  <si>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</si>
  <si>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</si>
  <si>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</si>
  <si>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</si>
  <si>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</si>
  <si>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</si>
  <si>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</si>
  <si>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</si>
  <si>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</si>
  <si>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</si>
  <si>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</si>
  <si>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</si>
  <si>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</si>
  <si>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</si>
  <si>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</si>
  <si>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</si>
  <si>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</si>
  <si>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</si>
  <si>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</si>
  <si>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</si>
  <si>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</si>
  <si>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</si>
  <si>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</si>
  <si>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</si>
  <si>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</si>
  <si>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</si>
  <si>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</si>
  <si>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</si>
  <si>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</si>
  <si>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</si>
  <si>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</si>
  <si>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</si>
  <si>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</si>
  <si>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</si>
  <si>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</si>
  <si>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</si>
  <si>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</si>
  <si>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</si>
  <si>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</si>
  <si>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</si>
  <si>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</si>
  <si>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</si>
  <si>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</si>
  <si>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</si>
  <si>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</si>
  <si>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</si>
  <si>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</si>
  <si>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</si>
  <si>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</si>
  <si>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</si>
  <si>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</si>
  <si>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</si>
  <si>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</si>
  <si>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</si>
  <si>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</si>
  <si>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</si>
  <si>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</si>
  <si>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</si>
  <si>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</si>
  <si>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</si>
  <si>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</si>
  <si>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</si>
  <si>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</si>
  <si>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</si>
  <si>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</si>
  <si>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</si>
  <si>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</si>
  <si>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</si>
  <si>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</si>
  <si>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</si>
  <si>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</si>
  <si>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</si>
  <si>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</si>
  <si>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</si>
  <si>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</si>
  <si>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</si>
  <si>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</si>
  <si>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</si>
  <si>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</si>
  <si>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</si>
  <si>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</si>
  <si>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</si>
  <si>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</si>
  <si>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</si>
  <si>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</si>
  <si>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</si>
  <si>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</si>
  <si>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</si>
  <si>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</si>
  <si>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</si>
  <si>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</si>
  <si>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</si>
  <si>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</si>
  <si>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</si>
  <si>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</si>
  <si>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</si>
  <si>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</si>
  <si>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</si>
  <si>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</si>
  <si>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</si>
  <si>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</si>
  <si>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</si>
  <si>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</si>
  <si>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</si>
  <si>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</si>
  <si>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</si>
  <si>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</si>
  <si>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</si>
  <si>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</si>
  <si>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</si>
  <si>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</si>
  <si>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</si>
  <si>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</si>
  <si>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</si>
  <si>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</si>
  <si>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</si>
  <si>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</si>
  <si>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</si>
  <si>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</si>
  <si>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</si>
  <si>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</si>
  <si>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</si>
  <si>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</si>
  <si>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</si>
  <si>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</si>
  <si>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</si>
  <si>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</si>
  <si>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</si>
  <si>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</si>
  <si>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</si>
  <si>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</si>
  <si>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</si>
  <si>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</si>
  <si>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</si>
  <si>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</si>
  <si>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</si>
  <si>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</si>
  <si>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</si>
  <si>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</si>
  <si>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</si>
  <si>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</si>
  <si>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</si>
  <si>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</si>
  <si>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</si>
  <si>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</si>
  <si>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</si>
  <si>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</si>
  <si>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</si>
  <si>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</si>
  <si>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</si>
  <si>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</si>
  <si>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</si>
  <si>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</si>
  <si>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</si>
  <si>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</si>
  <si>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</si>
  <si>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</si>
  <si>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</si>
  <si>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</si>
  <si>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</si>
  <si>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</si>
  <si>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</si>
  <si>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</si>
  <si>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</si>
  <si>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</si>
  <si>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</si>
  <si>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</si>
  <si>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</si>
  <si>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</si>
  <si>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</si>
  <si>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</si>
  <si>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</si>
  <si>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</si>
  <si>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</si>
  <si>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</si>
  <si>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</si>
  <si>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</si>
  <si>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</si>
  <si>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</si>
  <si>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</si>
  <si>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</si>
  <si>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</si>
  <si>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</si>
  <si>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</si>
  <si>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</si>
  <si>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</si>
  <si>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</si>
  <si>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</si>
  <si>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</si>
  <si>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</si>
  <si>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</si>
  <si>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</si>
  <si>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</si>
  <si>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</si>
  <si>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</si>
  <si>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</si>
  <si>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</si>
  <si>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</si>
  <si>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</si>
  <si>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</si>
  <si>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</si>
  <si>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</si>
  <si>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</si>
  <si>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</si>
  <si>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</si>
  <si>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</si>
  <si>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</si>
  <si>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</si>
  <si>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</si>
  <si>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</si>
  <si>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</si>
  <si>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</si>
  <si>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</si>
  <si>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</si>
  <si>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</si>
  <si>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</si>
  <si>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</si>
  <si>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</si>
  <si>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</si>
  <si>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</si>
  <si>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</si>
  <si>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</si>
  <si>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</si>
  <si>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</si>
  <si>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</si>
  <si>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</si>
  <si>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</si>
  <si>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</si>
  <si>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</si>
  <si>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</si>
  <si>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</si>
  <si>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</si>
  <si>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</si>
  <si>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</si>
  <si>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</si>
  <si>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</si>
  <si>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</si>
  <si>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</si>
  <si>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</si>
  <si>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</si>
  <si>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</si>
  <si>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</si>
  <si>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</si>
  <si>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</si>
  <si>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</si>
  <si>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</si>
  <si>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</si>
  <si>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</si>
  <si>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</si>
  <si>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</si>
  <si>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</si>
  <si>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</si>
  <si>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</si>
  <si>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</si>
  <si>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</si>
  <si>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</si>
  <si>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</si>
  <si>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</si>
  <si>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</si>
  <si>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</si>
  <si>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</si>
  <si>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</si>
  <si>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</si>
  <si>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</si>
  <si>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</si>
  <si>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</si>
  <si>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</si>
  <si>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</si>
  <si>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</si>
  <si>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</si>
  <si>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</si>
  <si>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</si>
  <si>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</si>
  <si>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</si>
  <si>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</si>
  <si>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</si>
  <si>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</si>
  <si>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</si>
  <si>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</si>
  <si>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</si>
  <si>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</si>
  <si>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</si>
  <si>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</si>
  <si>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</si>
  <si>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</si>
  <si>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</si>
  <si>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</si>
  <si>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</si>
  <si>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</si>
  <si>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</si>
  <si>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</si>
  <si>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</si>
  <si>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</si>
  <si>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</si>
  <si>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</si>
  <si>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</si>
  <si>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</si>
  <si>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</si>
  <si>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</si>
  <si>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</si>
  <si>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</si>
  <si>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</si>
  <si>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</si>
  <si>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</si>
  <si>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</si>
  <si>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</si>
  <si>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</si>
  <si>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</si>
  <si>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</si>
  <si>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</si>
  <si>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</si>
  <si>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</si>
  <si>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</si>
  <si>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</si>
  <si>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</si>
  <si>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</si>
  <si>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</si>
  <si>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</si>
  <si>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</si>
  <si>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</si>
  <si>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</si>
  <si>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</si>
  <si>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</si>
  <si>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</si>
  <si>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</si>
  <si>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</si>
  <si>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</si>
  <si>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</si>
  <si>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</si>
  <si>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</si>
  <si>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</si>
  <si>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</si>
  <si>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</si>
  <si>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</si>
  <si>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</si>
  <si>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</si>
  <si>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</si>
  <si>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</si>
  <si>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</si>
  <si>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</si>
  <si>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</si>
  <si>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</si>
  <si>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</si>
  <si>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</si>
  <si>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</si>
  <si>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</si>
  <si>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</si>
  <si>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</si>
  <si>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</si>
  <si>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</si>
  <si>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</si>
  <si>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</si>
  <si>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</si>
  <si>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</si>
  <si>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</si>
  <si>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</si>
  <si>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</si>
  <si>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</si>
  <si>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</si>
  <si>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</si>
  <si>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</si>
  <si>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</si>
  <si>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</si>
  <si>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</si>
  <si>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</si>
  <si>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</si>
  <si>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</si>
  <si>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</si>
  <si>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</si>
  <si>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</si>
  <si>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</si>
  <si>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</si>
  <si>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</si>
  <si>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</si>
  <si>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</si>
  <si>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</si>
  <si>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</si>
  <si>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</si>
  <si>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</si>
  <si>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</si>
  <si>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</si>
  <si>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</si>
  <si>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</si>
  <si>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</si>
  <si>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</si>
  <si>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</si>
  <si>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</si>
  <si>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</si>
  <si>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</si>
  <si>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</si>
  <si>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</si>
  <si>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</si>
  <si>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</si>
  <si>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</si>
  <si>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</si>
  <si>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</si>
  <si>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</si>
  <si>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</si>
  <si>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</si>
  <si>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</si>
  <si>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</si>
  <si>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</si>
  <si>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</si>
  <si>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</si>
  <si>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</si>
  <si>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</si>
  <si>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</si>
  <si>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</si>
  <si>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</si>
  <si>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</si>
  <si>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</si>
  <si>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</si>
  <si>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</si>
  <si>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</si>
  <si>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</si>
  <si>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</si>
  <si>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</si>
  <si>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</si>
  <si>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</si>
  <si>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</si>
  <si>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</si>
  <si>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</si>
  <si>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</si>
  <si>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</si>
  <si>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</si>
  <si>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</si>
  <si>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</si>
  <si>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</si>
  <si>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</si>
  <si>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</si>
  <si>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</si>
  <si>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</si>
  <si>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</si>
  <si>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</si>
  <si>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</si>
  <si>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</si>
  <si>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</si>
  <si>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</si>
  <si>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</si>
  <si>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</si>
  <si>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</si>
  <si>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</si>
  <si>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</si>
  <si>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</si>
  <si>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</si>
  <si>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</si>
  <si>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</si>
  <si>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</si>
  <si>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</si>
  <si>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</si>
  <si>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</si>
  <si>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</si>
  <si>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</si>
  <si>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</si>
  <si>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</si>
  <si>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</si>
  <si>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</si>
  <si>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</si>
  <si>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</si>
  <si>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</si>
  <si>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</si>
  <si>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</si>
  <si>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</si>
  <si>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</si>
  <si>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</si>
  <si>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</si>
  <si>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</si>
  <si>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</si>
  <si>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</si>
  <si>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</si>
  <si>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</si>
  <si>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</si>
  <si>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</si>
  <si>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</si>
  <si>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</si>
  <si>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</si>
  <si>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</si>
  <si>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</si>
  <si>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</si>
  <si>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</si>
  <si>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</si>
  <si>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</si>
  <si>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</si>
  <si>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</si>
  <si>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</si>
  <si>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</si>
  <si>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</si>
  <si>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</si>
  <si>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</si>
  <si>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</si>
  <si>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</si>
  <si>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</si>
  <si>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</si>
  <si>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</si>
  <si>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</si>
  <si>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</si>
  <si>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</si>
  <si>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</si>
  <si>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</si>
  <si>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</si>
  <si>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</si>
  <si>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</si>
  <si>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</si>
  <si>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</si>
  <si>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</si>
  <si>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</si>
  <si>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</si>
  <si>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</si>
  <si>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</si>
  <si>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</si>
  <si>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</si>
  <si>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</si>
  <si>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</si>
  <si>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</si>
  <si>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</si>
  <si>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</si>
  <si>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</si>
  <si>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</si>
  <si>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</si>
  <si>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</si>
  <si>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</si>
  <si>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</si>
  <si>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</si>
  <si>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</si>
  <si>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</si>
  <si>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</si>
  <si>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</si>
  <si>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</si>
  <si>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</si>
  <si>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</si>
  <si>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</si>
  <si>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</si>
  <si>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</si>
  <si>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</si>
  <si>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</si>
  <si>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</si>
  <si>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</si>
  <si>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</si>
  <si>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</si>
  <si>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</si>
  <si>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</si>
  <si>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</si>
  <si>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</si>
  <si>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</si>
  <si>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</si>
  <si>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</si>
  <si>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</si>
  <si>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</si>
  <si>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</si>
  <si>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</si>
  <si>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</si>
  <si>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</si>
  <si>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</si>
  <si>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</si>
  <si>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</si>
  <si>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</si>
  <si>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</si>
  <si>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</si>
  <si>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</si>
  <si>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</si>
  <si>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</si>
  <si>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</si>
  <si>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</si>
  <si>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</si>
  <si>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</si>
  <si>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</si>
  <si>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</si>
  <si>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</si>
  <si>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</si>
  <si>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</si>
  <si>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</si>
  <si>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</si>
  <si>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</si>
  <si>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</si>
  <si>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</si>
  <si>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</si>
  <si>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</si>
  <si>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</si>
  <si>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</si>
  <si>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</si>
  <si>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</si>
  <si>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</si>
  <si>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</si>
  <si>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</si>
  <si>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</si>
  <si>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</si>
  <si>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</si>
  <si>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</si>
  <si>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</si>
  <si>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</si>
  <si>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</si>
  <si>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</si>
  <si>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</si>
  <si>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</si>
  <si>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</si>
  <si>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</si>
  <si>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</si>
  <si>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</si>
  <si>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</si>
  <si>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</si>
  <si>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</si>
  <si>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</si>
  <si>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</si>
  <si>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</si>
  <si>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</si>
  <si>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</si>
  <si>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</si>
  <si>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</si>
  <si>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</si>
  <si>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</si>
  <si>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</si>
  <si>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</si>
  <si>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</si>
  <si>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</si>
  <si>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</si>
  <si>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</si>
  <si>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</si>
  <si>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</si>
  <si>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</si>
  <si>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</si>
  <si>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</si>
  <si>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</si>
  <si>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</si>
  <si>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</si>
  <si>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</si>
  <si>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</si>
  <si>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</si>
  <si>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</si>
  <si>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</si>
  <si>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</si>
  <si>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</si>
  <si>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</si>
  <si>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</si>
  <si>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</si>
  <si>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</si>
  <si>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</si>
  <si>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</si>
  <si>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</si>
  <si>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</si>
  <si>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</si>
  <si>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</si>
  <si>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</si>
  <si>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</si>
  <si>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</si>
  <si>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</si>
  <si>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</si>
  <si>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</si>
  <si>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</si>
  <si>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</si>
  <si>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</si>
  <si>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</si>
  <si>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</si>
  <si>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</si>
  <si>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</si>
  <si>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</si>
  <si>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</si>
  <si>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</si>
  <si>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</si>
  <si>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</si>
  <si>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</si>
  <si>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</si>
  <si>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</si>
  <si>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</si>
  <si>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</si>
  <si>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</si>
  <si>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</si>
  <si>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</si>
  <si>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</si>
  <si>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</si>
  <si>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</si>
  <si>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</si>
  <si>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</si>
  <si>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</si>
  <si>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</si>
  <si>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</si>
  <si>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</si>
  <si>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</si>
  <si>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</si>
  <si>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</si>
  <si>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</si>
  <si>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</si>
  <si>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</si>
  <si>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</si>
  <si>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</si>
  <si>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</si>
  <si>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</si>
  <si>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</si>
  <si>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</si>
  <si>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</si>
  <si>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</si>
  <si>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</si>
  <si>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</si>
  <si>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</si>
  <si>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</si>
  <si>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</si>
  <si>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</si>
  <si>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</si>
  <si>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</si>
  <si>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</si>
  <si>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</si>
  <si>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</si>
  <si>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</si>
  <si>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</si>
  <si>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</si>
  <si>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</si>
  <si>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</si>
  <si>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</si>
  <si>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</si>
  <si>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</si>
  <si>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</si>
  <si>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</si>
  <si>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</si>
  <si>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</si>
  <si>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</si>
  <si>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</si>
  <si>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</si>
  <si>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</si>
  <si>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</si>
  <si>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</si>
  <si>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</si>
  <si>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</si>
  <si>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</si>
  <si>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</si>
  <si>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</si>
  <si>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</si>
  <si>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</si>
  <si>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</si>
  <si>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</si>
  <si>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</si>
  <si>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</si>
  <si>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</si>
  <si>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</si>
  <si>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</si>
  <si>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</si>
  <si>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</si>
  <si>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</si>
  <si>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</si>
  <si>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</si>
  <si>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</si>
  <si>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</si>
  <si>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</si>
  <si>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</si>
  <si>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</si>
  <si>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</si>
  <si>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</si>
  <si>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</si>
  <si>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</si>
  <si>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</si>
  <si>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</si>
  <si>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</si>
  <si>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</si>
  <si>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</si>
  <si>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</si>
  <si>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</si>
  <si>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</si>
  <si>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</si>
  <si>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</si>
  <si>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</si>
  <si>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</si>
  <si>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</si>
  <si>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</si>
  <si>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</si>
  <si>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</si>
  <si>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</si>
  <si>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</si>
  <si>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</si>
  <si>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</si>
  <si>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</si>
  <si>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</si>
  <si>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</si>
  <si>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</si>
  <si>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</si>
  <si>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</si>
  <si>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</si>
  <si>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</si>
  <si>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</si>
  <si>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</si>
  <si>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</si>
  <si>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</si>
  <si>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</si>
  <si>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</si>
  <si>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</si>
  <si>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</si>
  <si>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</si>
  <si>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</si>
  <si>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</si>
  <si>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</si>
  <si>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</si>
  <si>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</si>
  <si>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</si>
  <si>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</si>
  <si>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</si>
  <si>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</si>
  <si>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</si>
  <si>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</si>
  <si>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</si>
  <si>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</si>
  <si>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</si>
  <si>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</si>
  <si>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</si>
  <si>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</si>
  <si>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</si>
  <si>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</si>
  <si>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</si>
  <si>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</si>
  <si>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</si>
  <si>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</si>
  <si>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</si>
  <si>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</si>
  <si>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</si>
  <si>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</si>
  <si>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</si>
  <si>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</si>
  <si>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</si>
  <si>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</si>
  <si>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</si>
  <si>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</si>
  <si>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</si>
  <si>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</si>
  <si>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</si>
  <si>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</si>
  <si>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</si>
  <si>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</si>
  <si>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</si>
  <si>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</si>
  <si>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</si>
  <si>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</si>
  <si>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</si>
  <si>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</si>
  <si>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</si>
  <si>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</si>
  <si>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</si>
  <si>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</si>
  <si>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</si>
  <si>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</si>
  <si>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</si>
  <si>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</si>
  <si>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</si>
  <si>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</si>
  <si>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</si>
  <si>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</si>
  <si>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</si>
  <si>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</si>
  <si>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</si>
  <si>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</si>
  <si>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</si>
  <si>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</si>
  <si>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</si>
  <si>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</si>
  <si>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</si>
  <si>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</si>
  <si>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</si>
  <si>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</si>
  <si>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</si>
  <si>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</si>
  <si>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</si>
  <si>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</si>
  <si>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</si>
  <si>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</si>
  <si>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</si>
  <si>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</si>
  <si>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</si>
  <si>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</si>
  <si>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</si>
  <si>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</si>
  <si>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</si>
  <si>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</si>
  <si>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</si>
  <si>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</si>
  <si>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</si>
  <si>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</si>
  <si>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</si>
  <si>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</si>
  <si>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</si>
  <si>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</si>
  <si>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</si>
  <si>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</si>
  <si>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</si>
  <si>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</si>
  <si>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</si>
  <si>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</si>
  <si>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</si>
  <si>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</si>
  <si>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</si>
  <si>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</si>
  <si>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</si>
  <si>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</si>
  <si>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</si>
  <si>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</si>
  <si>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</si>
  <si>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</si>
  <si>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</si>
  <si>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</si>
  <si>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</si>
  <si>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</si>
  <si>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</si>
  <si>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</si>
  <si>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</si>
  <si>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</si>
  <si>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</si>
  <si>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</si>
  <si>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</si>
  <si>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</si>
  <si>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</si>
  <si>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</si>
  <si>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</si>
  <si>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</si>
  <si>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</si>
  <si>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</si>
  <si>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</si>
  <si>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</si>
  <si>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</si>
  <si>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</si>
  <si>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</si>
  <si>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</si>
  <si>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</si>
  <si>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</si>
  <si>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</si>
  <si>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</si>
  <si>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</si>
  <si>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</si>
  <si>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</si>
  <si>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</si>
  <si>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</si>
  <si>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</si>
  <si>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</si>
  <si>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</si>
  <si>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</si>
  <si>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</si>
  <si>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</si>
  <si>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</si>
  <si>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</si>
  <si>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</si>
  <si>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</si>
  <si>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</si>
  <si>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</si>
  <si>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</si>
  <si>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</si>
  <si>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</si>
  <si>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</si>
  <si>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</si>
  <si>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</si>
  <si>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</si>
  <si>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</si>
  <si>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</si>
  <si>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</si>
  <si>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</si>
  <si>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</si>
  <si>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</si>
  <si>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</si>
  <si>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</si>
  <si>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</si>
  <si>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</si>
  <si>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</si>
  <si>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</si>
  <si>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</si>
  <si>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</si>
  <si>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</si>
  <si>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</si>
  <si>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</si>
  <si>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</si>
  <si>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</si>
  <si>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</si>
  <si>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</si>
  <si>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</si>
  <si>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</si>
  <si>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</si>
  <si>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</si>
  <si>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</si>
  <si>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</si>
  <si>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</si>
  <si>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</si>
  <si>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</si>
  <si>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</si>
  <si>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</si>
  <si>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</si>
  <si>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</si>
  <si>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</si>
  <si>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</si>
  <si>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</si>
  <si>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</si>
  <si>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</si>
  <si>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</si>
  <si>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</si>
  <si>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</si>
  <si>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</si>
  <si>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</si>
  <si>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</si>
  <si>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</si>
  <si>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</si>
  <si>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</si>
  <si>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</si>
  <si>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</si>
  <si>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</si>
  <si>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</si>
  <si>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</si>
  <si>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</si>
  <si>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</si>
  <si>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</si>
  <si>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</si>
  <si>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</si>
  <si>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</si>
  <si>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</si>
  <si>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</si>
  <si>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</si>
  <si>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</si>
  <si>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</si>
  <si>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</si>
  <si>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</si>
  <si>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</si>
  <si>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</si>
  <si>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</si>
  <si>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</si>
  <si>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</si>
  <si>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</si>
  <si>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</si>
  <si>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</si>
  <si>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</si>
  <si>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</si>
  <si>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</si>
  <si>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</si>
  <si>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</si>
  <si>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</si>
  <si>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</si>
  <si>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</si>
  <si>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</si>
  <si>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</si>
  <si>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</si>
  <si>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</si>
  <si>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</si>
  <si>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</si>
  <si>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</si>
  <si>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</si>
  <si>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</si>
  <si>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</si>
  <si>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</si>
  <si>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</si>
  <si>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</si>
  <si>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</si>
  <si>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</si>
  <si>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</si>
  <si>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</si>
  <si>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</si>
  <si>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</si>
  <si>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</si>
  <si>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</si>
  <si>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</si>
  <si>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</si>
  <si>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</si>
  <si>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</si>
  <si>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</si>
  <si>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</si>
  <si>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</si>
  <si>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</si>
  <si>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</si>
  <si>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</si>
  <si>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</si>
  <si>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</si>
  <si>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</si>
  <si>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</si>
  <si>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</si>
  <si>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</si>
  <si>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</si>
  <si>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</si>
  <si>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</si>
  <si>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</si>
  <si>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</si>
  <si>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</si>
  <si>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</si>
  <si>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</si>
  <si>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</si>
  <si>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</si>
  <si>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</si>
  <si>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</si>
  <si>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</si>
  <si>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</si>
  <si>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</si>
  <si>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</si>
  <si>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</si>
  <si>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</si>
  <si>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</si>
  <si>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</si>
  <si>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</si>
  <si>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</si>
  <si>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</si>
  <si>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</si>
  <si>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</si>
  <si>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</si>
  <si>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</si>
  <si>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</si>
  <si>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</si>
  <si>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</si>
  <si>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</si>
  <si>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</si>
  <si>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</si>
  <si>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</si>
  <si>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</si>
  <si>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</si>
  <si>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</si>
  <si>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</si>
  <si>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</si>
  <si>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</si>
  <si>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</si>
  <si>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</si>
  <si>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</si>
  <si>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</si>
  <si>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</si>
  <si>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</si>
  <si>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</si>
  <si>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</si>
  <si>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</si>
  <si>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</si>
  <si>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</si>
  <si>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</si>
  <si>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</si>
  <si>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</si>
  <si>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</si>
  <si>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</si>
  <si>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</si>
  <si>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</si>
  <si>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</si>
  <si>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</si>
  <si>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</si>
  <si>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</si>
  <si>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</si>
  <si>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</si>
  <si>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</si>
  <si>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</si>
  <si>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</si>
  <si>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</si>
  <si>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</si>
  <si>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</si>
  <si>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</si>
  <si>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</si>
  <si>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</si>
  <si>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</si>
  <si>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</si>
  <si>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</si>
  <si>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</si>
  <si>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</si>
  <si>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</si>
  <si>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</si>
  <si>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</si>
  <si>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</si>
  <si>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</si>
  <si>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</si>
  <si>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</si>
  <si>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</si>
  <si>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</si>
  <si>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</si>
  <si>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</si>
  <si>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</si>
  <si>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</si>
  <si>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</si>
  <si>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</si>
  <si>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</si>
  <si>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</si>
  <si>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</si>
  <si>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</si>
  <si>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</si>
  <si>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</si>
  <si>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</si>
  <si>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</si>
  <si>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</si>
  <si>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</si>
  <si>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</si>
  <si>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</si>
  <si>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</si>
  <si>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</si>
  <si>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</si>
  <si>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</si>
  <si>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</si>
  <si>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</si>
  <si>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</si>
  <si>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</si>
  <si>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</si>
  <si>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</si>
  <si>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</si>
  <si>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</si>
  <si>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</si>
  <si>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</si>
  <si>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</si>
  <si>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</si>
  <si>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</si>
  <si>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</si>
  <si>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</si>
  <si>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</si>
  <si>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</si>
  <si>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</si>
  <si>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</si>
  <si>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</si>
  <si>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</si>
  <si>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</si>
  <si>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</si>
  <si>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</si>
  <si>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</si>
  <si>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</si>
  <si>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</si>
  <si>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</si>
  <si>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</si>
  <si>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</si>
  <si>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</si>
  <si>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</si>
  <si>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</si>
  <si>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</si>
  <si>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</si>
  <si>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</si>
  <si>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</si>
  <si>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</si>
  <si>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</si>
  <si>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</si>
  <si>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</si>
  <si>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</si>
  <si>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</si>
  <si>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</si>
  <si>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</si>
  <si>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</si>
  <si>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</si>
  <si>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</si>
  <si>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</si>
  <si>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</si>
  <si>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</si>
  <si>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</si>
  <si>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</si>
  <si>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</si>
  <si>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</si>
  <si>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</si>
  <si>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</si>
  <si>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</si>
  <si>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</si>
  <si>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</si>
  <si>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</si>
  <si>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</si>
  <si>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</si>
  <si>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</si>
  <si>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</si>
  <si>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</si>
  <si>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</si>
  <si>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</si>
  <si>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</si>
  <si>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</si>
  <si>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</si>
  <si>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</si>
  <si>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</si>
  <si>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</si>
  <si>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</si>
  <si>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</si>
  <si>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</si>
  <si>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</si>
  <si>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</si>
  <si>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</si>
  <si>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</si>
  <si>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</si>
  <si>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</si>
  <si>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</si>
  <si>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</si>
  <si>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</si>
  <si>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</si>
  <si>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</si>
  <si>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</si>
  <si>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</si>
  <si>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</si>
  <si>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</si>
  <si>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</si>
  <si>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</si>
  <si>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</si>
  <si>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</si>
  <si>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</si>
  <si>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</si>
  <si>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</si>
  <si>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</si>
  <si>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</si>
  <si>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</si>
  <si>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</si>
  <si>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</si>
  <si>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</si>
  <si>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</si>
  <si>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</si>
  <si>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</si>
  <si>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</si>
  <si>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</si>
  <si>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</si>
  <si>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</si>
  <si>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</si>
  <si>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</si>
  <si>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</si>
  <si>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</si>
  <si>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</si>
  <si>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</si>
  <si>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</si>
  <si>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</si>
  <si>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</si>
  <si>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</si>
  <si>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</si>
  <si>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</si>
  <si>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</si>
  <si>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</si>
  <si>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</si>
  <si>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</si>
  <si>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</si>
  <si>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</si>
  <si>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</si>
  <si>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</si>
  <si>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</si>
  <si>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</si>
  <si>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</si>
  <si>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</si>
  <si>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</si>
  <si>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</si>
  <si>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</si>
  <si>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</si>
  <si>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</si>
  <si>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</si>
  <si>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</si>
  <si>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</si>
  <si>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</si>
  <si>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</si>
  <si>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</si>
  <si>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</si>
  <si>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</si>
  <si>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</si>
  <si>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</si>
  <si>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</si>
  <si>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</si>
  <si>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</si>
  <si>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</si>
  <si>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</si>
  <si>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</si>
  <si>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</si>
  <si>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</si>
  <si>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</si>
  <si>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</si>
  <si>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</si>
  <si>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</si>
  <si>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</si>
  <si>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</si>
  <si>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</si>
  <si>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</si>
  <si>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</si>
  <si>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</si>
  <si>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</si>
  <si>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</si>
  <si>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</si>
  <si>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</si>
  <si>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</si>
  <si>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</si>
  <si>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</si>
  <si>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</si>
  <si>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</si>
  <si>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</si>
  <si>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</si>
  <si>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</si>
  <si>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</si>
  <si>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</si>
  <si>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</si>
  <si>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</si>
  <si>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</si>
  <si>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</si>
  <si>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</si>
  <si>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</si>
  <si>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</si>
  <si>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</si>
  <si>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</si>
  <si>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</si>
  <si>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</si>
  <si>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</si>
  <si>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</si>
  <si>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</si>
  <si>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</si>
  <si>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</si>
  <si>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</si>
  <si>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</si>
  <si>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</si>
  <si>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</si>
  <si>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</si>
  <si>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</si>
  <si>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</si>
  <si>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</si>
  <si>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</si>
  <si>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</si>
  <si>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</si>
  <si>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</si>
  <si>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</si>
  <si>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</si>
  <si>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</si>
  <si>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</si>
  <si>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</si>
  <si>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</si>
  <si>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</si>
  <si>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</si>
  <si>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</si>
  <si>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</si>
  <si>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</si>
  <si>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</si>
  <si>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</si>
  <si>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</si>
  <si>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</si>
  <si>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</si>
  <si>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</si>
  <si>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</si>
  <si>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</si>
  <si>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</si>
  <si>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</si>
  <si>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</si>
  <si>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</si>
  <si>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</si>
  <si>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</si>
  <si>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</si>
  <si>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</si>
  <si>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</si>
  <si>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</si>
  <si>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</si>
  <si>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</si>
  <si>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</si>
  <si>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</si>
  <si>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</si>
  <si>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</si>
  <si>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</si>
  <si>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</si>
  <si>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</si>
  <si>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</si>
  <si>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</si>
  <si>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</si>
  <si>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</si>
  <si>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</si>
  <si>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</si>
  <si>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</si>
  <si>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</si>
  <si>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</si>
  <si>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</si>
  <si>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</si>
  <si>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</si>
  <si>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</si>
  <si>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</si>
  <si>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</si>
  <si>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</si>
  <si>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</si>
  <si>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</si>
  <si>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</si>
  <si>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</si>
  <si>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</si>
  <si>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</si>
  <si>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</si>
  <si>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</si>
  <si>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</si>
  <si>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</si>
  <si>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</si>
  <si>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</si>
  <si>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</si>
  <si>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</si>
  <si>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</si>
  <si>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</si>
  <si>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</si>
  <si>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</si>
  <si>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</si>
  <si>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</si>
  <si>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</si>
  <si>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</si>
  <si>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</si>
  <si>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</si>
  <si>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</si>
  <si>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</si>
  <si>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</si>
  <si>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</si>
  <si>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</si>
  <si>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</si>
  <si>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</si>
  <si>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</si>
  <si>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</si>
  <si>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</si>
  <si>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</si>
  <si>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</si>
  <si>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</si>
  <si>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</si>
  <si>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</si>
  <si>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</si>
  <si>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</si>
  <si>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</si>
  <si>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</si>
  <si>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</si>
  <si>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</si>
  <si>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</si>
  <si>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</si>
  <si>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</si>
  <si>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</si>
  <si>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</si>
  <si>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</si>
  <si>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</si>
  <si>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</si>
  <si>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</si>
  <si>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</si>
  <si>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</si>
  <si>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</si>
  <si>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</si>
  <si>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</si>
  <si>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</si>
  <si>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</si>
  <si>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</si>
  <si>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</si>
  <si>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</si>
  <si>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</si>
  <si>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</si>
  <si>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</si>
  <si>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</si>
  <si>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</si>
  <si>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</si>
  <si>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</si>
  <si>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</si>
  <si>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</si>
  <si>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</si>
  <si>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</si>
  <si>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</si>
  <si>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</si>
  <si>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</si>
  <si>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</si>
  <si>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</si>
  <si>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</si>
  <si>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</si>
  <si>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</si>
  <si>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</si>
  <si>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</si>
  <si>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</si>
  <si>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</si>
  <si>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</si>
  <si>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</si>
  <si>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</si>
  <si>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</si>
  <si>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</si>
  <si>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</si>
  <si>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</si>
  <si>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</si>
  <si>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</si>
  <si>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</si>
  <si>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</si>
  <si>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</si>
  <si>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</si>
  <si>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</si>
  <si>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</si>
  <si>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</si>
  <si>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</si>
  <si>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</si>
  <si>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</si>
  <si>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</si>
  <si>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</si>
  <si>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</si>
  <si>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</si>
  <si>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</si>
  <si>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</si>
  <si>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</si>
  <si>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</si>
  <si>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</si>
  <si>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</si>
  <si>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</si>
  <si>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</si>
  <si>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</si>
  <si>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</si>
  <si>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</si>
  <si>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</si>
  <si>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</si>
  <si>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</si>
  <si>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</si>
  <si>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</si>
  <si>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</si>
  <si>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</si>
  <si>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</si>
  <si>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</si>
  <si>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</si>
  <si>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</si>
  <si>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</si>
  <si>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</si>
  <si>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</si>
  <si>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</si>
  <si>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</si>
  <si>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</si>
  <si>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</si>
  <si>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</si>
  <si>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</si>
  <si>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</si>
  <si>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</si>
  <si>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</si>
  <si>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</si>
  <si>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</si>
  <si>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</si>
  <si>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</si>
  <si>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</si>
  <si>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</si>
  <si>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</si>
  <si>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</si>
  <si>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</si>
  <si>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</si>
  <si>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</si>
  <si>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</si>
  <si>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</si>
  <si>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</si>
  <si>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</si>
  <si>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</si>
  <si>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</si>
  <si>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</si>
  <si>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</si>
  <si>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</si>
  <si>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</si>
  <si>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</si>
  <si>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</si>
  <si>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</si>
  <si>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</si>
  <si>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</si>
  <si>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</si>
  <si>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</si>
  <si>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</si>
  <si>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</si>
  <si>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</si>
  <si>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</si>
  <si>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</si>
  <si>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</si>
  <si>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</si>
  <si>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</si>
  <si>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</si>
  <si>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</si>
  <si>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</si>
  <si>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</si>
  <si>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</si>
  <si>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</si>
  <si>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</si>
  <si>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</si>
  <si>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</si>
  <si>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</si>
  <si>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</si>
  <si>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</si>
  <si>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</si>
  <si>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</si>
  <si>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</si>
  <si>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</si>
  <si>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</si>
  <si>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</si>
  <si>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</si>
  <si>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</si>
  <si>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</si>
  <si>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</si>
  <si>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</si>
  <si>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</si>
  <si>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</si>
  <si>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</si>
  <si>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</si>
  <si>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</si>
  <si>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</si>
  <si>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</si>
  <si>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</si>
  <si>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</si>
  <si>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</si>
  <si>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</si>
  <si>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</si>
  <si>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</si>
  <si>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</si>
  <si>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</si>
  <si>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</si>
  <si>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</si>
  <si>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</si>
  <si>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</si>
  <si>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</si>
  <si>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</si>
  <si>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</si>
  <si>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</si>
  <si>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</si>
  <si>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</si>
  <si>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</si>
  <si>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</si>
  <si>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</si>
  <si>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</si>
  <si>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</si>
  <si>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</si>
  <si>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</si>
  <si>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</si>
  <si>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</si>
  <si>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</si>
  <si>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</si>
  <si>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</si>
  <si>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</si>
  <si>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</si>
  <si>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</si>
  <si>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</si>
  <si>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</si>
  <si>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</si>
  <si>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</si>
  <si>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</si>
  <si>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</si>
  <si>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</si>
  <si>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</si>
  <si>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</si>
  <si>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</si>
  <si>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</si>
  <si>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</si>
  <si>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</si>
  <si>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</si>
  <si>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</si>
  <si>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</si>
  <si>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</si>
  <si>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</si>
  <si>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</si>
  <si>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</si>
  <si>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</si>
  <si>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</si>
  <si>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</si>
  <si>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</si>
  <si>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</si>
  <si>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</si>
  <si>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</si>
  <si>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</si>
  <si>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</si>
  <si>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</si>
  <si>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</si>
  <si>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</si>
  <si>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</si>
  <si>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</si>
  <si>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</si>
  <si>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</si>
  <si>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</si>
  <si>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</si>
  <si>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</si>
  <si>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</si>
  <si>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</si>
  <si>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</si>
  <si>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</si>
  <si>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</si>
  <si>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</si>
  <si>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</si>
  <si>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</si>
  <si>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</si>
  <si>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</si>
  <si>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</si>
  <si>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</si>
  <si>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</si>
  <si>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</si>
  <si>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</si>
  <si>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</si>
  <si>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</si>
  <si>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</si>
  <si>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</si>
  <si>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</si>
  <si>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</si>
  <si>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</si>
  <si>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</si>
  <si>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</si>
  <si>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</si>
  <si>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</si>
  <si>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</si>
  <si>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</si>
  <si>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</si>
  <si>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</si>
  <si>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</si>
  <si>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</si>
  <si>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</si>
  <si>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</si>
  <si>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</si>
  <si>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</si>
  <si>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</si>
  <si>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</si>
  <si>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</si>
  <si>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</si>
  <si>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</si>
  <si>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</si>
  <si>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</si>
  <si>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</si>
  <si>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</si>
  <si>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</si>
  <si>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</si>
  <si>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</si>
  <si>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</si>
  <si>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</si>
  <si>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</si>
  <si>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</si>
  <si>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</si>
  <si>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</si>
  <si>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</si>
  <si>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</si>
  <si>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</si>
  <si>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</si>
  <si>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</si>
  <si>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</si>
  <si>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</si>
  <si>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</si>
  <si>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</si>
  <si>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</si>
  <si>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</si>
  <si>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</si>
  <si>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</si>
  <si>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</si>
  <si>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</si>
  <si>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</si>
  <si>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</si>
  <si>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</si>
  <si>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</si>
  <si>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</si>
  <si>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</si>
  <si>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</si>
  <si>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</si>
  <si>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</si>
  <si>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</si>
  <si>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</si>
  <si>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</si>
  <si>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</si>
  <si>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</si>
  <si>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</si>
  <si>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</si>
  <si>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</si>
  <si>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</si>
  <si>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</si>
  <si>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</si>
  <si>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</si>
  <si>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</si>
  <si>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</si>
  <si>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</si>
  <si>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</si>
  <si>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</si>
  <si>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</si>
  <si>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</si>
  <si>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</si>
  <si>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</si>
  <si>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</si>
  <si>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</si>
  <si>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</si>
  <si>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</si>
  <si>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</si>
  <si>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</si>
  <si>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</si>
  <si>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</si>
  <si>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</si>
  <si>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</si>
  <si>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</si>
  <si>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</si>
  <si>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</si>
  <si>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</si>
  <si>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</si>
  <si>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</si>
  <si>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</si>
  <si>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</si>
  <si>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</si>
  <si>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</si>
  <si>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</si>
  <si>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</si>
  <si>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</si>
  <si>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</si>
  <si>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</si>
  <si>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</si>
  <si>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</si>
  <si>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</si>
  <si>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</si>
  <si>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</si>
  <si>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</si>
  <si>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</si>
  <si>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</si>
  <si>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</si>
  <si>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</si>
  <si>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</si>
  <si>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</si>
  <si>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</si>
  <si>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</si>
  <si>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</si>
  <si>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</si>
  <si>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</si>
  <si>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</si>
  <si>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</si>
  <si>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</si>
  <si>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</si>
  <si>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</si>
  <si>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</si>
  <si>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</si>
  <si>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</si>
  <si>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</si>
  <si>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</si>
  <si>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</si>
  <si>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</si>
  <si>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</si>
  <si>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</si>
  <si>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</si>
  <si>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</si>
  <si>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</si>
  <si>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</si>
  <si>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</si>
  <si>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</si>
  <si>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</si>
  <si>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</si>
  <si>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</si>
  <si>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</si>
  <si>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</si>
  <si>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</si>
  <si>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</si>
  <si>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</si>
  <si>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</si>
  <si>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</si>
  <si>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</si>
  <si>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</si>
  <si>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</si>
  <si>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</si>
  <si>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</si>
  <si>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</si>
  <si>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</si>
  <si>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</si>
  <si>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</si>
  <si>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</si>
  <si>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</si>
  <si>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</si>
  <si>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</si>
  <si>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</si>
  <si>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</si>
  <si>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</si>
  <si>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</si>
  <si>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</si>
  <si>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</si>
  <si>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</si>
  <si>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</si>
  <si>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</si>
  <si>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</si>
  <si>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</si>
  <si>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</si>
  <si>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</si>
  <si>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</si>
  <si>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</si>
  <si>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</si>
  <si>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</si>
  <si>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</si>
  <si>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</si>
  <si>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</si>
  <si>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</si>
  <si>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</si>
  <si>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</si>
  <si>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</si>
  <si>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</si>
  <si>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</si>
  <si>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</si>
  <si>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</si>
  <si>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</si>
  <si>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</si>
  <si>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</si>
  <si>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</si>
  <si>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</si>
  <si>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</si>
  <si>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</si>
  <si>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</si>
  <si>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</si>
  <si>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</si>
  <si>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</si>
  <si>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</si>
  <si>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</si>
  <si>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</si>
  <si>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</si>
  <si>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</si>
  <si>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</si>
  <si>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</si>
  <si>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</si>
  <si>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</si>
  <si>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</si>
  <si>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</si>
  <si>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</si>
  <si>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</si>
  <si>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</si>
  <si>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</si>
  <si>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</si>
  <si>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</si>
  <si>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</si>
  <si>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</si>
  <si>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</si>
  <si>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</si>
  <si>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</si>
  <si>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</si>
  <si>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</si>
  <si>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</si>
  <si>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</si>
  <si>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</si>
  <si>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</si>
  <si>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</si>
  <si>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</si>
  <si>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</si>
  <si>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</si>
  <si>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</si>
  <si>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</si>
  <si>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</si>
  <si>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</si>
  <si>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</si>
  <si>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</si>
  <si>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</si>
  <si>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</si>
  <si>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</si>
  <si>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</si>
  <si>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</si>
  <si>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</si>
  <si>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</si>
  <si>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</si>
  <si>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</si>
  <si>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</si>
  <si>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</si>
  <si>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</si>
  <si>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</si>
  <si>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</si>
  <si>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</si>
  <si>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</si>
  <si>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</si>
  <si>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</si>
  <si>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</si>
  <si>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</si>
  <si>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</si>
  <si>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</si>
  <si>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</si>
  <si>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</si>
  <si>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</si>
  <si>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</si>
  <si>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</si>
  <si>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</si>
  <si>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</si>
  <si>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</si>
  <si>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</si>
  <si>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</si>
  <si>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</si>
  <si>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</si>
  <si>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</si>
  <si>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</si>
  <si>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</si>
  <si>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</si>
  <si>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</si>
  <si>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</si>
  <si>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</si>
  <si>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</si>
  <si>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</si>
  <si>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</si>
  <si>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</si>
  <si>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</si>
  <si>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</si>
  <si>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</si>
  <si>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</si>
  <si>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</si>
  <si>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</si>
  <si>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</si>
  <si>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</si>
  <si>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</si>
  <si>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</si>
  <si>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</si>
  <si>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</si>
  <si>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</si>
  <si>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</si>
  <si>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</si>
  <si>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</si>
  <si>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</si>
  <si>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</si>
  <si>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</si>
  <si>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</si>
  <si>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</si>
  <si>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</si>
  <si>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</si>
  <si>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</si>
  <si>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</si>
  <si>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</si>
  <si>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</si>
  <si>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</si>
  <si>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</si>
  <si>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</si>
  <si>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</si>
  <si>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</si>
  <si>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</si>
  <si>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</si>
  <si>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</si>
  <si>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</si>
  <si>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</si>
  <si>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</si>
  <si>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</si>
  <si>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</si>
  <si>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</si>
  <si>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</si>
  <si>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</si>
  <si>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</si>
  <si>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</si>
  <si>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</si>
  <si>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</si>
  <si>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</si>
  <si>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</si>
  <si>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</si>
  <si>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</si>
  <si>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</si>
  <si>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</si>
  <si>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</si>
  <si>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</si>
  <si>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</si>
  <si>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</si>
  <si>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</si>
  <si>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</si>
  <si>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</si>
  <si>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</si>
  <si>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</si>
  <si>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</si>
  <si>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</si>
  <si>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</si>
  <si>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</si>
  <si>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</si>
  <si>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</si>
  <si>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</si>
  <si>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</si>
  <si>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</si>
  <si>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</si>
  <si>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</si>
  <si>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</si>
  <si>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</si>
  <si>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</si>
  <si>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</si>
  <si>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</si>
  <si>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</si>
  <si>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</si>
  <si>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</si>
  <si>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</si>
  <si>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</si>
  <si>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</si>
  <si>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</si>
  <si>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</si>
  <si>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</si>
  <si>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</si>
  <si>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</si>
  <si>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</si>
  <si>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</si>
  <si>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</si>
  <si>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</si>
  <si>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</si>
  <si>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</si>
  <si>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</si>
  <si>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</si>
  <si>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</si>
  <si>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</si>
  <si>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</si>
  <si>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</si>
  <si>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</si>
  <si>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</si>
  <si>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</si>
  <si>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</si>
  <si>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</si>
  <si>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</si>
  <si>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</si>
  <si>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</si>
  <si>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</si>
  <si>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</si>
  <si>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</si>
  <si>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</si>
  <si>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</si>
  <si>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</si>
  <si>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</si>
  <si>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</si>
  <si>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</si>
  <si>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</si>
  <si>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</si>
  <si>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</si>
  <si>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</si>
  <si>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</si>
  <si>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</si>
  <si>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</si>
  <si>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</si>
  <si>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</si>
  <si>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</si>
  <si>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</si>
  <si>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</si>
  <si>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</si>
  <si>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</si>
  <si>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</si>
  <si>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</si>
  <si>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</si>
  <si>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</si>
  <si>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</si>
  <si>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</si>
  <si>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</si>
  <si>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</si>
  <si>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</si>
  <si>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</si>
  <si>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</si>
  <si>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</si>
  <si>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</si>
  <si>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</si>
  <si>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</si>
  <si>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</si>
  <si>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</si>
  <si>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</si>
  <si>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</si>
  <si>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</si>
  <si>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</si>
  <si>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</si>
  <si>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</si>
  <si>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</si>
  <si>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</si>
  <si>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</si>
  <si>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</si>
  <si>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</si>
  <si>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</si>
  <si>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</si>
  <si>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</si>
  <si>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</si>
  <si>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</si>
  <si>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</si>
  <si>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</si>
  <si>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</si>
  <si>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</si>
  <si>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</si>
  <si>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</si>
  <si>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</si>
  <si>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</si>
  <si>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</si>
  <si>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</si>
  <si>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</si>
  <si>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</si>
  <si>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</si>
  <si>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</si>
  <si>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</si>
  <si>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</si>
  <si>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</si>
  <si>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</si>
  <si>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</si>
  <si>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</si>
  <si>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</si>
  <si>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</si>
  <si>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</si>
  <si>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</si>
  <si>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</si>
  <si>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</si>
  <si>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</si>
  <si>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</si>
  <si>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</si>
  <si>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</si>
  <si>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</si>
  <si>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</si>
  <si>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</si>
  <si>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</si>
  <si>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</si>
  <si>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</si>
  <si>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</si>
  <si>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</si>
  <si>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</si>
  <si>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</si>
  <si>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</si>
  <si>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</si>
  <si>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</si>
  <si>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</si>
  <si>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</si>
  <si>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</si>
  <si>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</si>
  <si>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</si>
  <si>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</si>
  <si>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</si>
  <si>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</si>
  <si>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</si>
  <si>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</si>
  <si>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</si>
  <si>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</si>
  <si>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</si>
  <si>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</si>
  <si>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</si>
  <si>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</si>
  <si>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</si>
  <si>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</si>
  <si>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</si>
  <si>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</si>
  <si>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</si>
  <si>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</si>
  <si>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</si>
  <si>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</si>
  <si>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</si>
  <si>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</si>
  <si>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</si>
  <si>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</si>
  <si>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</si>
  <si>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</si>
  <si>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</si>
  <si>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</si>
  <si>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</si>
  <si>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</si>
  <si>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</si>
  <si>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</si>
  <si>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</si>
  <si>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</si>
  <si>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</si>
  <si>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</si>
  <si>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</si>
  <si>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</si>
  <si>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</si>
  <si>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</si>
  <si>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</si>
  <si>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</si>
  <si>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</si>
  <si>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</si>
  <si>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</si>
  <si>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</si>
  <si>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</si>
  <si>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</si>
  <si>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</si>
  <si>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</si>
  <si>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</si>
  <si>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</si>
  <si>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</si>
  <si>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</si>
  <si>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</si>
  <si>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</si>
  <si>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</si>
  <si>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</si>
  <si>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</si>
  <si>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</si>
  <si>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</si>
  <si>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</si>
  <si>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</si>
  <si>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</si>
  <si>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</si>
  <si>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</si>
  <si>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</si>
  <si>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</si>
  <si>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</si>
  <si>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</si>
  <si>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</si>
  <si>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</si>
  <si>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</si>
  <si>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</si>
  <si>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</si>
  <si>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</si>
  <si>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</si>
  <si>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</si>
  <si>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</si>
  <si>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</si>
  <si>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</si>
  <si>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</si>
  <si>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</si>
  <si>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</si>
  <si>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</si>
  <si>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</si>
  <si>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</si>
  <si>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</si>
  <si>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</si>
  <si>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</si>
  <si>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</si>
  <si>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</si>
  <si>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</si>
  <si>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</si>
  <si>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</si>
  <si>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</si>
  <si>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</si>
  <si>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</si>
  <si>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</si>
  <si>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</si>
  <si>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</si>
  <si>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</si>
  <si>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</si>
  <si>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</si>
  <si>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</si>
  <si>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</si>
  <si>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</si>
  <si>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</si>
  <si>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</si>
  <si>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</si>
  <si>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</si>
  <si>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</si>
  <si>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</si>
  <si>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</si>
  <si>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</si>
  <si>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</si>
  <si>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</si>
  <si>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</si>
  <si>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</si>
  <si>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</si>
  <si>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</si>
  <si>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</si>
  <si>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</si>
  <si>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</si>
  <si>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</si>
  <si>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</si>
  <si>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</si>
  <si>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</si>
  <si>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</si>
  <si>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</si>
  <si>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</si>
  <si>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</si>
  <si>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</si>
  <si>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</si>
  <si>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</si>
  <si>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</si>
  <si>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</si>
  <si>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</si>
  <si>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</si>
  <si>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</si>
  <si>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</si>
  <si>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</si>
  <si>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</si>
  <si>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Confidential</t>
  </si>
  <si>
    <t>Expert Report of [expert]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</si>
  <si>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</si>
  <si>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</si>
  <si>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</si>
  <si>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</si>
  <si>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</si>
  <si>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</si>
  <si>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</si>
  <si>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</si>
  <si>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</si>
  <si>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</si>
  <si>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</si>
  <si>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</si>
  <si>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</si>
  <si>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</si>
  <si>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</si>
  <si>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</si>
  <si>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</si>
  <si>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</si>
  <si>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</si>
  <si>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</si>
  <si>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</si>
  <si>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</si>
  <si>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</si>
  <si>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</si>
  <si>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</si>
  <si>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</si>
  <si>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</si>
  <si>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</si>
  <si>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</si>
  <si>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</si>
  <si>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</si>
  <si>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</si>
  <si>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</si>
  <si>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</si>
  <si>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</si>
  <si>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</si>
  <si>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</si>
  <si>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</si>
  <si>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</si>
  <si>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</si>
  <si>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</si>
  <si>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</si>
  <si>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</si>
  <si>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</si>
  <si>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</si>
  <si>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</si>
  <si>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</si>
  <si>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</si>
  <si>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</si>
  <si>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</si>
  <si>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</si>
  <si>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</si>
  <si>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</si>
  <si>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</si>
  <si>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</si>
  <si>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</si>
  <si>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</si>
  <si>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</si>
  <si>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</si>
  <si>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</si>
  <si>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</si>
  <si>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</si>
  <si>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</si>
  <si>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</si>
  <si>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</si>
  <si>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</si>
  <si>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</si>
  <si>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</si>
  <si>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</si>
  <si>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</si>
  <si>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</si>
  <si>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</si>
  <si>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</si>
  <si>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</si>
  <si>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</si>
  <si>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</si>
  <si>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</si>
  <si>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</si>
  <si>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</si>
  <si>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</si>
  <si>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</si>
  <si>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</si>
  <si>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</si>
  <si>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</si>
  <si>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</si>
  <si>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</si>
  <si>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</si>
  <si>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</si>
  <si>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</si>
  <si>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</si>
  <si>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</si>
  <si>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</si>
  <si>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</si>
  <si>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</si>
  <si>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</si>
  <si>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</si>
  <si>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</si>
  <si>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</si>
  <si>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</si>
  <si>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</si>
  <si>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</si>
  <si>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</si>
  <si>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</si>
  <si>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</si>
  <si>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</si>
  <si>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</si>
  <si>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</si>
  <si>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</si>
  <si>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</si>
  <si>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</si>
  <si>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</si>
  <si>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</si>
  <si>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</si>
  <si>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</si>
  <si>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</si>
  <si>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</si>
  <si>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</si>
  <si>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</si>
  <si>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</si>
  <si>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</si>
  <si>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</si>
  <si>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</si>
  <si>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</si>
  <si>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</si>
  <si>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</si>
  <si>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</si>
  <si>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</si>
  <si>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</si>
  <si>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</si>
  <si>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</si>
  <si>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</si>
  <si>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</si>
  <si>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</si>
  <si>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</si>
  <si>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</si>
  <si>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</si>
  <si>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</si>
  <si>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</si>
  <si>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</si>
  <si>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</si>
  <si>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</si>
  <si>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</si>
  <si>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</si>
  <si>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</si>
  <si>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</si>
  <si>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</si>
  <si>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</si>
  <si>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</si>
  <si>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</si>
  <si>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</si>
  <si>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</si>
  <si>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Cash flow statement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</si>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</sst>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4"/>
      <color theme="3"/>
      <name val="Calibri"/>
      <family val="2"/>
    </font>
    <font>
      <b/>
      <sz val="11"/>
      <color theme="3"/>
      <name val="Calibri"/>
      <family val="2"/>
    </font>
    <font>
      <b/>
      <i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6" borderId="0" applyNumberFormat="0" applyBorder="0" applyAlignment="0" applyProtection="0"/>
    <xf numFmtId="0" fontId="1" fillId="0" borderId="0"/>
    <xf numFmtId="0" fontId="29" fillId="6" borderId="0" applyNumberFormat="0" applyBorder="0" applyAlignment="0" applyProtection="0"/>
    <xf numFmtId="0" fontId="29" fillId="7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7" borderId="0" applyBorder="0" applyAlignment="0" applyProtection="0"/>
    <xf numFmtId="0" fontId="29" fillId="6" borderId="0" applyNumberFormat="0" applyBorder="0" applyAlignment="0" applyProtection="0"/>
  </cellStyleXfs>
  <cellXfs count="395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5" fillId="2" borderId="0" xfId="18" applyFont="1" applyFill="1"/>
    <xf numFmtId="169" fontId="12" fillId="2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25" fillId="2" borderId="0" xfId="18" applyFont="1" applyFill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0" fontId="0" fillId="4" borderId="0" xfId="0" applyFill="1"/>
    <xf numFmtId="0" fontId="26" fillId="4" borderId="0" xfId="0" applyFont="1" applyFill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5" fillId="2" borderId="0" xfId="26" applyFont="1" applyFill="1">
      <alignment vertical="top"/>
    </xf>
    <xf numFmtId="176" fontId="10" fillId="5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5" borderId="7" xfId="26" applyFont="1" applyFill="1" applyBorder="1">
      <alignment vertical="top"/>
    </xf>
    <xf numFmtId="179" fontId="10" fillId="5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5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7" fontId="15" fillId="2" borderId="0" xfId="26" applyNumberFormat="1" applyFont="1" applyFill="1" applyBorder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0" fontId="41" fillId="0" borderId="0" xfId="20" applyFont="1" applyFill="1" applyAlignment="1">
      <alignment vertical="center"/>
    </xf>
    <xf numFmtId="0" fontId="42" fillId="0" borderId="0" xfId="20" applyFont="1" applyFill="1" applyAlignment="1">
      <alignment vertical="center"/>
    </xf>
    <xf numFmtId="169" fontId="21" fillId="0" borderId="16" xfId="18" applyFont="1" applyBorder="1"/>
    <xf numFmtId="169" fontId="12" fillId="0" borderId="22" xfId="18" applyFont="1" applyBorder="1"/>
    <xf numFmtId="169" fontId="12" fillId="0" borderId="24" xfId="18" applyFont="1" applyBorder="1"/>
    <xf numFmtId="169" fontId="12" fillId="0" borderId="26" xfId="18" applyFont="1" applyBorder="1"/>
    <xf numFmtId="168" fontId="12" fillId="0" borderId="27" xfId="1" applyNumberFormat="1" applyFont="1" applyBorder="1"/>
    <xf numFmtId="169" fontId="43" fillId="0" borderId="0" xfId="18" applyFont="1" applyBorder="1"/>
    <xf numFmtId="169" fontId="43" fillId="0" borderId="5" xfId="18" applyFont="1" applyBorder="1"/>
    <xf numFmtId="169" fontId="12" fillId="0" borderId="28" xfId="18" applyFont="1" applyBorder="1"/>
    <xf numFmtId="168" fontId="12" fillId="0" borderId="29" xfId="1" applyNumberFormat="1" applyFont="1" applyBorder="1"/>
    <xf numFmtId="0" fontId="39" fillId="0" borderId="32" xfId="0" applyFont="1" applyBorder="1" applyAlignment="1">
      <alignment horizontal="right" vertical="top" wrapText="1"/>
    </xf>
    <xf numFmtId="0" fontId="39" fillId="0" borderId="33" xfId="0" applyFont="1" applyBorder="1" applyAlignment="1">
      <alignment horizontal="right" vertical="top" wrapText="1"/>
    </xf>
    <xf numFmtId="176" fontId="38" fillId="0" borderId="30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34" xfId="0" applyFont="1" applyBorder="1" applyAlignment="1">
      <alignment horizontal="right" vertical="top" wrapText="1"/>
    </xf>
    <xf numFmtId="0" fontId="37" fillId="0" borderId="35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5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30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31" xfId="0" applyNumberFormat="1" applyFont="1" applyFill="1" applyBorder="1" applyAlignment="1">
      <alignment horizontal="right" vertical="top"/>
    </xf>
    <xf numFmtId="177" fontId="38" fillId="0" borderId="31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8" borderId="17" xfId="28" applyNumberFormat="1" applyFont="1" applyFill="1" applyBorder="1" applyAlignment="1" applyProtection="1">
      <alignment horizontal="left"/>
      <protection locked="0"/>
    </xf>
    <xf numFmtId="14" fontId="10" fillId="8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5" fillId="0" borderId="0" xfId="0" applyFont="1" applyBorder="1" applyAlignment="1">
      <alignment vertical="top"/>
    </xf>
    <xf numFmtId="0" fontId="46" fillId="0" borderId="0" xfId="0" applyFont="1" applyBorder="1" applyAlignment="1">
      <alignment vertical="top"/>
    </xf>
    <xf numFmtId="0" fontId="45" fillId="0" borderId="0" xfId="0" applyFont="1" applyBorder="1" applyAlignment="1">
      <alignment horizontal="right" vertical="top"/>
    </xf>
    <xf numFmtId="0" fontId="45" fillId="0" borderId="30" xfId="0" applyFont="1" applyBorder="1" applyAlignment="1">
      <alignment horizontal="right" vertical="top"/>
    </xf>
    <xf numFmtId="0" fontId="45" fillId="0" borderId="31" xfId="0" applyFont="1" applyBorder="1" applyAlignment="1">
      <alignment horizontal="right" vertical="top"/>
    </xf>
    <xf numFmtId="0" fontId="46" fillId="0" borderId="30" xfId="0" applyFont="1" applyBorder="1" applyAlignment="1">
      <alignment horizontal="right" vertical="top"/>
    </xf>
    <xf numFmtId="0" fontId="46" fillId="0" borderId="31" xfId="0" applyFont="1" applyBorder="1" applyAlignment="1">
      <alignment horizontal="right" vertical="top"/>
    </xf>
    <xf numFmtId="0" fontId="46" fillId="0" borderId="0" xfId="0" applyFont="1" applyBorder="1" applyAlignment="1">
      <alignment horizontal="right" vertical="top"/>
    </xf>
    <xf numFmtId="0" fontId="47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8" fillId="0" borderId="8" xfId="18" applyFont="1" applyBorder="1"/>
    <xf numFmtId="0" fontId="0" fillId="0" borderId="0" xfId="0" applyFont="1" applyBorder="1"/>
    <xf numFmtId="0" fontId="47" fillId="0" borderId="0" xfId="0" applyFont="1" applyBorder="1"/>
    <xf numFmtId="0" fontId="49" fillId="0" borderId="9" xfId="0" applyFont="1" applyBorder="1"/>
    <xf numFmtId="169" fontId="48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8" fillId="0" borderId="0" xfId="18" applyFont="1" applyBorder="1"/>
    <xf numFmtId="169" fontId="16" fillId="0" borderId="7" xfId="18" applyFont="1" applyBorder="1"/>
    <xf numFmtId="169" fontId="48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51" fillId="0" borderId="0" xfId="0" applyFont="1" applyFill="1" applyBorder="1"/>
    <xf numFmtId="0" fontId="52" fillId="0" borderId="0" xfId="0" applyFont="1"/>
    <xf numFmtId="0" fontId="53" fillId="0" borderId="0" xfId="0" applyFont="1"/>
    <xf numFmtId="0" fontId="53" fillId="0" borderId="0" xfId="0" applyFont="1" applyAlignment="1">
      <alignment horizontal="right"/>
    </xf>
    <xf numFmtId="183" fontId="3" fillId="0" borderId="9" xfId="0" applyNumberFormat="1" applyFont="1" applyBorder="1"/>
    <xf numFmtId="169" fontId="48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9" borderId="6" xfId="0" applyNumberFormat="1" applyFill="1" applyBorder="1"/>
    <xf numFmtId="183" fontId="0" fillId="9" borderId="0" xfId="0" applyNumberFormat="1" applyFill="1" applyBorder="1"/>
    <xf numFmtId="183" fontId="0" fillId="9" borderId="5" xfId="0" applyNumberFormat="1" applyFill="1" applyBorder="1"/>
    <xf numFmtId="169" fontId="54" fillId="0" borderId="0" xfId="18" applyFont="1"/>
    <xf numFmtId="0" fontId="0" fillId="9" borderId="0" xfId="0" applyFill="1"/>
    <xf numFmtId="0" fontId="44" fillId="9" borderId="0" xfId="0" applyFont="1" applyFill="1" applyAlignment="1">
      <alignment vertical="top"/>
    </xf>
    <xf numFmtId="0" fontId="50" fillId="9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7" fillId="0" borderId="7" xfId="0" applyFont="1" applyBorder="1"/>
    <xf numFmtId="183" fontId="0" fillId="0" borderId="7" xfId="0" applyNumberFormat="1" applyFont="1" applyBorder="1"/>
    <xf numFmtId="169" fontId="55" fillId="0" borderId="0" xfId="18" applyFont="1"/>
    <xf numFmtId="169" fontId="30" fillId="0" borderId="1" xfId="18" applyFont="1" applyBorder="1"/>
    <xf numFmtId="9" fontId="30" fillId="0" borderId="0" xfId="1" applyFont="1"/>
    <xf numFmtId="169" fontId="55" fillId="0" borderId="1" xfId="18" applyFont="1" applyBorder="1"/>
    <xf numFmtId="0" fontId="56" fillId="0" borderId="0" xfId="18" applyNumberFormat="1" applyFont="1" applyBorder="1" applyAlignment="1">
      <alignment horizontal="right"/>
    </xf>
    <xf numFmtId="0" fontId="56" fillId="0" borderId="0" xfId="18" applyNumberFormat="1" applyFont="1" applyFill="1" applyBorder="1" applyAlignment="1">
      <alignment horizontal="right"/>
    </xf>
    <xf numFmtId="14" fontId="56" fillId="0" borderId="0" xfId="1" applyNumberFormat="1" applyFont="1"/>
    <xf numFmtId="0" fontId="3" fillId="0" borderId="35" xfId="0" applyFont="1" applyBorder="1"/>
    <xf numFmtId="14" fontId="4" fillId="0" borderId="33" xfId="0" applyNumberFormat="1" applyFont="1" applyBorder="1" applyAlignment="1">
      <alignment horizontal="right"/>
    </xf>
    <xf numFmtId="183" fontId="0" fillId="0" borderId="35" xfId="0" applyNumberFormat="1" applyFill="1" applyBorder="1"/>
    <xf numFmtId="183" fontId="0" fillId="0" borderId="31" xfId="0" applyNumberFormat="1" applyFill="1" applyBorder="1"/>
    <xf numFmtId="183" fontId="0" fillId="0" borderId="33" xfId="0" applyNumberFormat="1" applyFill="1" applyBorder="1"/>
    <xf numFmtId="169" fontId="55" fillId="0" borderId="0" xfId="18" applyFont="1" applyBorder="1"/>
    <xf numFmtId="169" fontId="55" fillId="9" borderId="0" xfId="18" applyFont="1" applyFill="1" applyBorder="1"/>
    <xf numFmtId="0" fontId="44" fillId="9" borderId="9" xfId="0" applyFont="1" applyFill="1" applyBorder="1" applyAlignment="1">
      <alignment vertical="top"/>
    </xf>
    <xf numFmtId="169" fontId="55" fillId="9" borderId="9" xfId="18" applyFont="1" applyFill="1" applyBorder="1"/>
    <xf numFmtId="169" fontId="12" fillId="9" borderId="9" xfId="18" applyFont="1" applyFill="1" applyBorder="1"/>
    <xf numFmtId="168" fontId="20" fillId="9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4" fillId="9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4" fillId="9" borderId="0" xfId="35" applyFont="1" applyFill="1" applyBorder="1" applyAlignment="1">
      <alignment horizontal="left" vertical="top"/>
    </xf>
    <xf numFmtId="0" fontId="57" fillId="9" borderId="0" xfId="35" applyFont="1" applyFill="1" applyBorder="1" applyAlignment="1">
      <alignment vertical="top"/>
    </xf>
    <xf numFmtId="183" fontId="0" fillId="9" borderId="32" xfId="0" applyNumberFormat="1" applyFill="1" applyBorder="1"/>
    <xf numFmtId="0" fontId="10" fillId="9" borderId="21" xfId="35" applyFont="1" applyFill="1" applyBorder="1" applyAlignment="1">
      <alignment vertical="top"/>
    </xf>
    <xf numFmtId="0" fontId="10" fillId="9" borderId="8" xfId="35" applyFont="1" applyFill="1" applyBorder="1" applyAlignment="1">
      <alignment vertical="top"/>
    </xf>
    <xf numFmtId="0" fontId="41" fillId="0" borderId="0" xfId="35" applyFont="1" applyFill="1" applyBorder="1" applyAlignment="1">
      <alignment horizontal="left" vertical="top"/>
    </xf>
    <xf numFmtId="176" fontId="41" fillId="0" borderId="0" xfId="26" applyFont="1">
      <alignment vertical="top"/>
    </xf>
    <xf numFmtId="176" fontId="10" fillId="5" borderId="6" xfId="26" applyFont="1" applyFill="1" applyBorder="1" applyAlignment="1">
      <alignment horizontal="right" vertical="top"/>
    </xf>
    <xf numFmtId="169" fontId="12" fillId="9" borderId="0" xfId="18" applyFont="1" applyFill="1"/>
    <xf numFmtId="169" fontId="57" fillId="9" borderId="0" xfId="18" applyFont="1" applyFill="1"/>
    <xf numFmtId="176" fontId="15" fillId="9" borderId="0" xfId="26" applyFont="1" applyFill="1">
      <alignment vertical="top"/>
    </xf>
    <xf numFmtId="0" fontId="10" fillId="10" borderId="21" xfId="35" applyFont="1" applyFill="1" applyBorder="1" applyAlignment="1">
      <alignment horizontal="left" vertical="top"/>
    </xf>
    <xf numFmtId="0" fontId="10" fillId="10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8" borderId="0" xfId="32" applyFont="1" applyFill="1">
      <alignment vertical="top"/>
    </xf>
    <xf numFmtId="176" fontId="10" fillId="10" borderId="0" xfId="26" applyFont="1" applyFill="1">
      <alignment vertical="top"/>
    </xf>
    <xf numFmtId="169" fontId="12" fillId="10" borderId="0" xfId="18" applyFont="1" applyFill="1"/>
    <xf numFmtId="168" fontId="57" fillId="9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8" borderId="17" xfId="28" applyNumberFormat="1" applyFont="1" applyFill="1" applyBorder="1" applyAlignment="1" applyProtection="1">
      <alignment horizontal="left"/>
      <protection locked="0"/>
    </xf>
    <xf numFmtId="170" fontId="12" fillId="0" borderId="23" xfId="18" applyNumberFormat="1" applyFont="1" applyFill="1" applyBorder="1"/>
    <xf numFmtId="168" fontId="12" fillId="0" borderId="25" xfId="1" applyNumberFormat="1" applyFont="1" applyFill="1" applyBorder="1"/>
    <xf numFmtId="168" fontId="57" fillId="9" borderId="11" xfId="1" applyNumberFormat="1" applyFont="1" applyFill="1" applyBorder="1"/>
    <xf numFmtId="168" fontId="10" fillId="8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8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8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0" fontId="40" fillId="8" borderId="0" xfId="20" applyFont="1" applyFill="1" applyAlignment="1">
      <alignment vertical="center"/>
    </xf>
    <xf numFmtId="0" fontId="41" fillId="8" borderId="0" xfId="20" applyFont="1" applyFill="1" applyAlignment="1">
      <alignment vertical="center"/>
    </xf>
    <xf numFmtId="0" fontId="59" fillId="0" borderId="0" xfId="0" applyFont="1"/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  <xf numFmtId="14" fontId="56" fillId="8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D8D4455-235A-4FE6-83C1-B2D3B911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5" name="Picture 4">
          <a:extLst>
            <a:ext uri="{FF2B5EF4-FFF2-40B4-BE49-F238E27FC236}">
              <a16:creationId xmlns:a16="http://schemas.microsoft.com/office/drawing/2014/main" id="{13D89E00-686E-490C-B663-5A3C14337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12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5" name="Picture 4">
          <a:extLst>
            <a:ext uri="{FF2B5EF4-FFF2-40B4-BE49-F238E27FC236}">
              <a16:creationId xmlns:a16="http://schemas.microsoft.com/office/drawing/2014/main" id="{47DB272D-0D65-466B-BE9E-12152D2B7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6" name="Picture 5">
          <a:extLst>
            <a:ext uri="{FF2B5EF4-FFF2-40B4-BE49-F238E27FC236}">
              <a16:creationId xmlns:a16="http://schemas.microsoft.com/office/drawing/2014/main" id="{B3289799-A673-48BA-AB1E-F291A5CA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0134EF26-C7D8-4F8D-9DA2-FBC3C26EC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5544AC4-F0A8-4A2E-8E73-617013C35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BCF47BBA-C3EA-48CE-88C9-8827008C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6E8022A-324A-46A5-9D03-72F0701B3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BF3A649F-C19A-40E5-8E96-22A27A8AC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7">
        <v>43087</v>
      </c>
      <c r="X3" s="57">
        <v>43800</v>
      </c>
    </row>
    <row r="4" spans="2:24" x14ac:dyDescent="0.4">
      <c r="B4" s="1"/>
      <c r="U4" t="s">
        <v>0</v>
      </c>
      <c r="V4" s="58">
        <v>0.02</v>
      </c>
      <c r="W4" s="55">
        <v>2.3942000000000001E-2</v>
      </c>
      <c r="X4" s="58">
        <v>1.8189E-2</v>
      </c>
    </row>
    <row r="5" spans="2:24" x14ac:dyDescent="0.4">
      <c r="B5" s="1"/>
      <c r="U5" t="s">
        <v>1</v>
      </c>
    </row>
    <row r="6" spans="2:24" x14ac:dyDescent="0.4">
      <c r="B6" s="42"/>
      <c r="C6" s="43"/>
      <c r="D6" s="43" t="s">
        <v>20</v>
      </c>
      <c r="E6" s="43" t="s">
        <v>19</v>
      </c>
      <c r="F6" s="43" t="s">
        <v>21</v>
      </c>
      <c r="G6" s="43"/>
    </row>
    <row r="7" spans="2:24" x14ac:dyDescent="0.4">
      <c r="C7" s="41" t="s">
        <v>22</v>
      </c>
      <c r="D7" s="40">
        <v>166.84665745052004</v>
      </c>
      <c r="E7" s="40">
        <v>174.94125285446191</v>
      </c>
      <c r="F7" s="40">
        <f t="shared" ref="F7" si="0">E7-D7</f>
        <v>8.0945954039418666</v>
      </c>
      <c r="G7" s="3" t="s">
        <v>13</v>
      </c>
    </row>
    <row r="8" spans="2:24" x14ac:dyDescent="0.4">
      <c r="C8" s="41" t="s">
        <v>22</v>
      </c>
      <c r="D8" s="40">
        <v>316.10000000000002</v>
      </c>
      <c r="E8" s="40">
        <v>324.39999999999998</v>
      </c>
      <c r="F8" s="40">
        <f>E8-D8</f>
        <v>8.2999999999999545</v>
      </c>
      <c r="G8" s="3" t="s">
        <v>14</v>
      </c>
    </row>
    <row r="10" spans="2:24" x14ac:dyDescent="0.4">
      <c r="C10" s="41" t="s">
        <v>23</v>
      </c>
      <c r="D10" s="40">
        <v>26.058145072188346</v>
      </c>
      <c r="E10" s="40">
        <v>32.213673990893831</v>
      </c>
      <c r="F10" s="40">
        <f>E10-D10</f>
        <v>6.1555289187054854</v>
      </c>
      <c r="G10" s="3" t="s">
        <v>13</v>
      </c>
    </row>
    <row r="11" spans="2:24" ht="15" thickBot="1" x14ac:dyDescent="0.45">
      <c r="B11" s="5"/>
      <c r="C11" s="48" t="s">
        <v>23</v>
      </c>
      <c r="D11" s="49">
        <v>64.2</v>
      </c>
      <c r="E11" s="49">
        <v>72.599999999999994</v>
      </c>
      <c r="F11" s="49">
        <f>E11-D11</f>
        <v>8.3999999999999915</v>
      </c>
      <c r="G11" s="50" t="s">
        <v>14</v>
      </c>
    </row>
    <row r="14" spans="2:24" x14ac:dyDescent="0.4">
      <c r="B14" s="43" t="s">
        <v>36</v>
      </c>
      <c r="C14" s="43"/>
      <c r="D14" s="43"/>
      <c r="E14" s="43"/>
      <c r="F14" s="43"/>
      <c r="H14" s="43"/>
      <c r="I14" s="43"/>
      <c r="J14" s="43"/>
      <c r="K14" s="43"/>
    </row>
    <row r="15" spans="2:24" x14ac:dyDescent="0.4">
      <c r="J15" t="s">
        <v>34</v>
      </c>
      <c r="K15" t="s">
        <v>35</v>
      </c>
    </row>
    <row r="16" spans="2:24" ht="15" thickBot="1" x14ac:dyDescent="0.45">
      <c r="B16" s="44" t="s">
        <v>33</v>
      </c>
      <c r="C16" s="45" t="s">
        <v>30</v>
      </c>
      <c r="D16" s="44" t="s">
        <v>31</v>
      </c>
      <c r="E16" s="44" t="s">
        <v>32</v>
      </c>
      <c r="F16" s="44" t="s">
        <v>18</v>
      </c>
      <c r="H16" s="45" t="s">
        <v>30</v>
      </c>
      <c r="I16" s="44" t="s">
        <v>31</v>
      </c>
      <c r="J16" s="44" t="s">
        <v>32</v>
      </c>
      <c r="K16" s="44"/>
    </row>
    <row r="17" spans="1:11" x14ac:dyDescent="0.4">
      <c r="B17" t="s">
        <v>17</v>
      </c>
      <c r="C17" s="34">
        <v>58.678549843293638</v>
      </c>
      <c r="D17" s="34">
        <v>98.760033077038429</v>
      </c>
      <c r="E17" s="34">
        <f>D17-C17</f>
        <v>40.081483233744791</v>
      </c>
      <c r="F17" s="34">
        <v>72.556024686109765</v>
      </c>
      <c r="H17" s="37">
        <f>C17</f>
        <v>58.678549843293638</v>
      </c>
      <c r="I17" s="37">
        <f>D17</f>
        <v>98.760033077038429</v>
      </c>
      <c r="J17" s="47">
        <f>F17-C17</f>
        <v>13.877474842816127</v>
      </c>
      <c r="K17" s="47">
        <f>D17-F17</f>
        <v>26.204008390928664</v>
      </c>
    </row>
    <row r="18" spans="1:11" x14ac:dyDescent="0.4">
      <c r="B18" t="s">
        <v>24</v>
      </c>
      <c r="C18" s="34">
        <v>72.588422484056991</v>
      </c>
      <c r="D18" s="34">
        <v>77.756429384399837</v>
      </c>
      <c r="E18" s="34">
        <f>D18-C18</f>
        <v>5.1680069003428457</v>
      </c>
      <c r="F18" s="34"/>
      <c r="H18" s="37">
        <f t="shared" ref="H18:H24" si="1">C18</f>
        <v>72.588422484056991</v>
      </c>
      <c r="I18" s="37">
        <f t="shared" ref="I18:I24" si="2">D18</f>
        <v>77.756429384399837</v>
      </c>
      <c r="J18" s="34">
        <f>I18-H18</f>
        <v>5.1680069003428457</v>
      </c>
    </row>
    <row r="19" spans="1:11" x14ac:dyDescent="0.4">
      <c r="A19" s="46" t="s">
        <v>26</v>
      </c>
      <c r="B19" t="s">
        <v>25</v>
      </c>
      <c r="C19" s="34">
        <v>35.713970323927938</v>
      </c>
      <c r="D19" s="34">
        <v>39.185781892509141</v>
      </c>
      <c r="E19" s="34">
        <f>D19-C19</f>
        <v>3.4718115685812023</v>
      </c>
      <c r="F19" s="34"/>
      <c r="H19" s="37">
        <f t="shared" si="1"/>
        <v>35.713970323927938</v>
      </c>
      <c r="I19" s="37">
        <f t="shared" si="2"/>
        <v>39.185781892509141</v>
      </c>
      <c r="J19" s="34">
        <f>I19-H19</f>
        <v>3.4718115685812023</v>
      </c>
    </row>
    <row r="20" spans="1:11" x14ac:dyDescent="0.4">
      <c r="A20" s="46" t="s">
        <v>28</v>
      </c>
      <c r="B20" t="s">
        <v>27</v>
      </c>
      <c r="C20" s="34">
        <v>39.200000000000003</v>
      </c>
      <c r="D20" s="34">
        <v>84.9</v>
      </c>
      <c r="E20" s="34">
        <f>D20-C20</f>
        <v>45.7</v>
      </c>
      <c r="F20" s="34">
        <v>48.8</v>
      </c>
      <c r="H20" s="37">
        <f t="shared" si="1"/>
        <v>39.200000000000003</v>
      </c>
      <c r="I20" s="37">
        <f t="shared" si="2"/>
        <v>84.9</v>
      </c>
      <c r="J20" s="47">
        <f>F20-C20</f>
        <v>9.5999999999999943</v>
      </c>
      <c r="K20" s="47">
        <f>D20-F20</f>
        <v>36.100000000000009</v>
      </c>
    </row>
    <row r="21" spans="1:11" x14ac:dyDescent="0.4">
      <c r="A21" s="46"/>
      <c r="B21" t="s">
        <v>25</v>
      </c>
      <c r="C21" s="34">
        <v>35.713970323927938</v>
      </c>
      <c r="D21" s="34">
        <v>39.185781892509141</v>
      </c>
      <c r="E21" s="34">
        <f t="shared" ref="E21:E24" si="3">D21-C21</f>
        <v>3.4718115685812023</v>
      </c>
      <c r="F21" s="34"/>
      <c r="H21" s="37">
        <f t="shared" si="1"/>
        <v>35.713970323927938</v>
      </c>
      <c r="I21" s="37">
        <f t="shared" si="2"/>
        <v>39.185781892509141</v>
      </c>
      <c r="J21" s="34">
        <f>I21-H21</f>
        <v>3.4718115685812023</v>
      </c>
      <c r="K21" s="47"/>
    </row>
    <row r="22" spans="1:11" x14ac:dyDescent="0.4">
      <c r="A22" s="46"/>
      <c r="B22" t="s">
        <v>27</v>
      </c>
      <c r="C22" s="34">
        <v>39.200000000000003</v>
      </c>
      <c r="D22" s="34">
        <v>84.9</v>
      </c>
      <c r="E22" s="34">
        <f t="shared" si="3"/>
        <v>45.7</v>
      </c>
      <c r="F22" s="34">
        <v>48.8</v>
      </c>
      <c r="H22" s="37">
        <f t="shared" si="1"/>
        <v>39.200000000000003</v>
      </c>
      <c r="I22" s="37">
        <f t="shared" si="2"/>
        <v>84.9</v>
      </c>
      <c r="J22" s="47">
        <f>F22-C22</f>
        <v>9.5999999999999943</v>
      </c>
      <c r="K22" s="47">
        <f>D22-F22</f>
        <v>36.100000000000009</v>
      </c>
    </row>
    <row r="23" spans="1:11" x14ac:dyDescent="0.4">
      <c r="A23" s="46"/>
      <c r="B23" t="s">
        <v>24</v>
      </c>
      <c r="C23" s="34">
        <v>72.588422484056991</v>
      </c>
      <c r="D23" s="34">
        <v>77.756429384399837</v>
      </c>
      <c r="E23" s="34">
        <f t="shared" si="3"/>
        <v>5.1680069003428457</v>
      </c>
      <c r="F23" s="34"/>
      <c r="H23" s="37">
        <f t="shared" si="1"/>
        <v>72.588422484056991</v>
      </c>
      <c r="I23" s="37">
        <f t="shared" si="2"/>
        <v>77.756429384399837</v>
      </c>
      <c r="J23" s="34">
        <f>I23-H23</f>
        <v>5.1680069003428457</v>
      </c>
      <c r="K23" s="47"/>
    </row>
    <row r="24" spans="1:11" x14ac:dyDescent="0.4">
      <c r="A24" s="46"/>
      <c r="B24" t="s">
        <v>17</v>
      </c>
      <c r="C24" s="34">
        <v>58.678549843293638</v>
      </c>
      <c r="D24" s="34">
        <v>98.760033077038429</v>
      </c>
      <c r="E24" s="34">
        <f t="shared" si="3"/>
        <v>40.081483233744791</v>
      </c>
      <c r="F24" s="34">
        <v>72.556024686109765</v>
      </c>
      <c r="H24" s="37">
        <f t="shared" si="1"/>
        <v>58.678549843293638</v>
      </c>
      <c r="I24" s="37">
        <f t="shared" si="2"/>
        <v>98.760033077038429</v>
      </c>
      <c r="J24" s="47">
        <f>F24-C24</f>
        <v>13.877474842816127</v>
      </c>
      <c r="K24" s="47">
        <f>D24-F24</f>
        <v>26.204008390928664</v>
      </c>
    </row>
    <row r="25" spans="1:11" ht="15" thickBot="1" x14ac:dyDescent="0.45">
      <c r="A25" s="46"/>
      <c r="B25" s="5" t="s">
        <v>29</v>
      </c>
      <c r="C25" s="36"/>
      <c r="D25" s="36"/>
      <c r="E25" s="36">
        <f>D25-C25</f>
        <v>0</v>
      </c>
      <c r="F25" s="36"/>
      <c r="H25" s="5"/>
      <c r="I25" s="5"/>
      <c r="J25" s="5"/>
      <c r="K25" s="5"/>
    </row>
    <row r="26" spans="1:11" x14ac:dyDescent="0.4">
      <c r="A26" s="46"/>
    </row>
    <row r="27" spans="1:11" x14ac:dyDescent="0.4">
      <c r="A27" s="46"/>
    </row>
    <row r="28" spans="1:11" x14ac:dyDescent="0.4">
      <c r="A28" s="46"/>
      <c r="B28" s="43" t="s">
        <v>37</v>
      </c>
      <c r="C28" s="43"/>
      <c r="D28" s="43"/>
      <c r="E28" s="43"/>
      <c r="F28" s="43"/>
      <c r="H28" s="43"/>
      <c r="I28" s="43"/>
      <c r="J28" s="43"/>
      <c r="K28" s="43"/>
    </row>
    <row r="29" spans="1:11" x14ac:dyDescent="0.4">
      <c r="A29" s="46"/>
      <c r="J29" t="s">
        <v>34</v>
      </c>
      <c r="K29" t="s">
        <v>35</v>
      </c>
    </row>
    <row r="30" spans="1:11" ht="15" thickBot="1" x14ac:dyDescent="0.45">
      <c r="A30" s="46"/>
      <c r="B30" s="44" t="s">
        <v>33</v>
      </c>
      <c r="C30" s="45" t="s">
        <v>30</v>
      </c>
      <c r="D30" s="44" t="s">
        <v>31</v>
      </c>
      <c r="E30" s="44" t="s">
        <v>32</v>
      </c>
      <c r="F30" s="44" t="s">
        <v>18</v>
      </c>
      <c r="H30" s="45" t="s">
        <v>30</v>
      </c>
      <c r="I30" s="44" t="s">
        <v>31</v>
      </c>
      <c r="J30" s="44" t="s">
        <v>32</v>
      </c>
      <c r="K30" s="44"/>
    </row>
    <row r="31" spans="1:11" x14ac:dyDescent="0.4">
      <c r="A31" s="46"/>
      <c r="B31" t="s">
        <v>17</v>
      </c>
      <c r="C31" s="34">
        <v>63.608643358654128</v>
      </c>
      <c r="D31" s="34">
        <v>104.12482377084334</v>
      </c>
      <c r="E31" s="34">
        <f>D31-C31</f>
        <v>40.516180412189208</v>
      </c>
      <c r="F31" s="34">
        <v>77.723633837415349</v>
      </c>
      <c r="H31" s="37">
        <f>C31</f>
        <v>63.608643358654128</v>
      </c>
      <c r="I31" s="37">
        <f>D31</f>
        <v>104.12482377084334</v>
      </c>
      <c r="J31" s="47">
        <f>F31-C31</f>
        <v>14.114990478761221</v>
      </c>
      <c r="K31" s="47">
        <f>D31-F31</f>
        <v>26.401189933427986</v>
      </c>
    </row>
    <row r="32" spans="1:11" x14ac:dyDescent="0.4">
      <c r="A32" s="46"/>
      <c r="B32" t="s">
        <v>24</v>
      </c>
      <c r="C32" s="34">
        <v>72.588422484056991</v>
      </c>
      <c r="D32" s="34">
        <v>77.756429384399837</v>
      </c>
      <c r="E32" s="34">
        <f>D32-C32</f>
        <v>5.1680069003428457</v>
      </c>
      <c r="F32" s="34"/>
      <c r="H32" s="37">
        <f t="shared" ref="H32:H34" si="4">C32</f>
        <v>72.588422484056991</v>
      </c>
      <c r="I32" s="37">
        <f t="shared" ref="I32:I34" si="5">D32</f>
        <v>77.756429384399837</v>
      </c>
      <c r="J32" s="34">
        <f>I32-H32</f>
        <v>5.1680069003428457</v>
      </c>
    </row>
    <row r="33" spans="1:11" x14ac:dyDescent="0.4">
      <c r="A33" s="46" t="s">
        <v>26</v>
      </c>
      <c r="B33" t="s">
        <v>25</v>
      </c>
      <c r="C33" s="34">
        <v>39.728098280244581</v>
      </c>
      <c r="D33" s="34">
        <v>43.37080624436048</v>
      </c>
      <c r="E33" s="34">
        <f>D33-C33</f>
        <v>3.6427079641158997</v>
      </c>
      <c r="F33" s="34"/>
      <c r="H33" s="37">
        <f t="shared" si="4"/>
        <v>39.728098280244581</v>
      </c>
      <c r="I33" s="37">
        <f t="shared" si="5"/>
        <v>43.37080624436048</v>
      </c>
      <c r="J33" s="34">
        <f>I33-H33</f>
        <v>3.6427079641158997</v>
      </c>
    </row>
    <row r="34" spans="1:11" x14ac:dyDescent="0.4">
      <c r="A34" s="46" t="s">
        <v>28</v>
      </c>
      <c r="B34" t="s">
        <v>27</v>
      </c>
      <c r="C34" s="34">
        <v>43</v>
      </c>
      <c r="D34" s="34">
        <v>90</v>
      </c>
      <c r="E34" s="34">
        <f>D34-C34</f>
        <v>47</v>
      </c>
      <c r="F34" s="34">
        <v>52.9</v>
      </c>
      <c r="H34" s="37">
        <f t="shared" si="4"/>
        <v>43</v>
      </c>
      <c r="I34" s="37">
        <f t="shared" si="5"/>
        <v>90</v>
      </c>
      <c r="J34" s="47">
        <f>F34-C34</f>
        <v>9.8999999999999986</v>
      </c>
      <c r="K34" s="47">
        <f>D34-F34</f>
        <v>37.1</v>
      </c>
    </row>
    <row r="35" spans="1:11" x14ac:dyDescent="0.4">
      <c r="A35" s="46"/>
      <c r="B35" t="s">
        <v>25</v>
      </c>
      <c r="C35" s="34">
        <v>39.728098280244581</v>
      </c>
      <c r="D35" s="34">
        <v>43.37080624436048</v>
      </c>
      <c r="E35" s="34">
        <f t="shared" ref="E35:E38" si="6">D35-C35</f>
        <v>3.6427079641158997</v>
      </c>
      <c r="F35" s="34"/>
      <c r="H35" s="37">
        <f t="shared" ref="H35:H38" si="7">C35</f>
        <v>39.728098280244581</v>
      </c>
      <c r="I35" s="37">
        <f t="shared" ref="I35:I38" si="8">D35</f>
        <v>43.37080624436048</v>
      </c>
      <c r="J35" s="34">
        <f>I35-H35</f>
        <v>3.6427079641158997</v>
      </c>
      <c r="K35" s="47"/>
    </row>
    <row r="36" spans="1:11" x14ac:dyDescent="0.4">
      <c r="A36" s="46"/>
      <c r="B36" t="s">
        <v>27</v>
      </c>
      <c r="C36" s="34">
        <v>43</v>
      </c>
      <c r="D36" s="34">
        <v>90</v>
      </c>
      <c r="E36" s="34">
        <f t="shared" si="6"/>
        <v>47</v>
      </c>
      <c r="F36" s="34">
        <v>52.9</v>
      </c>
      <c r="H36" s="37">
        <f t="shared" si="7"/>
        <v>43</v>
      </c>
      <c r="I36" s="37">
        <f t="shared" si="8"/>
        <v>90</v>
      </c>
      <c r="J36" s="47">
        <f>F36-C36</f>
        <v>9.8999999999999986</v>
      </c>
      <c r="K36" s="47">
        <f>D36-F36</f>
        <v>37.1</v>
      </c>
    </row>
    <row r="37" spans="1:11" x14ac:dyDescent="0.4">
      <c r="A37" s="46"/>
      <c r="B37" t="s">
        <v>24</v>
      </c>
      <c r="C37" s="34">
        <v>72.588422484056991</v>
      </c>
      <c r="D37" s="34">
        <v>77.756429384399837</v>
      </c>
      <c r="E37" s="34">
        <f t="shared" si="6"/>
        <v>5.1680069003428457</v>
      </c>
      <c r="F37" s="34"/>
      <c r="H37" s="37">
        <f t="shared" si="7"/>
        <v>72.588422484056991</v>
      </c>
      <c r="I37" s="37">
        <f t="shared" si="8"/>
        <v>77.756429384399837</v>
      </c>
      <c r="J37" s="34">
        <f>I37-H37</f>
        <v>5.1680069003428457</v>
      </c>
      <c r="K37" s="47"/>
    </row>
    <row r="38" spans="1:11" x14ac:dyDescent="0.4">
      <c r="A38" s="46"/>
      <c r="B38" t="s">
        <v>17</v>
      </c>
      <c r="C38" s="34">
        <v>63.608643358654128</v>
      </c>
      <c r="D38" s="34">
        <v>104.12482377084334</v>
      </c>
      <c r="E38" s="34">
        <f t="shared" si="6"/>
        <v>40.516180412189208</v>
      </c>
      <c r="F38" s="34">
        <v>77.723633837415349</v>
      </c>
      <c r="H38" s="37">
        <f t="shared" si="7"/>
        <v>63.608643358654128</v>
      </c>
      <c r="I38" s="37">
        <f t="shared" si="8"/>
        <v>104.12482377084334</v>
      </c>
      <c r="J38" s="47">
        <f>F38-C38</f>
        <v>14.114990478761221</v>
      </c>
      <c r="K38" s="47">
        <f>D38-F38</f>
        <v>26.401189933427986</v>
      </c>
    </row>
    <row r="39" spans="1:11" ht="15" thickBot="1" x14ac:dyDescent="0.45">
      <c r="A39" s="46"/>
      <c r="B39" s="5" t="s">
        <v>29</v>
      </c>
      <c r="C39" s="36"/>
      <c r="D39" s="36"/>
      <c r="E39" s="36">
        <f>D39-C39</f>
        <v>0</v>
      </c>
      <c r="F39" s="36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zoomScale="85" zoomScaleNormal="85" workbookViewId="0">
      <selection activeCell="F40" sqref="F40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65" t="s">
        <v>2775</v>
      </c>
    </row>
    <row r="5" spans="1:9" s="8" customFormat="1" x14ac:dyDescent="0.4">
      <c r="A5" s="9"/>
      <c r="B5" s="366" t="s">
        <v>2774</v>
      </c>
    </row>
    <row r="6" spans="1:9" s="8" customFormat="1" x14ac:dyDescent="0.4">
      <c r="A6" s="9"/>
      <c r="B6" s="171" t="s">
        <v>2773</v>
      </c>
    </row>
    <row r="7" spans="1:9" s="8" customFormat="1" x14ac:dyDescent="0.4">
      <c r="A7" s="9"/>
      <c r="B7" s="170" t="s">
        <v>2786</v>
      </c>
    </row>
    <row r="8" spans="1:9" s="8" customFormat="1" x14ac:dyDescent="0.4">
      <c r="A8" s="9"/>
      <c r="B8" s="10"/>
    </row>
    <row r="9" spans="1:9" s="8" customFormat="1" x14ac:dyDescent="0.4">
      <c r="A9" s="9"/>
      <c r="B9" s="60" t="s">
        <v>2786</v>
      </c>
      <c r="C9" s="59"/>
      <c r="D9" s="59"/>
      <c r="E9" s="59"/>
    </row>
    <row r="10" spans="1:9" s="8" customFormat="1" x14ac:dyDescent="0.4">
      <c r="A10" s="9"/>
      <c r="B10" s="10"/>
    </row>
    <row r="11" spans="1:9" x14ac:dyDescent="0.4">
      <c r="B11" s="359" t="s">
        <v>2997</v>
      </c>
      <c r="C11" s="74"/>
      <c r="D11" s="74"/>
      <c r="E11" s="142"/>
      <c r="F11" s="8"/>
      <c r="G11" s="8"/>
      <c r="H11" s="8"/>
      <c r="I11" s="8"/>
    </row>
    <row r="12" spans="1:9" x14ac:dyDescent="0.4">
      <c r="B12" s="142" t="s">
        <v>3002</v>
      </c>
      <c r="C12" s="74"/>
      <c r="D12" s="368" t="s">
        <v>3009</v>
      </c>
      <c r="E12" s="363"/>
      <c r="F12" s="8"/>
      <c r="G12" s="8"/>
      <c r="H12" s="8"/>
      <c r="I12" s="8"/>
    </row>
    <row r="13" spans="1:9" x14ac:dyDescent="0.4">
      <c r="B13" s="142" t="s">
        <v>2961</v>
      </c>
      <c r="C13" s="74"/>
      <c r="D13" s="368" t="s">
        <v>2778</v>
      </c>
      <c r="E13" s="206"/>
      <c r="F13" s="8"/>
      <c r="G13" s="8"/>
      <c r="H13" s="8"/>
      <c r="I13" s="8"/>
    </row>
    <row r="14" spans="1:9" x14ac:dyDescent="0.4">
      <c r="B14" s="142" t="s">
        <v>2962</v>
      </c>
      <c r="C14" s="74"/>
      <c r="D14" s="368" t="s">
        <v>2779</v>
      </c>
      <c r="E14" s="349"/>
      <c r="F14" s="8"/>
      <c r="G14" s="8"/>
      <c r="H14" s="8"/>
      <c r="I14" s="8"/>
    </row>
    <row r="15" spans="1:9" x14ac:dyDescent="0.4">
      <c r="B15" s="142" t="s">
        <v>87</v>
      </c>
      <c r="C15" s="74"/>
      <c r="D15" s="368" t="s">
        <v>2946</v>
      </c>
      <c r="E15" s="349"/>
      <c r="F15" s="8"/>
      <c r="G15" s="8"/>
      <c r="H15" s="8"/>
      <c r="I15" s="8"/>
    </row>
    <row r="16" spans="1:9" x14ac:dyDescent="0.4">
      <c r="B16" s="142"/>
      <c r="C16" s="74"/>
      <c r="D16" s="368"/>
      <c r="E16" s="74"/>
      <c r="F16" s="267"/>
    </row>
    <row r="17" spans="2:7" x14ac:dyDescent="0.4">
      <c r="B17" s="359" t="s">
        <v>3006</v>
      </c>
      <c r="C17" s="74"/>
      <c r="D17" s="368"/>
      <c r="E17" s="74"/>
      <c r="F17" s="267"/>
    </row>
    <row r="18" spans="2:7" x14ac:dyDescent="0.4">
      <c r="B18" s="142" t="s">
        <v>68</v>
      </c>
      <c r="C18" s="74"/>
      <c r="D18" s="368" t="s">
        <v>3022</v>
      </c>
      <c r="E18" s="205"/>
      <c r="F18" s="208"/>
      <c r="G18" s="142"/>
    </row>
    <row r="19" spans="2:7" x14ac:dyDescent="0.4">
      <c r="B19" s="142" t="s">
        <v>69</v>
      </c>
      <c r="C19" s="74"/>
      <c r="D19" s="368" t="s">
        <v>3023</v>
      </c>
      <c r="E19" s="205"/>
      <c r="F19" s="211" t="s">
        <v>2804</v>
      </c>
      <c r="G19" s="142"/>
    </row>
    <row r="20" spans="2:7" x14ac:dyDescent="0.4">
      <c r="B20" s="142"/>
      <c r="C20" s="74"/>
      <c r="D20" s="368"/>
      <c r="E20" s="74"/>
      <c r="F20" s="213" t="s">
        <v>2803</v>
      </c>
      <c r="G20" s="142"/>
    </row>
    <row r="21" spans="2:7" x14ac:dyDescent="0.4">
      <c r="B21" s="142" t="s">
        <v>70</v>
      </c>
      <c r="C21" s="74"/>
      <c r="D21" s="368" t="s">
        <v>3020</v>
      </c>
      <c r="E21" s="205"/>
      <c r="F21" s="153"/>
      <c r="G21" s="142"/>
    </row>
    <row r="22" spans="2:7" x14ac:dyDescent="0.4">
      <c r="B22" s="142" t="s">
        <v>42</v>
      </c>
      <c r="C22" s="74"/>
      <c r="D22" s="368" t="s">
        <v>3021</v>
      </c>
      <c r="E22" s="205"/>
      <c r="F22" s="142"/>
      <c r="G22" s="142"/>
    </row>
    <row r="23" spans="2:7" x14ac:dyDescent="0.4">
      <c r="B23" s="142"/>
      <c r="C23" s="74"/>
      <c r="D23" s="368"/>
      <c r="E23" s="142"/>
      <c r="F23" s="142"/>
      <c r="G23" s="142"/>
    </row>
    <row r="24" spans="2:7" x14ac:dyDescent="0.4">
      <c r="B24" s="359" t="s">
        <v>3004</v>
      </c>
      <c r="D24" s="369"/>
      <c r="F24" s="212"/>
    </row>
    <row r="25" spans="2:7" x14ac:dyDescent="0.4">
      <c r="B25" s="142" t="s">
        <v>3005</v>
      </c>
      <c r="D25" s="369" t="s">
        <v>3024</v>
      </c>
      <c r="E25" s="206"/>
    </row>
    <row r="26" spans="2:7" x14ac:dyDescent="0.4">
      <c r="D26" s="369"/>
    </row>
    <row r="27" spans="2:7" x14ac:dyDescent="0.4">
      <c r="B27" s="359" t="s">
        <v>2919</v>
      </c>
      <c r="C27" s="74"/>
      <c r="D27" s="368"/>
      <c r="E27" s="74"/>
      <c r="F27" s="267"/>
    </row>
    <row r="28" spans="2:7" x14ac:dyDescent="0.4">
      <c r="B28" s="142" t="s">
        <v>2905</v>
      </c>
      <c r="C28" s="74"/>
      <c r="D28" s="368" t="s">
        <v>3025</v>
      </c>
      <c r="E28" s="206"/>
      <c r="F28" s="267"/>
    </row>
    <row r="29" spans="2:7" x14ac:dyDescent="0.4">
      <c r="B29" s="142" t="s">
        <v>3003</v>
      </c>
      <c r="C29" s="74"/>
      <c r="D29" s="368" t="s">
        <v>3026</v>
      </c>
      <c r="E29" s="206"/>
      <c r="F29" s="267"/>
    </row>
    <row r="30" spans="2:7" x14ac:dyDescent="0.4">
      <c r="B30" s="8" t="s">
        <v>2923</v>
      </c>
      <c r="C30" s="8"/>
      <c r="D30" s="370" t="s">
        <v>3027</v>
      </c>
      <c r="E30" s="205"/>
      <c r="F30" s="271" t="s">
        <v>2924</v>
      </c>
      <c r="G30" s="271" t="s">
        <v>2925</v>
      </c>
    </row>
    <row r="31" spans="2:7" x14ac:dyDescent="0.4">
      <c r="D31" s="367"/>
    </row>
    <row r="32" spans="2:7" x14ac:dyDescent="0.4">
      <c r="B32" s="359" t="s">
        <v>116</v>
      </c>
      <c r="C32" s="74"/>
      <c r="D32" s="368"/>
      <c r="E32" s="74"/>
      <c r="F32" s="267"/>
    </row>
    <row r="33" spans="2:7" x14ac:dyDescent="0.4">
      <c r="B33" s="142" t="s">
        <v>3007</v>
      </c>
      <c r="C33" s="74"/>
      <c r="D33" s="368" t="s">
        <v>3010</v>
      </c>
      <c r="E33" s="353"/>
      <c r="F33" s="209" t="s">
        <v>3008</v>
      </c>
    </row>
    <row r="34" spans="2:7" x14ac:dyDescent="0.4">
      <c r="B34" s="142" t="s">
        <v>0</v>
      </c>
      <c r="C34" s="74"/>
      <c r="D34" s="368" t="s">
        <v>2781</v>
      </c>
      <c r="E34" s="353"/>
      <c r="F34" s="267"/>
    </row>
    <row r="35" spans="2:7" x14ac:dyDescent="0.4">
      <c r="B35" s="142" t="s">
        <v>3000</v>
      </c>
      <c r="C35" s="74"/>
      <c r="D35" s="368" t="s">
        <v>2782</v>
      </c>
      <c r="E35" s="353"/>
      <c r="F35" s="267"/>
    </row>
    <row r="36" spans="2:7" x14ac:dyDescent="0.4">
      <c r="B36" s="142" t="s">
        <v>15</v>
      </c>
      <c r="C36" s="74"/>
      <c r="D36" s="368" t="s">
        <v>3011</v>
      </c>
      <c r="E36" s="353"/>
      <c r="F36" s="267"/>
    </row>
    <row r="37" spans="2:7" x14ac:dyDescent="0.4">
      <c r="B37" s="142" t="s">
        <v>3001</v>
      </c>
      <c r="C37" s="74"/>
      <c r="D37" s="368" t="s">
        <v>3012</v>
      </c>
      <c r="E37" s="353"/>
      <c r="F37" s="267"/>
    </row>
    <row r="38" spans="2:7" x14ac:dyDescent="0.4">
      <c r="B38" s="142"/>
      <c r="C38" s="74"/>
      <c r="D38" s="368"/>
      <c r="E38" s="74"/>
      <c r="F38" s="267"/>
    </row>
    <row r="39" spans="2:7" x14ac:dyDescent="0.4">
      <c r="B39" s="359" t="s">
        <v>2784</v>
      </c>
      <c r="C39" s="74"/>
      <c r="D39" s="368"/>
      <c r="E39" s="142"/>
      <c r="F39" s="142"/>
      <c r="G39" s="142"/>
    </row>
    <row r="40" spans="2:7" x14ac:dyDescent="0.4">
      <c r="B40" s="142" t="s">
        <v>67</v>
      </c>
      <c r="C40" s="74"/>
      <c r="D40" s="368" t="s">
        <v>3028</v>
      </c>
      <c r="E40" s="206"/>
      <c r="F40" s="210"/>
      <c r="G40" s="154"/>
    </row>
    <row r="41" spans="2:7" x14ac:dyDescent="0.4">
      <c r="B41" s="142" t="s">
        <v>62</v>
      </c>
      <c r="C41" s="74"/>
      <c r="D41" s="368" t="s">
        <v>3013</v>
      </c>
      <c r="E41" s="205"/>
      <c r="F41" s="364" t="s">
        <v>63</v>
      </c>
      <c r="G41" s="364" t="s">
        <v>64</v>
      </c>
    </row>
    <row r="42" spans="2:7" x14ac:dyDescent="0.4">
      <c r="B42" s="142" t="s">
        <v>73</v>
      </c>
      <c r="C42" s="74"/>
      <c r="D42" s="368" t="s">
        <v>3014</v>
      </c>
      <c r="E42" s="205"/>
      <c r="F42" s="211" t="s">
        <v>3015</v>
      </c>
      <c r="G42" s="142"/>
    </row>
    <row r="43" spans="2:7" x14ac:dyDescent="0.4">
      <c r="B43" s="142" t="s">
        <v>3016</v>
      </c>
      <c r="C43" s="74"/>
      <c r="D43" s="368" t="s">
        <v>3018</v>
      </c>
      <c r="E43" s="205"/>
      <c r="F43" s="211"/>
      <c r="G43" s="142"/>
    </row>
    <row r="44" spans="2:7" x14ac:dyDescent="0.4">
      <c r="B44" s="142" t="s">
        <v>3017</v>
      </c>
      <c r="C44" s="74"/>
      <c r="D44" s="368" t="s">
        <v>3019</v>
      </c>
      <c r="E44" s="205"/>
      <c r="F44" s="211"/>
      <c r="G44" s="142"/>
    </row>
    <row r="45" spans="2:7" x14ac:dyDescent="0.4">
      <c r="B45" s="142"/>
      <c r="C45" s="74"/>
      <c r="D45" s="368"/>
      <c r="E45" s="74"/>
      <c r="F45" s="267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003763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Q63"/>
  <sheetViews>
    <sheetView showGridLines="0" topLeftCell="A25" zoomScale="85" zoomScaleNormal="85" workbookViewId="0">
      <selection activeCell="D51" sqref="A51:D51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11" width="11.53515625" style="8" customWidth="1"/>
    <col min="12" max="12" width="14.3828125" style="8" customWidth="1"/>
    <col min="13" max="13" width="9.84375" style="8"/>
    <col min="14" max="15" width="9.84375" style="8" customWidth="1"/>
    <col min="16" max="16" width="8.69140625" style="8" customWidth="1"/>
    <col min="17" max="17" width="9.15234375" style="8" customWidth="1"/>
    <col min="18" max="16384" width="9.84375" style="8"/>
  </cols>
  <sheetData>
    <row r="1" spans="1:13" x14ac:dyDescent="0.4">
      <c r="A1" s="7"/>
      <c r="B1" s="7"/>
    </row>
    <row r="2" spans="1:13" x14ac:dyDescent="0.4">
      <c r="A2" s="9"/>
      <c r="B2" s="9"/>
    </row>
    <row r="3" spans="1:13" x14ac:dyDescent="0.4">
      <c r="A3" s="9"/>
      <c r="B3" s="9"/>
    </row>
    <row r="4" spans="1:13" ht="18.45" x14ac:dyDescent="0.4">
      <c r="A4" s="9"/>
      <c r="B4" s="365" t="s">
        <v>2775</v>
      </c>
    </row>
    <row r="5" spans="1:13" x14ac:dyDescent="0.4">
      <c r="A5" s="9"/>
      <c r="B5" s="366" t="s">
        <v>2774</v>
      </c>
    </row>
    <row r="6" spans="1:13" x14ac:dyDescent="0.4">
      <c r="A6" s="9"/>
      <c r="B6" s="171" t="s">
        <v>2773</v>
      </c>
    </row>
    <row r="7" spans="1:13" x14ac:dyDescent="0.4">
      <c r="A7" s="9"/>
      <c r="B7" s="170" t="s">
        <v>2783</v>
      </c>
    </row>
    <row r="8" spans="1:13" x14ac:dyDescent="0.4">
      <c r="A8" s="9"/>
      <c r="B8" s="10"/>
      <c r="H8" s="11"/>
      <c r="I8" s="11"/>
      <c r="J8" s="11"/>
      <c r="K8" s="11"/>
      <c r="L8" s="11"/>
      <c r="M8" s="11"/>
    </row>
    <row r="9" spans="1:13" x14ac:dyDescent="0.4">
      <c r="A9" s="9"/>
      <c r="B9" s="12" t="s">
        <v>2958</v>
      </c>
      <c r="C9" s="13"/>
      <c r="E9" s="24"/>
      <c r="H9" s="11"/>
      <c r="I9" s="11"/>
      <c r="J9" s="11"/>
      <c r="K9" s="11"/>
      <c r="L9" s="11"/>
      <c r="M9" s="11"/>
    </row>
    <row r="10" spans="1:13" ht="15" thickBot="1" x14ac:dyDescent="0.45">
      <c r="A10" s="9"/>
      <c r="B10" s="10"/>
      <c r="E10" s="24"/>
      <c r="H10" s="11"/>
      <c r="I10" s="11"/>
      <c r="J10" s="11"/>
      <c r="K10" s="11"/>
      <c r="L10" s="11"/>
      <c r="M10" s="11"/>
    </row>
    <row r="11" spans="1:13" ht="15" thickTop="1" x14ac:dyDescent="0.4">
      <c r="A11" s="9"/>
      <c r="B11" s="173" t="s">
        <v>2961</v>
      </c>
      <c r="C11" s="350">
        <f>Assumptions!$E$13</f>
        <v>0</v>
      </c>
      <c r="E11" s="24"/>
      <c r="H11" s="11"/>
      <c r="I11" s="11"/>
      <c r="J11" s="11"/>
      <c r="K11" s="11"/>
      <c r="L11" s="11"/>
      <c r="M11" s="11"/>
    </row>
    <row r="12" spans="1:13" x14ac:dyDescent="0.4">
      <c r="B12" s="174" t="s">
        <v>2962</v>
      </c>
      <c r="C12" s="351">
        <f>Assumptions!$E$14</f>
        <v>0</v>
      </c>
      <c r="E12" s="24"/>
    </row>
    <row r="13" spans="1:13" x14ac:dyDescent="0.4">
      <c r="B13" s="174" t="s">
        <v>87</v>
      </c>
      <c r="C13" s="351">
        <f>Assumptions!$E$15</f>
        <v>0</v>
      </c>
      <c r="E13" s="24"/>
    </row>
    <row r="14" spans="1:13" ht="15" thickBot="1" x14ac:dyDescent="0.45">
      <c r="B14" s="175" t="s">
        <v>116</v>
      </c>
      <c r="C14" s="176" t="e">
        <f>IF(ISBLANK(Assumptions!E33),'Discount rate'!C29,Assumptions!E33)</f>
        <v>#VALUE!</v>
      </c>
      <c r="D14" s="63"/>
    </row>
    <row r="15" spans="1:13" ht="15" thickTop="1" x14ac:dyDescent="0.4">
      <c r="C15" s="20"/>
    </row>
    <row r="16" spans="1:13" x14ac:dyDescent="0.4">
      <c r="B16" s="62" t="s">
        <v>2957</v>
      </c>
      <c r="C16" s="352" t="e">
        <f>Comps!H43</f>
        <v>#NUM!</v>
      </c>
    </row>
    <row r="17" spans="2:12" x14ac:dyDescent="0.4">
      <c r="B17" s="28" t="s">
        <v>2956</v>
      </c>
      <c r="C17" s="321" t="e">
        <f>C14</f>
        <v>#VALUE!</v>
      </c>
    </row>
    <row r="18" spans="2:12" x14ac:dyDescent="0.4">
      <c r="B18" s="295" t="s">
        <v>2999</v>
      </c>
      <c r="C18" s="296"/>
    </row>
    <row r="19" spans="2:12" x14ac:dyDescent="0.4">
      <c r="B19" s="301" t="s">
        <v>2998</v>
      </c>
      <c r="C19" s="294"/>
    </row>
    <row r="20" spans="2:12" x14ac:dyDescent="0.4">
      <c r="C20" s="20"/>
    </row>
    <row r="21" spans="2:12" x14ac:dyDescent="0.4">
      <c r="B21" s="29" t="s">
        <v>2916</v>
      </c>
      <c r="C21" s="300" t="e">
        <f>SUM($F$59:$L$59)</f>
        <v>#N/A</v>
      </c>
    </row>
    <row r="22" spans="2:12" x14ac:dyDescent="0.4">
      <c r="B22" s="27" t="s">
        <v>2776</v>
      </c>
      <c r="C22" s="30" t="e">
        <f>Comps!D28</f>
        <v>#VALUE!</v>
      </c>
      <c r="D22" s="33"/>
    </row>
    <row r="23" spans="2:12" s="11" customFormat="1" x14ac:dyDescent="0.4">
      <c r="B23" s="167" t="s">
        <v>2777</v>
      </c>
      <c r="C23" s="168" t="str">
        <f>Comps!D29</f>
        <v>(Invalid Restatement Type)</v>
      </c>
      <c r="D23" s="61"/>
    </row>
    <row r="24" spans="2:12" x14ac:dyDescent="0.4">
      <c r="B24" s="39" t="s">
        <v>2960</v>
      </c>
      <c r="C24" s="299" t="e">
        <f>SUM($C$21:$C$23)</f>
        <v>#N/A</v>
      </c>
      <c r="D24" s="33"/>
    </row>
    <row r="25" spans="2:12" x14ac:dyDescent="0.4">
      <c r="C25" s="20"/>
    </row>
    <row r="26" spans="2:12" x14ac:dyDescent="0.4">
      <c r="B26" s="62" t="s">
        <v>8</v>
      </c>
      <c r="C26" s="31" t="e">
        <f>C21</f>
        <v>#N/A</v>
      </c>
    </row>
    <row r="27" spans="2:12" x14ac:dyDescent="0.4">
      <c r="B27" s="27" t="s">
        <v>6</v>
      </c>
      <c r="C27" s="32" t="str" cm="1">
        <f t="array" ref="C27">_xll.ciqfunctions.udf.CIQ(IS!$D$12,"IQ_EBITDA",IS!$D$13,$C$11,IS!$D$15,IS!$D$16,IS!$D$18,IS!$D$19)</f>
        <v>(Invalid Restatement Type)</v>
      </c>
    </row>
    <row r="28" spans="2:12" x14ac:dyDescent="0.4">
      <c r="B28" s="39" t="s">
        <v>2959</v>
      </c>
      <c r="C28" s="303" t="e">
        <f>C26/C27</f>
        <v>#N/A</v>
      </c>
    </row>
    <row r="29" spans="2:12" x14ac:dyDescent="0.4">
      <c r="B29" s="15"/>
      <c r="C29" s="15"/>
    </row>
    <row r="30" spans="2:12" x14ac:dyDescent="0.4">
      <c r="F30" s="26"/>
      <c r="G30" s="26"/>
    </row>
    <row r="31" spans="2:12" x14ac:dyDescent="0.4">
      <c r="B31" s="12" t="s">
        <v>2963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2:12" ht="15" thickBot="1" x14ac:dyDescent="0.45">
      <c r="B32" s="17"/>
      <c r="D32" s="287">
        <f>DATE(YEAR($F$32)+COLUMN(D32)-COLUMN($F$32),MONTH($F$32),DAY($F$32))</f>
        <v>42552</v>
      </c>
      <c r="E32" s="287">
        <f>DATE(YEAR($F$32)+COLUMN(E32)-COLUMN($F$32),MONTH($F$32),DAY($F$32))</f>
        <v>42917</v>
      </c>
      <c r="F32" s="371">
        <v>43282</v>
      </c>
      <c r="G32" s="287">
        <f>DATE(YEAR($F$32)+COLUMN(G32)-COLUMN($F$32),MONTH($F$32),DAY($F$32))</f>
        <v>43647</v>
      </c>
      <c r="H32" s="287">
        <f>DATE(YEAR($F$32)+COLUMN(H32)-COLUMN($F$32),MONTH($F$32),DAY($F$32))</f>
        <v>44013</v>
      </c>
      <c r="I32" s="287">
        <f>DATE(YEAR($F$32)+COLUMN(I32)-COLUMN($F$32),MONTH($F$32),DAY($F$32))</f>
        <v>44378</v>
      </c>
      <c r="J32" s="287">
        <f t="shared" ref="J32:L32" si="0">DATE(YEAR($F$32)+COLUMN(J32)-COLUMN($F$32),MONTH($F$32),DAY($F$32))</f>
        <v>44743</v>
      </c>
      <c r="K32" s="287">
        <f t="shared" si="0"/>
        <v>45108</v>
      </c>
      <c r="L32" s="287">
        <f t="shared" si="0"/>
        <v>45474</v>
      </c>
    </row>
    <row r="33" spans="2:16" ht="15" thickBot="1" x14ac:dyDescent="0.45">
      <c r="B33" s="172" t="s">
        <v>2796</v>
      </c>
      <c r="C33" s="139"/>
      <c r="D33" s="140">
        <f>YEAR(D32)</f>
        <v>2016</v>
      </c>
      <c r="E33" s="140">
        <f t="shared" ref="E33:K33" si="1">YEAR(E32)</f>
        <v>2017</v>
      </c>
      <c r="F33" s="140">
        <f t="shared" si="1"/>
        <v>2018</v>
      </c>
      <c r="G33" s="140">
        <f t="shared" si="1"/>
        <v>2019</v>
      </c>
      <c r="H33" s="140">
        <f t="shared" si="1"/>
        <v>2020</v>
      </c>
      <c r="I33" s="140">
        <f t="shared" si="1"/>
        <v>2021</v>
      </c>
      <c r="J33" s="140">
        <f t="shared" si="1"/>
        <v>2022</v>
      </c>
      <c r="K33" s="140">
        <f t="shared" si="1"/>
        <v>2023</v>
      </c>
      <c r="L33" s="302" t="s">
        <v>10</v>
      </c>
    </row>
    <row r="34" spans="2:16" x14ac:dyDescent="0.4">
      <c r="B34" s="17"/>
      <c r="C34" s="242"/>
      <c r="D34" s="285" t="s">
        <v>9</v>
      </c>
      <c r="E34" s="285" t="s">
        <v>9</v>
      </c>
      <c r="F34" s="285" t="s">
        <v>11</v>
      </c>
      <c r="G34" s="285" t="s">
        <v>11</v>
      </c>
      <c r="H34" s="285" t="s">
        <v>11</v>
      </c>
      <c r="I34" s="285" t="s">
        <v>11</v>
      </c>
      <c r="J34" s="286" t="s">
        <v>43</v>
      </c>
      <c r="K34" s="286" t="s">
        <v>43</v>
      </c>
      <c r="L34" s="286" t="s">
        <v>43</v>
      </c>
      <c r="M34" s="64"/>
    </row>
    <row r="35" spans="2:16" x14ac:dyDescent="0.4">
      <c r="B35" s="14" t="s">
        <v>7</v>
      </c>
      <c r="C35" s="232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#N/A</v>
      </c>
      <c r="G35" s="11" t="e">
        <f>INDEX(Forecasts!$E$16:$H$16,MATCH(G$33,Forecasts!$E$14:$H$14,0))</f>
        <v>#N/A</v>
      </c>
      <c r="H35" s="11" t="e">
        <f>INDEX(Forecasts!$E$16:$H$16,MATCH(H$33,Forecasts!$E$14:$H$14,0))</f>
        <v>#N/A</v>
      </c>
      <c r="I35" s="11" t="e">
        <f>INDEX(Forecasts!$E$16:$H$16,MATCH(I$33,Forecasts!$E$14:$H$14,0))</f>
        <v>#N/A</v>
      </c>
      <c r="J35" s="11" t="e">
        <f ca="1">OFFSET(J35,0,-1)*(1+J36)</f>
        <v>#N/A</v>
      </c>
      <c r="K35" s="11" t="e">
        <f t="shared" ref="K35" ca="1" si="2">OFFSET(K35,0,-1)*(1+K36)</f>
        <v>#N/A</v>
      </c>
      <c r="M35" s="64"/>
    </row>
    <row r="36" spans="2:16" x14ac:dyDescent="0.4">
      <c r="B36" s="33"/>
      <c r="C36" s="281" t="s">
        <v>2940</v>
      </c>
      <c r="D36" s="11"/>
      <c r="E36" s="372"/>
      <c r="F36" s="372" t="e">
        <f ca="1">F35/OFFSET(F35,0,-1)-1</f>
        <v>#N/A</v>
      </c>
      <c r="G36" s="372" t="e">
        <f t="shared" ref="G36:I36" ca="1" si="3">G35/OFFSET(G35,0,-1)-1</f>
        <v>#N/A</v>
      </c>
      <c r="H36" s="372" t="e">
        <f t="shared" ca="1" si="3"/>
        <v>#N/A</v>
      </c>
      <c r="I36" s="372" t="e">
        <f t="shared" ca="1" si="3"/>
        <v>#N/A</v>
      </c>
      <c r="J36" s="372" t="e">
        <f ca="1">$I$36-(($I$36-$L$36)/(COLUMN($L$36)-COLUMN($I$36))*(COLUMN(J36)-COLUMN($I$36)))</f>
        <v>#N/A</v>
      </c>
      <c r="K36" s="372" t="e">
        <f ca="1">$I$36-(($I$36-$L$36)/(COLUMN($L$36)-COLUMN($I$36))*(COLUMN(K36)-COLUMN($I$36)))</f>
        <v>#N/A</v>
      </c>
      <c r="L36" s="25">
        <f>$C$12</f>
        <v>0</v>
      </c>
      <c r="M36" s="64"/>
    </row>
    <row r="37" spans="2:16" x14ac:dyDescent="0.4">
      <c r="B37" s="14" t="s">
        <v>2974</v>
      </c>
      <c r="C37" s="232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#N/A</v>
      </c>
      <c r="G37" s="11" t="e">
        <f>INDEX(Forecasts!$E$17:$H$17,MATCH(G$33,Forecasts!$E$14:$H$14,0))</f>
        <v>#N/A</v>
      </c>
      <c r="H37" s="11" t="e">
        <f>INDEX(Forecasts!$E$17:$H$17,MATCH(H$33,Forecasts!$E$14:$H$14,0))</f>
        <v>#N/A</v>
      </c>
      <c r="I37" s="11" t="e">
        <f>INDEX(Forecasts!$E$17:$H$17,MATCH(I$33,Forecasts!$E$14:$H$14,0))</f>
        <v>#N/A</v>
      </c>
      <c r="J37" s="11" t="e">
        <f ca="1">AVERAGE(($H$37/$H$35), ($I$37/$I$35))*J$35</f>
        <v>#N/A</v>
      </c>
      <c r="K37" s="11" t="e">
        <f t="shared" ref="K37" ca="1" si="4">AVERAGE(($H$37/$H$35), ($I$37/$I$35))*K$35</f>
        <v>#N/A</v>
      </c>
      <c r="M37" s="64"/>
      <c r="N37" s="65"/>
    </row>
    <row r="38" spans="2:16" x14ac:dyDescent="0.4">
      <c r="B38" s="14"/>
      <c r="C38" s="281" t="s">
        <v>118</v>
      </c>
      <c r="D38" s="11"/>
      <c r="E38" s="11"/>
      <c r="F38" s="372" t="e">
        <f>F39/F35</f>
        <v>#N/A</v>
      </c>
      <c r="G38" s="372" t="e">
        <f t="shared" ref="G38:I38" si="5">G39/G35</f>
        <v>#N/A</v>
      </c>
      <c r="H38" s="372" t="e">
        <f t="shared" si="5"/>
        <v>#N/A</v>
      </c>
      <c r="I38" s="372" t="e">
        <f t="shared" si="5"/>
        <v>#N/A</v>
      </c>
      <c r="J38" s="372" t="e">
        <f ca="1">AVERAGE(OFFSET(J38,0,-1),OFFSET(J38,0,-2))</f>
        <v>#N/A</v>
      </c>
      <c r="K38" s="372" t="e">
        <f t="shared" ref="K38" ca="1" si="6">AVERAGE(OFFSET(K38,0,-1),OFFSET(K38,0,-2))</f>
        <v>#N/A</v>
      </c>
      <c r="M38" s="64"/>
    </row>
    <row r="39" spans="2:16" x14ac:dyDescent="0.4">
      <c r="B39" s="18" t="s">
        <v>5</v>
      </c>
      <c r="C39" s="282"/>
      <c r="D39" s="66"/>
      <c r="E39" s="66" t="e">
        <f>E35+E37</f>
        <v>#N/A</v>
      </c>
      <c r="F39" s="66" t="e">
        <f t="shared" ref="F39:K39" si="7">F35+F37</f>
        <v>#N/A</v>
      </c>
      <c r="G39" s="66" t="e">
        <f t="shared" si="7"/>
        <v>#N/A</v>
      </c>
      <c r="H39" s="66" t="e">
        <f t="shared" si="7"/>
        <v>#N/A</v>
      </c>
      <c r="I39" s="66" t="e">
        <f t="shared" si="7"/>
        <v>#N/A</v>
      </c>
      <c r="J39" s="66" t="e">
        <f t="shared" ca="1" si="7"/>
        <v>#N/A</v>
      </c>
      <c r="K39" s="66" t="e">
        <f t="shared" ca="1" si="7"/>
        <v>#N/A</v>
      </c>
      <c r="L39" s="19"/>
      <c r="M39" s="64"/>
    </row>
    <row r="40" spans="2:16" x14ac:dyDescent="0.4">
      <c r="B40" s="14"/>
      <c r="C40" s="281" t="s">
        <v>87</v>
      </c>
      <c r="D40" s="11"/>
      <c r="E40" s="373">
        <f>$C$13</f>
        <v>0</v>
      </c>
      <c r="F40" s="373">
        <f t="shared" ref="F40:K40" si="8">$C$13</f>
        <v>0</v>
      </c>
      <c r="G40" s="373">
        <f t="shared" si="8"/>
        <v>0</v>
      </c>
      <c r="H40" s="373">
        <f t="shared" si="8"/>
        <v>0</v>
      </c>
      <c r="I40" s="373">
        <f t="shared" si="8"/>
        <v>0</v>
      </c>
      <c r="J40" s="373">
        <f t="shared" si="8"/>
        <v>0</v>
      </c>
      <c r="K40" s="373">
        <f t="shared" si="8"/>
        <v>0</v>
      </c>
      <c r="M40" s="64"/>
    </row>
    <row r="41" spans="2:16" x14ac:dyDescent="0.4">
      <c r="B41" s="8" t="s">
        <v>2780</v>
      </c>
      <c r="C41" s="283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K41" si="9">-F39*F$40</f>
        <v>#N/A</v>
      </c>
      <c r="G41" s="11" t="e">
        <f t="shared" si="9"/>
        <v>#N/A</v>
      </c>
      <c r="H41" s="11" t="e">
        <f t="shared" si="9"/>
        <v>#N/A</v>
      </c>
      <c r="I41" s="11" t="e">
        <f t="shared" si="9"/>
        <v>#N/A</v>
      </c>
      <c r="J41" s="11" t="e">
        <f t="shared" ca="1" si="9"/>
        <v>#N/A</v>
      </c>
      <c r="K41" s="11" t="e">
        <f t="shared" ca="1" si="9"/>
        <v>#N/A</v>
      </c>
      <c r="M41" s="64"/>
    </row>
    <row r="42" spans="2:16" x14ac:dyDescent="0.4">
      <c r="B42" s="8" t="s">
        <v>2971</v>
      </c>
      <c r="C42" s="232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#N/A</v>
      </c>
      <c r="G42" s="11" t="e">
        <f>-INDEX(Forecasts!$E$24:$H$24,MATCH(G$33,Forecasts!$E$14:$H$14,0))</f>
        <v>#N/A</v>
      </c>
      <c r="H42" s="11" t="e">
        <f>-INDEX(Forecasts!$E$24:$H$24,MATCH(H$33,Forecasts!$E$14:$H$14,0))</f>
        <v>#N/A</v>
      </c>
      <c r="I42" s="11" t="e">
        <f>-INDEX(Forecasts!$E$24:$H$24,MATCH(I$33,Forecasts!$E$14:$H$14,0))</f>
        <v>#N/A</v>
      </c>
      <c r="J42" s="11" t="e">
        <f>$I$42</f>
        <v>#N/A</v>
      </c>
      <c r="K42" s="11" t="e">
        <f>$I$42</f>
        <v>#N/A</v>
      </c>
      <c r="M42" s="64"/>
    </row>
    <row r="43" spans="2:16" x14ac:dyDescent="0.4">
      <c r="B43" s="15" t="s">
        <v>2972</v>
      </c>
      <c r="C43" s="233"/>
      <c r="D43" s="51" t="e">
        <f>INDEX(CFS!$E$28:$G$28,MATCH(D$33,CFS!$E$22:$H$22,0))</f>
        <v>#N/A</v>
      </c>
      <c r="E43" s="51" t="e">
        <f>INDEX(CFS!$E$28:$G$28,MATCH(E$33,CFS!$E$22:$H$22,0))</f>
        <v>#N/A</v>
      </c>
      <c r="F43" s="11" t="e">
        <f>INDEX(Forecasts!$E$25:$H$25,MATCH(F$33,Forecasts!$E$14:$H$14,0))</f>
        <v>#N/A</v>
      </c>
      <c r="G43" s="11" t="e">
        <f>INDEX(Forecasts!$E$25:$H$25,MATCH(G$33,Forecasts!$E$14:$H$14,0))</f>
        <v>#N/A</v>
      </c>
      <c r="H43" s="11" t="e">
        <f>INDEX(Forecasts!$E$25:$H$25,MATCH(H$33,Forecasts!$E$14:$H$14,0))</f>
        <v>#N/A</v>
      </c>
      <c r="I43" s="11" t="e">
        <f>INDEX(Forecasts!$E$25:$H$25,MATCH(I$33,Forecasts!$E$14:$H$14,0))</f>
        <v>#N/A</v>
      </c>
      <c r="J43" s="51" t="e">
        <f ca="1">OFFSET(J43,0,-1)-(($I$43-$K$43)/($K$33-$I$33))</f>
        <v>#N/A</v>
      </c>
      <c r="K43" s="11" t="e">
        <f ca="1">-(K51/K53+K42)</f>
        <v>#N/A</v>
      </c>
      <c r="L43" s="15"/>
      <c r="M43" s="64"/>
      <c r="N43" s="11"/>
      <c r="O43" s="11"/>
      <c r="P43" s="11"/>
    </row>
    <row r="44" spans="2:16" x14ac:dyDescent="0.4">
      <c r="B44" s="15" t="s">
        <v>2973</v>
      </c>
      <c r="C44" s="233"/>
      <c r="D44" s="51"/>
      <c r="E44" s="51" t="e">
        <f>D46-E46</f>
        <v>#N/A</v>
      </c>
      <c r="F44" s="51" t="e">
        <f>-(INDEX(Forecasts!$D$72:$H$72,MATCH(F$33,Forecasts!$D$60:$H$60,0))-INDEX(Forecasts!$D$72:$H$72,MATCH(F$33-1,Forecasts!$D$60:$H$60,0)))</f>
        <v>#N/A</v>
      </c>
      <c r="G44" s="51" t="e">
        <f>-(INDEX(Forecasts!$D$72:$H$72,MATCH(G$33,Forecasts!$D$60:$H$60,0))-INDEX(Forecasts!$D$72:$H$72,MATCH(G$33-1,Forecasts!$D$60:$H$60,0)))</f>
        <v>#N/A</v>
      </c>
      <c r="H44" s="51" t="e">
        <f>-(INDEX(Forecasts!$D$72:$H$72,MATCH(H$33,Forecasts!$D$60:$H$60,0))-INDEX(Forecasts!$D$72:$H$72,MATCH(H$33-1,Forecasts!$D$60:$H$60,0)))</f>
        <v>#N/A</v>
      </c>
      <c r="I44" s="51" t="e">
        <f>-(INDEX(Forecasts!$D$72:$H$72,MATCH(I$33,Forecasts!$D$60:$H$60,0))-INDEX(Forecasts!$D$72:$H$72,MATCH(I$33-1,Forecasts!$D$60:$H$60,0)))</f>
        <v>#N/A</v>
      </c>
      <c r="J44" s="51" t="e">
        <f ca="1">OFFSET(J46,0,-1)-J46</f>
        <v>#N/A</v>
      </c>
      <c r="K44" s="51" t="e">
        <f t="shared" ref="K44" ca="1" si="10">OFFSET(K46,0,-1)-K46</f>
        <v>#N/A</v>
      </c>
      <c r="L44" s="15"/>
      <c r="M44" s="64"/>
    </row>
    <row r="45" spans="2:16" x14ac:dyDescent="0.4">
      <c r="B45" s="19"/>
      <c r="C45" s="282"/>
      <c r="D45" s="66"/>
      <c r="E45" s="66"/>
      <c r="F45" s="66"/>
      <c r="G45" s="66"/>
      <c r="H45" s="66"/>
      <c r="I45" s="66"/>
      <c r="J45" s="66"/>
      <c r="K45" s="66"/>
      <c r="L45" s="19"/>
      <c r="M45" s="64"/>
    </row>
    <row r="46" spans="2:16" x14ac:dyDescent="0.4">
      <c r="B46" s="67" t="s">
        <v>2948</v>
      </c>
      <c r="C46" s="231"/>
      <c r="D46" s="374" t="e">
        <f>SUM(D47:D48)</f>
        <v>#N/A</v>
      </c>
      <c r="E46" s="374" t="e">
        <f>SUM(E47:E48)</f>
        <v>#N/A</v>
      </c>
      <c r="F46" s="374" t="e">
        <f ca="1">OFFSET(F46,0,-1)-F44</f>
        <v>#N/A</v>
      </c>
      <c r="G46" s="374" t="e">
        <f t="shared" ref="G46:I46" ca="1" si="11">OFFSET(G46,0,-1)-G44</f>
        <v>#N/A</v>
      </c>
      <c r="H46" s="374" t="e">
        <f t="shared" ca="1" si="11"/>
        <v>#N/A</v>
      </c>
      <c r="I46" s="374" t="e">
        <f t="shared" ca="1" si="11"/>
        <v>#N/A</v>
      </c>
      <c r="J46" s="374" t="e">
        <f ca="1">J$49*J$35</f>
        <v>#N/A</v>
      </c>
      <c r="K46" s="374" t="e">
        <f ca="1">K$49*K$35</f>
        <v>#NUM!</v>
      </c>
      <c r="L46" s="67"/>
      <c r="M46" s="64"/>
    </row>
    <row r="47" spans="2:16" x14ac:dyDescent="0.4">
      <c r="B47" s="15" t="s">
        <v>2970</v>
      </c>
      <c r="C47" s="233"/>
      <c r="D47" s="51" t="e">
        <f>INDEX(BS!$E$32:$H$32,MATCH(D$33,BS!$E$22:$H$22,0))-INDEX(BS!$E$25:$H$25,MATCH(D$33,BS!$E$22:$H$22,0))</f>
        <v>#N/A</v>
      </c>
      <c r="E47" s="51" t="e">
        <f>INDEX(BS!$E$32:$H$32,MATCH(E$33,BS!$E$22:$H$22,0))-INDEX(BS!$E$25:$H$25,MATCH(E$33,BS!$E$22:$H$22,0))</f>
        <v>#N/A</v>
      </c>
      <c r="F47" s="51"/>
      <c r="G47" s="51"/>
      <c r="H47" s="51"/>
      <c r="I47" s="51"/>
      <c r="J47" s="51"/>
      <c r="K47" s="51"/>
      <c r="L47" s="15"/>
      <c r="M47" s="64"/>
    </row>
    <row r="48" spans="2:16" x14ac:dyDescent="0.4">
      <c r="B48" s="15" t="s">
        <v>2969</v>
      </c>
      <c r="C48" s="233"/>
      <c r="D48" s="51" t="e">
        <f>-INDEX(BS!$E$49:$H$49,MATCH(D$33,BS!$E$22:$H$22,0))</f>
        <v>#N/A</v>
      </c>
      <c r="E48" s="51" t="e">
        <f>-INDEX(BS!$E$49:$H$49,MATCH(E$33,BS!$E$22:$H$22,0))</f>
        <v>#N/A</v>
      </c>
      <c r="F48" s="51"/>
      <c r="G48" s="51"/>
      <c r="H48" s="51"/>
      <c r="I48" s="51"/>
      <c r="J48" s="51"/>
      <c r="K48" s="51"/>
      <c r="L48" s="15"/>
      <c r="M48" s="64"/>
    </row>
    <row r="49" spans="2:17" x14ac:dyDescent="0.4">
      <c r="B49" s="15"/>
      <c r="C49" s="293" t="s">
        <v>2941</v>
      </c>
      <c r="D49" s="51"/>
      <c r="E49" s="375" t="e">
        <f>IF(E46/E35&lt;0, "n/a", E46/E35)</f>
        <v>#N/A</v>
      </c>
      <c r="F49" s="375" t="e">
        <f ca="1">IF(F46/F35&lt;0, "NM", F46/F35)</f>
        <v>#N/A</v>
      </c>
      <c r="G49" s="375" t="e">
        <f ca="1">IF(G46/G35&lt;0, "NM", G46/G35)</f>
        <v>#N/A</v>
      </c>
      <c r="H49" s="375" t="e">
        <f ca="1">IF(H46/H35&lt;0, "NM", H46/H35)</f>
        <v>#N/A</v>
      </c>
      <c r="I49" s="375" t="e">
        <f ca="1">IF(I46/I35&lt;0, "NM", I46/I35)</f>
        <v>#N/A</v>
      </c>
      <c r="J49" s="375" t="e">
        <f ca="1">$I$49-(($I$49-$K$49)/(COLUMN($K$49)-COLUMN($I$49))*(COLUMN(J49)-COLUMN($I$49)))</f>
        <v>#N/A</v>
      </c>
      <c r="K49" s="375" t="e">
        <f>C16</f>
        <v>#NUM!</v>
      </c>
      <c r="L49" s="15"/>
      <c r="M49" s="64"/>
    </row>
    <row r="50" spans="2:17" x14ac:dyDescent="0.4">
      <c r="B50" s="15" t="s">
        <v>2950</v>
      </c>
      <c r="C50" s="293" t="s">
        <v>2951</v>
      </c>
      <c r="D50" s="51" t="e">
        <f t="shared" ref="D50:K50" si="12">D39+D41</f>
        <v>#N/A</v>
      </c>
      <c r="E50" s="51" t="e">
        <f t="shared" si="12"/>
        <v>#N/A</v>
      </c>
      <c r="F50" s="51" t="e">
        <f t="shared" si="12"/>
        <v>#N/A</v>
      </c>
      <c r="G50" s="51" t="e">
        <f t="shared" si="12"/>
        <v>#N/A</v>
      </c>
      <c r="H50" s="51" t="e">
        <f t="shared" si="12"/>
        <v>#N/A</v>
      </c>
      <c r="I50" s="51" t="e">
        <f t="shared" si="12"/>
        <v>#N/A</v>
      </c>
      <c r="J50" s="51" t="e">
        <f t="shared" ca="1" si="12"/>
        <v>#N/A</v>
      </c>
      <c r="K50" s="51" t="e">
        <f t="shared" ca="1" si="12"/>
        <v>#N/A</v>
      </c>
      <c r="L50" s="15"/>
      <c r="M50" s="64"/>
    </row>
    <row r="51" spans="2:17" x14ac:dyDescent="0.4">
      <c r="B51" s="15" t="s">
        <v>2968</v>
      </c>
      <c r="C51" s="293" t="s">
        <v>2952</v>
      </c>
      <c r="D51" s="51"/>
      <c r="E51" s="51" t="e">
        <f t="shared" ref="E51:J51" ca="1" si="13">E50-OFFSET(E50,0,-1)</f>
        <v>#N/A</v>
      </c>
      <c r="F51" s="51" t="e">
        <f t="shared" ca="1" si="13"/>
        <v>#N/A</v>
      </c>
      <c r="G51" s="51" t="e">
        <f t="shared" ca="1" si="13"/>
        <v>#N/A</v>
      </c>
      <c r="H51" s="51" t="e">
        <f t="shared" ca="1" si="13"/>
        <v>#N/A</v>
      </c>
      <c r="I51" s="51" t="e">
        <f t="shared" ca="1" si="13"/>
        <v>#N/A</v>
      </c>
      <c r="J51" s="51" t="e">
        <f t="shared" ca="1" si="13"/>
        <v>#N/A</v>
      </c>
      <c r="K51" s="51" t="e">
        <f t="shared" ref="K51" ca="1" si="14">K50-OFFSET(K50,0,-1)</f>
        <v>#N/A</v>
      </c>
      <c r="L51" s="15"/>
      <c r="M51" s="64"/>
    </row>
    <row r="52" spans="2:17" x14ac:dyDescent="0.4">
      <c r="B52" s="15" t="s">
        <v>2967</v>
      </c>
      <c r="C52" s="293" t="s">
        <v>2953</v>
      </c>
      <c r="D52" s="51"/>
      <c r="E52" s="51" t="e">
        <f t="shared" ref="E52:K52" si="15">-(E43-E42)</f>
        <v>#N/A</v>
      </c>
      <c r="F52" s="51" t="e">
        <f t="shared" si="15"/>
        <v>#N/A</v>
      </c>
      <c r="G52" s="51" t="e">
        <f t="shared" si="15"/>
        <v>#N/A</v>
      </c>
      <c r="H52" s="51" t="e">
        <f t="shared" si="15"/>
        <v>#N/A</v>
      </c>
      <c r="I52" s="51" t="e">
        <f t="shared" si="15"/>
        <v>#N/A</v>
      </c>
      <c r="J52" s="51" t="e">
        <f t="shared" ca="1" si="15"/>
        <v>#N/A</v>
      </c>
      <c r="K52" s="51" t="e">
        <f t="shared" ca="1" si="15"/>
        <v>#N/A</v>
      </c>
      <c r="L52" s="15"/>
      <c r="M52" s="64"/>
    </row>
    <row r="53" spans="2:17" x14ac:dyDescent="0.4">
      <c r="B53" s="19" t="s">
        <v>2954</v>
      </c>
      <c r="C53" s="284" t="s">
        <v>2955</v>
      </c>
      <c r="D53" s="66"/>
      <c r="E53" s="376" t="e">
        <f t="shared" ref="E53:J53" ca="1" si="16">IF(E51/E52&lt;0, "NM", E51/E52)</f>
        <v>#N/A</v>
      </c>
      <c r="F53" s="376" t="e">
        <f t="shared" ca="1" si="16"/>
        <v>#N/A</v>
      </c>
      <c r="G53" s="376" t="e">
        <f t="shared" ca="1" si="16"/>
        <v>#N/A</v>
      </c>
      <c r="H53" s="376" t="e">
        <f t="shared" ca="1" si="16"/>
        <v>#N/A</v>
      </c>
      <c r="I53" s="376" t="e">
        <f t="shared" ca="1" si="16"/>
        <v>#N/A</v>
      </c>
      <c r="J53" s="376" t="e">
        <f t="shared" ca="1" si="16"/>
        <v>#N/A</v>
      </c>
      <c r="K53" s="376" t="e">
        <f>C17</f>
        <v>#VALUE!</v>
      </c>
      <c r="L53" s="19"/>
      <c r="M53" s="64"/>
    </row>
    <row r="54" spans="2:17" x14ac:dyDescent="0.4">
      <c r="B54" s="295" t="s">
        <v>2975</v>
      </c>
      <c r="C54" s="296"/>
      <c r="D54" s="297"/>
      <c r="E54" s="298"/>
      <c r="F54" s="298"/>
      <c r="G54" s="298"/>
      <c r="H54" s="298"/>
      <c r="I54" s="298"/>
      <c r="J54" s="298"/>
      <c r="K54" s="298"/>
      <c r="L54" s="297"/>
      <c r="M54" s="64"/>
    </row>
    <row r="55" spans="2:17" x14ac:dyDescent="0.4">
      <c r="B55" s="15"/>
      <c r="C55" s="293"/>
      <c r="D55" s="15"/>
      <c r="E55" s="64"/>
      <c r="F55" s="64"/>
      <c r="G55" s="64"/>
      <c r="H55" s="64"/>
      <c r="I55" s="64"/>
      <c r="J55" s="64"/>
      <c r="K55" s="64"/>
      <c r="L55" s="15"/>
      <c r="M55" s="64"/>
    </row>
    <row r="56" spans="2:17" x14ac:dyDescent="0.4">
      <c r="B56" s="241" t="s">
        <v>2966</v>
      </c>
      <c r="C56" s="242"/>
      <c r="D56" s="16"/>
      <c r="E56" s="16" t="e">
        <f t="shared" ref="E56:K56" si="17">E39+SUM(E41:E44)</f>
        <v>#N/A</v>
      </c>
      <c r="F56" s="16" t="e">
        <f t="shared" si="17"/>
        <v>#N/A</v>
      </c>
      <c r="G56" s="16" t="e">
        <f t="shared" si="17"/>
        <v>#N/A</v>
      </c>
      <c r="H56" s="16" t="e">
        <f t="shared" si="17"/>
        <v>#N/A</v>
      </c>
      <c r="I56" s="16" t="e">
        <f t="shared" si="17"/>
        <v>#N/A</v>
      </c>
      <c r="J56" s="16" t="e">
        <f t="shared" ca="1" si="17"/>
        <v>#N/A</v>
      </c>
      <c r="K56" s="16" t="e">
        <f t="shared" ca="1" si="17"/>
        <v>#N/A</v>
      </c>
      <c r="L56" s="16" t="e">
        <f ca="1">K56*(1+$C$12)/($C$14-$C$12)</f>
        <v>#N/A</v>
      </c>
      <c r="M56" s="64"/>
    </row>
    <row r="57" spans="2:17" x14ac:dyDescent="0.4">
      <c r="C57" s="281" t="s">
        <v>2942</v>
      </c>
      <c r="F57" s="377" t="e">
        <f t="shared" ref="F57:J57" ca="1" si="18">F56/OFFSET(F56,0,-1)-1</f>
        <v>#N/A</v>
      </c>
      <c r="G57" s="377" t="e">
        <f t="shared" ca="1" si="18"/>
        <v>#N/A</v>
      </c>
      <c r="H57" s="377" t="e">
        <f t="shared" ca="1" si="18"/>
        <v>#N/A</v>
      </c>
      <c r="I57" s="377" t="e">
        <f t="shared" ca="1" si="18"/>
        <v>#N/A</v>
      </c>
      <c r="J57" s="377" t="e">
        <f t="shared" ca="1" si="18"/>
        <v>#N/A</v>
      </c>
      <c r="K57" s="377" t="e">
        <f t="shared" ref="K57" ca="1" si="19">K56/OFFSET(K56,0,-1)-1</f>
        <v>#N/A</v>
      </c>
      <c r="M57" s="64"/>
    </row>
    <row r="58" spans="2:17" x14ac:dyDescent="0.4">
      <c r="B58" s="8" t="s">
        <v>2965</v>
      </c>
      <c r="C58" s="232"/>
      <c r="E58" s="21" t="e">
        <f>IF(E32&lt;$C$11,1,1/(1+$C$14)^(YEARFRAC(E32,$C$11)))</f>
        <v>#VALUE!</v>
      </c>
      <c r="F58" s="21" t="e">
        <f t="shared" ref="F58:K58" si="20">IF(F32&lt;$C$11,1,1/(1+$C$14)^(YEARFRAC(F32,$C$11)))</f>
        <v>#VALUE!</v>
      </c>
      <c r="G58" s="21" t="e">
        <f t="shared" si="20"/>
        <v>#VALUE!</v>
      </c>
      <c r="H58" s="21" t="e">
        <f t="shared" si="20"/>
        <v>#VALUE!</v>
      </c>
      <c r="I58" s="21" t="e">
        <f t="shared" si="20"/>
        <v>#VALUE!</v>
      </c>
      <c r="J58" s="21" t="e">
        <f t="shared" si="20"/>
        <v>#VALUE!</v>
      </c>
      <c r="K58" s="21" t="e">
        <f t="shared" si="20"/>
        <v>#VALUE!</v>
      </c>
      <c r="L58" s="21" t="e">
        <f>$K$58</f>
        <v>#VALUE!</v>
      </c>
      <c r="M58" s="64"/>
    </row>
    <row r="59" spans="2:17" ht="15" thickBot="1" x14ac:dyDescent="0.45">
      <c r="B59" s="23" t="s">
        <v>2964</v>
      </c>
      <c r="C59" s="259"/>
      <c r="D59" s="23"/>
      <c r="E59" s="23"/>
      <c r="F59" s="23" t="e">
        <f>F56*F58</f>
        <v>#N/A</v>
      </c>
      <c r="G59" s="23" t="e">
        <f t="shared" ref="G59:L59" si="21">G56*G58</f>
        <v>#N/A</v>
      </c>
      <c r="H59" s="23" t="e">
        <f t="shared" si="21"/>
        <v>#N/A</v>
      </c>
      <c r="I59" s="23" t="e">
        <f t="shared" si="21"/>
        <v>#N/A</v>
      </c>
      <c r="J59" s="23" t="e">
        <f t="shared" ca="1" si="21"/>
        <v>#N/A</v>
      </c>
      <c r="K59" s="23" t="e">
        <f t="shared" ca="1" si="21"/>
        <v>#N/A</v>
      </c>
      <c r="L59" s="23" t="e">
        <f t="shared" ca="1" si="21"/>
        <v>#N/A</v>
      </c>
      <c r="M59" s="64"/>
    </row>
    <row r="60" spans="2:17" x14ac:dyDescent="0.4">
      <c r="D60" s="11"/>
      <c r="E60" s="11"/>
      <c r="F60" s="11"/>
      <c r="G60" s="320"/>
      <c r="H60" s="11"/>
      <c r="I60" s="11"/>
      <c r="J60" s="320"/>
      <c r="K60" s="11"/>
      <c r="M60" s="64"/>
    </row>
    <row r="61" spans="2:17" x14ac:dyDescent="0.4">
      <c r="M61" s="64"/>
    </row>
    <row r="62" spans="2:17" x14ac:dyDescent="0.4">
      <c r="H62" s="33"/>
      <c r="N62" s="51"/>
      <c r="O62" s="51"/>
      <c r="P62" s="51"/>
      <c r="Q62" s="51"/>
    </row>
    <row r="63" spans="2:17" x14ac:dyDescent="0.4">
      <c r="N63" s="51"/>
      <c r="O63" s="51"/>
      <c r="P63" s="51"/>
      <c r="Q63" s="51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C22" sqref="C22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65" t="s">
        <v>2775</v>
      </c>
    </row>
    <row r="5" spans="1:20" x14ac:dyDescent="0.4">
      <c r="A5" s="9"/>
      <c r="B5" s="366" t="s">
        <v>2774</v>
      </c>
    </row>
    <row r="6" spans="1:20" x14ac:dyDescent="0.4">
      <c r="A6" s="9"/>
      <c r="B6" s="171" t="s">
        <v>2773</v>
      </c>
    </row>
    <row r="7" spans="1:20" x14ac:dyDescent="0.4">
      <c r="A7" s="9"/>
      <c r="B7" s="170" t="s">
        <v>116</v>
      </c>
    </row>
    <row r="8" spans="1:20" x14ac:dyDescent="0.4">
      <c r="A8" s="9"/>
      <c r="B8" s="10"/>
    </row>
    <row r="9" spans="1:20" x14ac:dyDescent="0.4">
      <c r="B9" s="12" t="s">
        <v>116</v>
      </c>
      <c r="C9" s="5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4">
      <c r="E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4">
      <c r="B11" s="62" t="s">
        <v>44</v>
      </c>
      <c r="C11" s="322">
        <f>Assumptions!E34</f>
        <v>0</v>
      </c>
      <c r="E11" s="33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5"/>
    </row>
    <row r="12" spans="1:20" x14ac:dyDescent="0.4">
      <c r="B12" s="27" t="s">
        <v>45</v>
      </c>
      <c r="C12" s="354" t="e">
        <f>Beta!$D$15</f>
        <v>#VALUE!</v>
      </c>
      <c r="E12" s="3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4">
      <c r="B13" s="28" t="s">
        <v>46</v>
      </c>
      <c r="C13" s="355">
        <f>Assumptions!E35</f>
        <v>0</v>
      </c>
      <c r="E13" s="33"/>
      <c r="I13" s="16"/>
      <c r="J13" s="16"/>
      <c r="K13" s="16"/>
      <c r="L13" s="16"/>
      <c r="M13" s="16"/>
      <c r="N13" s="15"/>
      <c r="O13" s="16"/>
      <c r="P13" s="15"/>
      <c r="Q13" s="16"/>
      <c r="R13" s="15"/>
      <c r="S13" s="15"/>
      <c r="T13" s="15"/>
    </row>
    <row r="14" spans="1:20" x14ac:dyDescent="0.4">
      <c r="C14" s="356"/>
      <c r="E14" s="33"/>
      <c r="I14" s="15"/>
      <c r="J14" s="63"/>
      <c r="K14" s="68"/>
      <c r="L14" s="68"/>
      <c r="M14" s="69"/>
      <c r="N14" s="15"/>
      <c r="O14" s="70"/>
      <c r="P14" s="15"/>
      <c r="Q14" s="68"/>
      <c r="R14" s="15"/>
      <c r="S14" s="15"/>
      <c r="T14" s="15"/>
    </row>
    <row r="15" spans="1:20" x14ac:dyDescent="0.4">
      <c r="B15" s="14" t="s">
        <v>47</v>
      </c>
      <c r="C15" s="357" t="e">
        <f>C11+(C12*C13)</f>
        <v>#VALUE!</v>
      </c>
      <c r="E15" s="33"/>
      <c r="I15" s="15"/>
      <c r="J15" s="63"/>
      <c r="K15" s="68"/>
      <c r="L15" s="68"/>
      <c r="M15" s="69"/>
      <c r="N15" s="15"/>
      <c r="O15" s="70"/>
      <c r="P15" s="15"/>
      <c r="Q15" s="68"/>
      <c r="R15" s="15"/>
      <c r="S15" s="15"/>
      <c r="T15" s="15"/>
    </row>
    <row r="16" spans="1:20" x14ac:dyDescent="0.4">
      <c r="C16" s="356"/>
      <c r="E16" s="33"/>
      <c r="I16" s="15"/>
      <c r="J16" s="63"/>
      <c r="K16" s="68"/>
      <c r="L16" s="68"/>
      <c r="M16" s="69"/>
      <c r="N16" s="15"/>
      <c r="O16" s="70"/>
      <c r="P16" s="15"/>
      <c r="Q16" s="68"/>
      <c r="R16" s="15"/>
      <c r="S16" s="15"/>
      <c r="T16" s="15"/>
    </row>
    <row r="17" spans="2:20" x14ac:dyDescent="0.4">
      <c r="B17" s="62" t="s">
        <v>2947</v>
      </c>
      <c r="C17" s="322">
        <f>Assumptions!E36</f>
        <v>0</v>
      </c>
      <c r="E17" s="33"/>
      <c r="I17" s="15"/>
      <c r="J17" s="63"/>
      <c r="K17" s="68"/>
      <c r="L17" s="68"/>
      <c r="M17" s="69"/>
      <c r="N17" s="15"/>
      <c r="O17" s="70"/>
      <c r="P17" s="15"/>
      <c r="Q17" s="68"/>
      <c r="R17" s="15"/>
      <c r="S17" s="15"/>
      <c r="T17" s="15"/>
    </row>
    <row r="18" spans="2:20" x14ac:dyDescent="0.4">
      <c r="B18" s="28" t="s">
        <v>48</v>
      </c>
      <c r="C18" s="355">
        <f>DCF!$C$13</f>
        <v>0</v>
      </c>
      <c r="E18" s="33"/>
      <c r="I18" s="15"/>
      <c r="J18" s="63"/>
      <c r="K18" s="68"/>
      <c r="L18" s="68"/>
      <c r="M18" s="69"/>
      <c r="N18" s="15"/>
      <c r="O18" s="70"/>
      <c r="P18" s="15"/>
      <c r="Q18" s="68"/>
      <c r="R18" s="15"/>
      <c r="S18" s="15"/>
      <c r="T18" s="15"/>
    </row>
    <row r="19" spans="2:20" x14ac:dyDescent="0.4">
      <c r="C19" s="356"/>
      <c r="E19" s="33"/>
      <c r="I19" s="15"/>
      <c r="J19" s="63"/>
      <c r="K19" s="68"/>
      <c r="L19" s="68"/>
      <c r="M19" s="69"/>
      <c r="N19" s="15"/>
      <c r="O19" s="70"/>
      <c r="P19" s="15"/>
      <c r="Q19" s="68"/>
      <c r="R19" s="15"/>
      <c r="S19" s="15"/>
      <c r="T19" s="15"/>
    </row>
    <row r="20" spans="2:20" x14ac:dyDescent="0.4">
      <c r="B20" s="16" t="s">
        <v>49</v>
      </c>
      <c r="C20" s="357">
        <f>C17*(1-C18)</f>
        <v>0</v>
      </c>
      <c r="E20" s="33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x14ac:dyDescent="0.4">
      <c r="C21" s="356"/>
      <c r="E21" s="33"/>
      <c r="I21" s="15"/>
      <c r="J21" s="63"/>
      <c r="K21" s="15"/>
      <c r="L21" s="15"/>
      <c r="M21" s="15"/>
      <c r="N21" s="15"/>
      <c r="O21" s="15"/>
      <c r="P21" s="15"/>
      <c r="Q21" s="68"/>
      <c r="R21" s="15"/>
      <c r="S21" s="15"/>
      <c r="T21" s="15"/>
    </row>
    <row r="22" spans="2:20" x14ac:dyDescent="0.4">
      <c r="B22" s="62" t="s">
        <v>50</v>
      </c>
      <c r="C22" s="322">
        <f>1-C25</f>
        <v>1</v>
      </c>
      <c r="E22" s="33"/>
      <c r="I22" s="15"/>
      <c r="J22" s="15"/>
      <c r="K22" s="15"/>
      <c r="L22" s="15"/>
      <c r="M22" s="15"/>
      <c r="N22" s="68"/>
      <c r="O22" s="15"/>
      <c r="P22" s="15"/>
      <c r="Q22" s="15"/>
      <c r="R22" s="15"/>
      <c r="S22" s="15"/>
      <c r="T22" s="15"/>
    </row>
    <row r="23" spans="2:20" x14ac:dyDescent="0.4">
      <c r="B23" s="27" t="s">
        <v>47</v>
      </c>
      <c r="C23" s="38" t="e">
        <f>C15</f>
        <v>#VALUE!</v>
      </c>
      <c r="E23" s="33"/>
      <c r="J23" s="15"/>
      <c r="K23" s="15"/>
      <c r="L23" s="15"/>
      <c r="M23" s="15"/>
      <c r="N23" s="15"/>
      <c r="O23" s="15"/>
    </row>
    <row r="24" spans="2:20" x14ac:dyDescent="0.4">
      <c r="B24" s="27"/>
      <c r="C24" s="38"/>
      <c r="E24" s="52"/>
      <c r="F24" s="15"/>
      <c r="G24" s="15"/>
      <c r="J24" s="15"/>
      <c r="K24" s="15"/>
      <c r="L24" s="15"/>
      <c r="M24" s="15"/>
      <c r="N24" s="15"/>
      <c r="O24" s="15"/>
    </row>
    <row r="25" spans="2:20" x14ac:dyDescent="0.4">
      <c r="B25" s="27" t="s">
        <v>51</v>
      </c>
      <c r="C25" s="38">
        <f>Assumptions!E37</f>
        <v>0</v>
      </c>
      <c r="E25" s="33"/>
      <c r="F25" s="15"/>
      <c r="G25" s="15"/>
      <c r="J25" s="15"/>
      <c r="K25" s="15"/>
      <c r="L25" s="63"/>
      <c r="M25" s="63"/>
      <c r="N25" s="15"/>
      <c r="O25" s="15"/>
    </row>
    <row r="26" spans="2:20" x14ac:dyDescent="0.4">
      <c r="B26" s="179" t="s">
        <v>52</v>
      </c>
      <c r="C26" s="180">
        <f>C17</f>
        <v>0</v>
      </c>
      <c r="E26" s="33"/>
      <c r="F26" s="15"/>
      <c r="G26" s="15"/>
      <c r="J26" s="15"/>
      <c r="K26" s="15"/>
      <c r="L26" s="15"/>
      <c r="M26" s="71"/>
      <c r="N26" s="15"/>
      <c r="O26" s="15"/>
    </row>
    <row r="27" spans="2:20" x14ac:dyDescent="0.4">
      <c r="B27" s="15"/>
      <c r="C27" s="15"/>
      <c r="E27" s="33"/>
      <c r="G27" s="15"/>
      <c r="J27" s="15"/>
      <c r="K27" s="15"/>
      <c r="L27" s="15"/>
      <c r="M27" s="63"/>
      <c r="N27" s="15"/>
      <c r="O27" s="15"/>
    </row>
    <row r="28" spans="2:20" x14ac:dyDescent="0.4">
      <c r="B28" s="16" t="s">
        <v>53</v>
      </c>
      <c r="C28" s="73" t="e">
        <f>C22*C23+C25*C26</f>
        <v>#VALUE!</v>
      </c>
      <c r="D28" s="63"/>
      <c r="E28" s="33"/>
      <c r="G28" s="15"/>
      <c r="J28" s="15"/>
      <c r="K28" s="15"/>
      <c r="L28" s="15"/>
      <c r="M28" s="63"/>
      <c r="N28" s="15"/>
      <c r="O28" s="15"/>
    </row>
    <row r="29" spans="2:20" ht="15" thickBot="1" x14ac:dyDescent="0.45">
      <c r="B29" s="16" t="s">
        <v>122</v>
      </c>
      <c r="C29" s="72" t="e">
        <f>MROUND($C$28, 0.005)</f>
        <v>#VALUE!</v>
      </c>
      <c r="E29" s="33"/>
      <c r="J29" s="15"/>
      <c r="K29" s="15"/>
      <c r="L29" s="15"/>
      <c r="M29" s="63"/>
      <c r="N29" s="15"/>
      <c r="O29" s="15"/>
    </row>
    <row r="30" spans="2:20" ht="15" thickTop="1" x14ac:dyDescent="0.4">
      <c r="E30" s="33"/>
      <c r="J30" s="15"/>
      <c r="K30" s="15"/>
      <c r="L30" s="15"/>
      <c r="M30" s="63"/>
      <c r="N30" s="15"/>
      <c r="O30" s="15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topLeftCell="A73" zoomScale="85" zoomScaleNormal="85" zoomScalePageLayoutView="70" workbookViewId="0">
      <selection activeCell="D92" sqref="D92"/>
    </sheetView>
  </sheetViews>
  <sheetFormatPr defaultColWidth="9.15234375" defaultRowHeight="14.6" x14ac:dyDescent="0.4"/>
  <cols>
    <col min="1" max="1" width="2.69140625" style="74" customWidth="1"/>
    <col min="2" max="2" width="30" style="74" customWidth="1"/>
    <col min="3" max="21" width="14.3828125" style="74" customWidth="1"/>
    <col min="22" max="38" width="9.3828125" style="74" bestFit="1" customWidth="1"/>
    <col min="39" max="106" width="9.3046875" style="74" bestFit="1" customWidth="1"/>
    <col min="107" max="128" width="9.53515625" style="74" bestFit="1" customWidth="1"/>
    <col min="129" max="167" width="9.3046875" style="74" bestFit="1" customWidth="1"/>
    <col min="168" max="189" width="9.84375" style="74" bestFit="1" customWidth="1"/>
    <col min="190" max="259" width="9.3046875" style="74" bestFit="1" customWidth="1"/>
    <col min="260" max="281" width="9.3828125" style="74" bestFit="1" customWidth="1"/>
    <col min="282" max="351" width="9.3046875" style="74" bestFit="1" customWidth="1"/>
    <col min="352" max="372" width="9.53515625" style="74" bestFit="1" customWidth="1"/>
    <col min="373" max="381" width="9.3046875" style="74" bestFit="1" customWidth="1"/>
    <col min="382" max="403" width="9.3828125" style="74" bestFit="1" customWidth="1"/>
    <col min="404" max="471" width="9.3046875" style="74" bestFit="1" customWidth="1"/>
    <col min="472" max="493" width="9.53515625" style="74" bestFit="1" customWidth="1"/>
    <col min="494" max="532" width="9.3046875" style="74" bestFit="1" customWidth="1"/>
    <col min="533" max="554" width="9.84375" style="74" bestFit="1" customWidth="1"/>
    <col min="555" max="624" width="9.3046875" style="74" bestFit="1" customWidth="1"/>
    <col min="625" max="646" width="9.3828125" style="74" bestFit="1" customWidth="1"/>
    <col min="647" max="716" width="9.3046875" style="74" bestFit="1" customWidth="1"/>
    <col min="717" max="737" width="9.53515625" style="74" bestFit="1" customWidth="1"/>
    <col min="738" max="738" width="9.3046875" style="74" bestFit="1" customWidth="1"/>
    <col min="739" max="16384" width="9.15234375" style="74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65" t="s">
        <v>2775</v>
      </c>
      <c r="C4" s="8"/>
    </row>
    <row r="5" spans="1:11" s="8" customFormat="1" x14ac:dyDescent="0.4">
      <c r="A5" s="9"/>
      <c r="B5" s="366" t="s">
        <v>2774</v>
      </c>
    </row>
    <row r="6" spans="1:11" s="8" customFormat="1" x14ac:dyDescent="0.4">
      <c r="A6" s="9"/>
      <c r="B6" s="171" t="s">
        <v>2773</v>
      </c>
    </row>
    <row r="7" spans="1:11" s="8" customFormat="1" x14ac:dyDescent="0.4">
      <c r="A7" s="9"/>
      <c r="B7" s="170" t="s">
        <v>2784</v>
      </c>
    </row>
    <row r="8" spans="1:11" s="8" customFormat="1" x14ac:dyDescent="0.4">
      <c r="A8" s="9"/>
      <c r="B8" s="10"/>
    </row>
    <row r="9" spans="1:11" s="86" customFormat="1" x14ac:dyDescent="0.4">
      <c r="B9" s="132" t="s">
        <v>2983</v>
      </c>
      <c r="C9" s="132"/>
      <c r="D9" s="75"/>
      <c r="E9" s="8"/>
      <c r="F9" s="313" t="s">
        <v>2984</v>
      </c>
      <c r="G9" s="312"/>
      <c r="H9" s="312"/>
      <c r="I9" s="312"/>
      <c r="J9" s="314"/>
      <c r="K9" s="314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35" t="s">
        <v>55</v>
      </c>
      <c r="C11" s="135"/>
      <c r="D11" s="135"/>
      <c r="E11" s="8"/>
      <c r="F11" s="8"/>
      <c r="G11" s="8"/>
      <c r="H11" s="8"/>
      <c r="I11" s="8"/>
    </row>
    <row r="12" spans="1:11" x14ac:dyDescent="0.4">
      <c r="B12" s="76"/>
      <c r="C12" s="188" t="s">
        <v>57</v>
      </c>
      <c r="D12" s="311" t="s">
        <v>58</v>
      </c>
      <c r="E12" s="8"/>
      <c r="F12" s="8"/>
      <c r="G12" s="8"/>
      <c r="H12" s="8"/>
      <c r="I12" s="8"/>
    </row>
    <row r="13" spans="1:11" x14ac:dyDescent="0.4">
      <c r="B13" s="202"/>
      <c r="C13" s="189" t="s">
        <v>2790</v>
      </c>
      <c r="D13" s="189" t="s">
        <v>2790</v>
      </c>
      <c r="E13" s="8"/>
      <c r="F13" s="8"/>
      <c r="G13" s="8"/>
      <c r="H13" s="8"/>
      <c r="I13" s="8"/>
    </row>
    <row r="14" spans="1:11" x14ac:dyDescent="0.4">
      <c r="B14" s="87" t="s">
        <v>18</v>
      </c>
      <c r="C14" s="190" t="e">
        <f>$C$26</f>
        <v>#VALUE!</v>
      </c>
      <c r="D14" s="190" t="e">
        <f>C$14*(1+(1-0.25)*$D$17)</f>
        <v>#VALUE!</v>
      </c>
      <c r="E14" s="8"/>
      <c r="F14" s="8"/>
      <c r="G14" s="8"/>
      <c r="H14" s="8"/>
      <c r="I14" s="8"/>
    </row>
    <row r="15" spans="1:11" ht="15" thickBot="1" x14ac:dyDescent="0.45">
      <c r="B15" s="203" t="s">
        <v>38</v>
      </c>
      <c r="C15" s="204" t="e">
        <f>$C$25</f>
        <v>#VALUE!</v>
      </c>
      <c r="D15" s="204" t="e">
        <f>C$15*(1+(1-0.25)*$D$17)</f>
        <v>#VALUE!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8" t="s">
        <v>59</v>
      </c>
      <c r="C17" s="81"/>
      <c r="D17" s="82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9"/>
      <c r="E18" s="8"/>
      <c r="F18" s="8"/>
      <c r="G18" s="8"/>
      <c r="H18" s="8"/>
      <c r="I18" s="8"/>
    </row>
    <row r="19" spans="1:27" ht="15" thickBot="1" x14ac:dyDescent="0.45">
      <c r="B19" s="191" t="s">
        <v>54</v>
      </c>
      <c r="C19" s="191"/>
      <c r="D19" s="134"/>
    </row>
    <row r="20" spans="1:27" x14ac:dyDescent="0.4">
      <c r="B20" s="138"/>
      <c r="C20" s="137" t="s">
        <v>56</v>
      </c>
      <c r="D20" s="134"/>
    </row>
    <row r="21" spans="1:27" x14ac:dyDescent="0.4">
      <c r="A21" s="319"/>
      <c r="B21" s="85" t="str">
        <f>B60</f>
        <v>(Invalid Identifier)</v>
      </c>
      <c r="C21" s="80" t="e">
        <f t="shared" ref="C21" si="0">O60</f>
        <v>#VALUE!</v>
      </c>
      <c r="D21" s="134"/>
    </row>
    <row r="22" spans="1:27" ht="15" thickBot="1" x14ac:dyDescent="0.45">
      <c r="A22" s="319"/>
      <c r="B22" s="85"/>
      <c r="C22" s="80"/>
      <c r="D22" s="134"/>
    </row>
    <row r="23" spans="1:27" x14ac:dyDescent="0.4">
      <c r="B23" s="77" t="s">
        <v>13</v>
      </c>
      <c r="C23" s="78" t="e">
        <f>MIN(C$21:C$22)</f>
        <v>#VALUE!</v>
      </c>
      <c r="D23" s="134"/>
    </row>
    <row r="24" spans="1:27" x14ac:dyDescent="0.4">
      <c r="B24" s="85" t="s">
        <v>14</v>
      </c>
      <c r="C24" s="80" t="e">
        <f>MAX(C$21:C$22)</f>
        <v>#VALUE!</v>
      </c>
      <c r="D24" s="134"/>
    </row>
    <row r="25" spans="1:27" x14ac:dyDescent="0.4">
      <c r="B25" s="85" t="s">
        <v>38</v>
      </c>
      <c r="C25" s="80" t="e">
        <f>AVERAGE(C$21:C$22)</f>
        <v>#VALUE!</v>
      </c>
      <c r="D25" s="134"/>
    </row>
    <row r="26" spans="1:27" ht="15" thickBot="1" x14ac:dyDescent="0.45">
      <c r="B26" s="83" t="s">
        <v>18</v>
      </c>
      <c r="C26" s="84" t="e">
        <f>MEDIAN(C$21:C$22)</f>
        <v>#VALUE!</v>
      </c>
      <c r="D26" s="134"/>
    </row>
    <row r="27" spans="1:27" x14ac:dyDescent="0.4">
      <c r="D27" s="134"/>
    </row>
    <row r="29" spans="1:27" s="86" customFormat="1" x14ac:dyDescent="0.4">
      <c r="B29" s="132" t="s">
        <v>61</v>
      </c>
      <c r="C29" s="13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</row>
    <row r="31" spans="1:27" x14ac:dyDescent="0.4">
      <c r="B31" s="187" t="s">
        <v>2786</v>
      </c>
    </row>
    <row r="32" spans="1:27" ht="15" x14ac:dyDescent="0.4">
      <c r="B32" s="152" t="s">
        <v>2787</v>
      </c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1"/>
      <c r="Z32" s="141"/>
      <c r="AA32" s="141"/>
    </row>
    <row r="33" spans="2:27" ht="15" x14ac:dyDescent="0.4">
      <c r="B33" s="142" t="s">
        <v>62</v>
      </c>
      <c r="D33" s="358">
        <f>Assumptions!E41</f>
        <v>0</v>
      </c>
      <c r="E33" s="156" t="s">
        <v>63</v>
      </c>
      <c r="F33" s="156" t="s">
        <v>64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1"/>
      <c r="Z33" s="141"/>
      <c r="AA33" s="141"/>
    </row>
    <row r="34" spans="2:27" ht="15" x14ac:dyDescent="0.4">
      <c r="B34" s="155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1"/>
      <c r="Z34" s="141"/>
      <c r="AA34" s="141"/>
    </row>
    <row r="35" spans="2:27" ht="15" x14ac:dyDescent="0.4">
      <c r="B35" s="152" t="s">
        <v>2788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1"/>
      <c r="Z35" s="141"/>
      <c r="AA35" s="141"/>
    </row>
    <row r="36" spans="2:27" ht="15" x14ac:dyDescent="0.4">
      <c r="B36" s="142" t="s">
        <v>65</v>
      </c>
      <c r="D36" s="358"/>
      <c r="E36" s="155" t="s">
        <v>66</v>
      </c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1"/>
      <c r="Z36" s="141"/>
      <c r="AA36" s="141"/>
    </row>
    <row r="37" spans="2:27" ht="15" x14ac:dyDescent="0.4">
      <c r="B37" s="142" t="s">
        <v>67</v>
      </c>
      <c r="D37" s="360">
        <f>Assumptions!E40</f>
        <v>0</v>
      </c>
      <c r="E37" s="88"/>
      <c r="F37" s="154"/>
      <c r="G37" s="154"/>
      <c r="H37" s="154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1"/>
      <c r="Z37" s="141"/>
      <c r="AA37" s="141"/>
    </row>
    <row r="38" spans="2:27" ht="15" x14ac:dyDescent="0.4">
      <c r="B38" s="142" t="s">
        <v>68</v>
      </c>
      <c r="D38" s="358">
        <f>Assumptions!E18</f>
        <v>0</v>
      </c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1"/>
      <c r="Z38" s="141"/>
      <c r="AA38" s="141"/>
    </row>
    <row r="39" spans="2:27" ht="15" x14ac:dyDescent="0.4">
      <c r="B39" s="142" t="s">
        <v>69</v>
      </c>
      <c r="D39" s="358">
        <f>Assumptions!E19</f>
        <v>0</v>
      </c>
      <c r="E39" s="153" t="s">
        <v>2785</v>
      </c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1"/>
      <c r="Z39" s="141"/>
      <c r="AA39" s="141"/>
    </row>
    <row r="40" spans="2:27" ht="15" x14ac:dyDescent="0.4">
      <c r="B40" s="142" t="s">
        <v>70</v>
      </c>
      <c r="D40" s="358">
        <f>Assumptions!E21</f>
        <v>0</v>
      </c>
      <c r="E40" s="15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1"/>
      <c r="Z40" s="141"/>
      <c r="AA40" s="141"/>
    </row>
    <row r="41" spans="2:27" ht="15" x14ac:dyDescent="0.4">
      <c r="B41" s="142" t="s">
        <v>42</v>
      </c>
      <c r="D41" s="358">
        <f>Assumptions!E22</f>
        <v>0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1"/>
      <c r="Z41" s="141"/>
      <c r="AA41" s="141"/>
    </row>
    <row r="42" spans="2:27" ht="15" x14ac:dyDescent="0.4">
      <c r="B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1"/>
      <c r="Z42" s="141"/>
      <c r="AA42" s="141"/>
    </row>
    <row r="43" spans="2:27" ht="15" x14ac:dyDescent="0.4">
      <c r="B43" s="152" t="s">
        <v>2789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1"/>
      <c r="Z43" s="141"/>
      <c r="AA43" s="141"/>
    </row>
    <row r="44" spans="2:27" ht="15" x14ac:dyDescent="0.4">
      <c r="B44" s="142" t="s">
        <v>67</v>
      </c>
      <c r="D44" s="360">
        <f>Assumptions!E40</f>
        <v>0</v>
      </c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1"/>
      <c r="Z44" s="141"/>
      <c r="AA44" s="141"/>
    </row>
    <row r="45" spans="2:27" ht="15" x14ac:dyDescent="0.4">
      <c r="B45" s="142" t="s">
        <v>70</v>
      </c>
      <c r="D45" s="360">
        <f>Assumptions!E21</f>
        <v>0</v>
      </c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1"/>
      <c r="Z45" s="141"/>
      <c r="AA45" s="141"/>
    </row>
    <row r="46" spans="2:27" ht="15" x14ac:dyDescent="0.4">
      <c r="B46" s="142" t="s">
        <v>42</v>
      </c>
      <c r="D46" s="360">
        <f>Assumptions!E22</f>
        <v>0</v>
      </c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1"/>
      <c r="Z46" s="141"/>
      <c r="AA46" s="141"/>
    </row>
    <row r="47" spans="2:27" ht="15" x14ac:dyDescent="0.4">
      <c r="B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1"/>
      <c r="Z47" s="141"/>
      <c r="AA47" s="141"/>
    </row>
    <row r="48" spans="2:27" ht="15" x14ac:dyDescent="0.4">
      <c r="B48" s="152" t="s">
        <v>2784</v>
      </c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1"/>
      <c r="Z48" s="141"/>
      <c r="AA48" s="141"/>
    </row>
    <row r="49" spans="1:27" ht="15" x14ac:dyDescent="0.4">
      <c r="B49" s="142" t="s">
        <v>71</v>
      </c>
      <c r="D49" s="360">
        <f>DATE(YEAR(D50)-2,MONTH(D50),DAY(D50))</f>
        <v>693232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1"/>
      <c r="Z49" s="141"/>
      <c r="AA49" s="141"/>
    </row>
    <row r="50" spans="1:27" ht="15" x14ac:dyDescent="0.4">
      <c r="B50" s="142" t="s">
        <v>72</v>
      </c>
      <c r="D50" s="360">
        <f>D37</f>
        <v>0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1"/>
      <c r="Z50" s="141"/>
      <c r="AA50" s="141"/>
    </row>
    <row r="51" spans="1:27" ht="15" x14ac:dyDescent="0.4">
      <c r="B51" s="142" t="s">
        <v>73</v>
      </c>
      <c r="D51" s="358">
        <f>Assumptions!E42</f>
        <v>0</v>
      </c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1"/>
      <c r="Z51" s="141"/>
      <c r="AA51" s="141"/>
    </row>
    <row r="52" spans="1:27" ht="15" x14ac:dyDescent="0.4">
      <c r="B52" s="142" t="s">
        <v>74</v>
      </c>
      <c r="D52" s="358">
        <f>Assumptions!E44</f>
        <v>0</v>
      </c>
      <c r="E52" s="151" t="s">
        <v>75</v>
      </c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1"/>
      <c r="Z52" s="141"/>
      <c r="AA52" s="141"/>
    </row>
    <row r="53" spans="1:27" ht="15" x14ac:dyDescent="0.4">
      <c r="B53" s="89" t="s">
        <v>70</v>
      </c>
      <c r="D53" s="361">
        <f>Assumptions!E21</f>
        <v>0</v>
      </c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1"/>
      <c r="Z53" s="141"/>
      <c r="AA53" s="141"/>
    </row>
    <row r="54" spans="1:27" ht="15" x14ac:dyDescent="0.4">
      <c r="B54" s="89" t="s">
        <v>42</v>
      </c>
      <c r="D54" s="361">
        <f>Assumptions!E22</f>
        <v>0</v>
      </c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1"/>
      <c r="Z54" s="141"/>
      <c r="AA54" s="141"/>
    </row>
    <row r="55" spans="1:27" ht="15" x14ac:dyDescent="0.4"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1"/>
      <c r="Z55" s="141"/>
      <c r="AA55" s="141"/>
    </row>
    <row r="56" spans="1:27" ht="15.45" thickBot="1" x14ac:dyDescent="0.45">
      <c r="B56" s="148"/>
      <c r="C56" s="90"/>
      <c r="D56" s="90"/>
      <c r="E56" s="90"/>
      <c r="F56" s="90"/>
      <c r="G56" s="90"/>
      <c r="H56" s="90"/>
      <c r="I56" s="90"/>
      <c r="J56" s="129"/>
      <c r="K56" s="129"/>
      <c r="L56" s="129"/>
      <c r="M56" s="129"/>
      <c r="N56" s="129"/>
      <c r="O56" s="129"/>
      <c r="P56" s="150"/>
      <c r="Q56" s="130"/>
      <c r="R56" s="130"/>
      <c r="S56" s="130"/>
      <c r="T56" s="142"/>
      <c r="U56" s="142"/>
      <c r="V56" s="157"/>
      <c r="W56" s="149"/>
      <c r="X56" s="149"/>
      <c r="Y56" s="141"/>
      <c r="Z56" s="141"/>
      <c r="AA56" s="141"/>
    </row>
    <row r="57" spans="1:27" ht="58.3" x14ac:dyDescent="0.4">
      <c r="B57" s="158" t="s">
        <v>77</v>
      </c>
      <c r="C57" s="158" t="s">
        <v>76</v>
      </c>
      <c r="D57" s="158" t="s">
        <v>78</v>
      </c>
      <c r="E57" s="158"/>
      <c r="F57" s="159" t="s">
        <v>79</v>
      </c>
      <c r="G57" s="159" t="s">
        <v>80</v>
      </c>
      <c r="H57" s="159" t="s">
        <v>81</v>
      </c>
      <c r="I57" s="159" t="s">
        <v>82</v>
      </c>
      <c r="J57" s="184" t="s">
        <v>83</v>
      </c>
      <c r="K57" s="184" t="s">
        <v>84</v>
      </c>
      <c r="L57" s="185" t="s">
        <v>85</v>
      </c>
      <c r="M57" s="184" t="s">
        <v>86</v>
      </c>
      <c r="N57" s="184" t="s">
        <v>87</v>
      </c>
      <c r="O57" s="186" t="s">
        <v>88</v>
      </c>
      <c r="P57" s="185" t="s">
        <v>117</v>
      </c>
      <c r="Q57" s="186" t="s">
        <v>89</v>
      </c>
      <c r="R57" s="184" t="s">
        <v>90</v>
      </c>
      <c r="S57" s="184" t="s">
        <v>91</v>
      </c>
      <c r="T57" s="142"/>
      <c r="V57" s="85"/>
      <c r="W57" s="85"/>
      <c r="X57" s="85"/>
    </row>
    <row r="58" spans="1:27" s="131" customFormat="1" x14ac:dyDescent="0.4">
      <c r="B58" s="222" t="str">
        <f>"IQ_COMPANY_NAME"</f>
        <v>IQ_COMPANY_NAME</v>
      </c>
      <c r="C58" s="223"/>
      <c r="D58" s="222" t="str">
        <f>"IQ_BUSINESS_DESCRIPTION"</f>
        <v>IQ_BUSINESS_DESCRIPTION</v>
      </c>
      <c r="E58" s="222"/>
      <c r="F58" s="224" t="str">
        <f>"IQ_CASH_EQUIV"</f>
        <v>IQ_CASH_EQUIV</v>
      </c>
      <c r="G58" s="224" t="s">
        <v>92</v>
      </c>
      <c r="H58" s="224" t="s">
        <v>93</v>
      </c>
      <c r="I58" s="224"/>
      <c r="J58" s="224" t="s">
        <v>94</v>
      </c>
      <c r="K58" s="224" t="s">
        <v>95</v>
      </c>
      <c r="L58" s="225"/>
      <c r="M58" s="224"/>
      <c r="N58" s="224"/>
      <c r="O58" s="226" t="s">
        <v>96</v>
      </c>
      <c r="P58" s="227" t="s">
        <v>97</v>
      </c>
      <c r="Q58" s="228" t="s">
        <v>98</v>
      </c>
      <c r="R58" s="229" t="s">
        <v>99</v>
      </c>
      <c r="S58" s="229"/>
      <c r="T58" s="142"/>
    </row>
    <row r="59" spans="1:27" ht="15" thickBot="1" x14ac:dyDescent="0.45">
      <c r="B59" s="161"/>
      <c r="C59" s="160"/>
      <c r="D59" s="161"/>
      <c r="E59" s="161"/>
      <c r="F59" s="162" t="s">
        <v>40</v>
      </c>
      <c r="G59" s="162" t="s">
        <v>40</v>
      </c>
      <c r="H59" s="162" t="s">
        <v>40</v>
      </c>
      <c r="I59" s="162" t="s">
        <v>40</v>
      </c>
      <c r="J59" s="162" t="s">
        <v>40</v>
      </c>
      <c r="K59" s="162"/>
      <c r="L59" s="181"/>
      <c r="M59" s="162"/>
      <c r="N59" s="162"/>
      <c r="O59" s="182"/>
      <c r="P59" s="181" t="s">
        <v>40</v>
      </c>
      <c r="Q59" s="182" t="s">
        <v>100</v>
      </c>
      <c r="R59" s="162"/>
      <c r="S59" s="162"/>
      <c r="T59" s="142"/>
    </row>
    <row r="60" spans="1:27" ht="15" thickBot="1" x14ac:dyDescent="0.45">
      <c r="A60" s="319"/>
      <c r="B60" s="317" t="str" cm="1">
        <f t="array" ref="B60">_xll.ciqfunctions.udf.CIQ($C60,B$58)</f>
        <v>(Invalid Identifier)</v>
      </c>
      <c r="C60" s="318"/>
      <c r="D60" s="163" t="str" cm="1">
        <f t="array" ref="D60">_xll.ciqfunctions.udf.CIQ($C60,D$58,$D$36,$D$37,$D$38,$D$39,$D$40,$D$41)</f>
        <v>(Invalid Identifier)</v>
      </c>
      <c r="E60" s="163"/>
      <c r="F60" s="163" t="str" cm="1">
        <f t="array" ref="F60">_xll.ciqfunctions.udf.CIQ($C60,F$58,$D$36,$D$37,$D$38,$D$39,$D$40,$D$41)</f>
        <v>(Invalid Identifier)</v>
      </c>
      <c r="G60" s="163" t="str" cm="1">
        <f t="array" ref="G60">_xll.ciqfunctions.udf.CIQ($C60,G$58,$D$36,$D$37,$D$38,$D$39,$D$40,$D$41)</f>
        <v>(Invalid Identifier)</v>
      </c>
      <c r="H60" s="163" t="str" cm="1">
        <f t="array" ref="H60">_xll.ciqfunctions.udf.CIQ($C60,H$58,$D$36,$D$37,$D$38,$D$39,$D$40,$D$41)</f>
        <v>(Invalid Identifier)</v>
      </c>
      <c r="I60" s="192">
        <f t="shared" ref="I60" si="1">SUM(G60:H60)</f>
        <v>0</v>
      </c>
      <c r="J60" s="163" t="str" cm="1">
        <f t="array" ref="J60">_xll.ciqfunctions.udf.CIQ($C60,J$58,$D$44,$D$45,$D$46)</f>
        <v>(Invalid Identifier)</v>
      </c>
      <c r="K60" s="192" t="str" cm="1">
        <f t="array" ref="K60">_xll.ciqfunctions.udf.CIQ($C60,K$58,$D$49,$D$50,$D$51,$D$52,$D$53,$D$54)</f>
        <v>(Invalid Identifier)</v>
      </c>
      <c r="L60" s="193" t="e">
        <f>MAX((I60-F60)/(SUM(J60)),0)</f>
        <v>#VALUE!</v>
      </c>
      <c r="M60" s="194" t="e">
        <f>MAX(I60/SUM(J60),0)</f>
        <v>#DIV/0!</v>
      </c>
      <c r="N60" s="194">
        <v>0.25</v>
      </c>
      <c r="O60" s="195" t="e">
        <f>IF($D$33=$F$33,K60/(1+(1-N60)*L60),K60/(1+(1-N60)*M60))</f>
        <v>#VALUE!</v>
      </c>
      <c r="P60" s="183" cm="1">
        <f t="array" ref="P60">IFERROR(_xll.ciqfunctions.udf.CIQ($C60,P$58,$D$36,$D$37,$D$38,$D$39,$D$40,$D$41)/100,0)</f>
        <v>0</v>
      </c>
      <c r="Q60" s="196" t="str" cm="1">
        <f t="array" ref="Q60">_xll.ciqfunctions.udf.CIQ($C60,Q$58,$D$36,$D$37,$D$38,$D$39,$D$40,$D$41)</f>
        <v>(Invalid Identifier)</v>
      </c>
      <c r="R60" s="197" t="str" cm="1">
        <f t="array" ref="R60">_xll.ciqfunctions.udf.CIQAVG($C60,R$58,$D$49,$D$50)</f>
        <v>(Invalid Identifier)</v>
      </c>
      <c r="S60" s="198" t="e">
        <f>INDEX(Beta!$H$98:$H$98, MATCH(Beta!$C60, Beta!$C$98:$C$98, 0))</f>
        <v>#N/A</v>
      </c>
      <c r="T60" s="142"/>
    </row>
    <row r="61" spans="1:27" ht="15" x14ac:dyDescent="0.4">
      <c r="B61" s="378" t="s">
        <v>123</v>
      </c>
      <c r="C61" s="379"/>
      <c r="D61" s="380"/>
      <c r="E61" s="379"/>
      <c r="F61" s="379"/>
      <c r="G61" s="379"/>
      <c r="H61" s="379"/>
      <c r="I61" s="379"/>
      <c r="J61" s="381"/>
      <c r="K61" s="381"/>
      <c r="L61" s="381"/>
      <c r="M61" s="381"/>
      <c r="N61" s="381"/>
      <c r="O61" s="381"/>
      <c r="P61" s="379"/>
      <c r="Q61" s="382"/>
      <c r="R61" s="382"/>
      <c r="S61" s="382"/>
      <c r="T61" s="144"/>
      <c r="U61" s="143"/>
      <c r="V61" s="142"/>
      <c r="W61" s="91"/>
      <c r="X61" s="142"/>
      <c r="Y61" s="141"/>
      <c r="Z61" s="141"/>
      <c r="AA61" s="141"/>
    </row>
    <row r="62" spans="1:27" ht="15" x14ac:dyDescent="0.4">
      <c r="B62" s="142"/>
      <c r="C62" s="142"/>
      <c r="D62" s="147"/>
      <c r="E62" s="142"/>
      <c r="F62" s="142"/>
      <c r="G62" s="142"/>
      <c r="H62" s="142"/>
      <c r="I62" s="142"/>
      <c r="J62" s="146"/>
      <c r="K62" s="146"/>
      <c r="L62" s="146"/>
      <c r="M62" s="146"/>
      <c r="N62" s="146"/>
      <c r="O62" s="146"/>
      <c r="P62" s="142"/>
      <c r="Q62" s="143"/>
      <c r="R62" s="143"/>
      <c r="S62" s="145"/>
      <c r="T62" s="144"/>
      <c r="U62" s="143"/>
      <c r="V62" s="142"/>
      <c r="W62" s="91"/>
      <c r="X62" s="142"/>
      <c r="Y62" s="141"/>
      <c r="Z62" s="141"/>
      <c r="AA62" s="141"/>
    </row>
    <row r="64" spans="1:27" s="86" customFormat="1" x14ac:dyDescent="0.4">
      <c r="B64" s="132" t="s">
        <v>2981</v>
      </c>
      <c r="C64" s="132"/>
      <c r="D64" s="75"/>
      <c r="E64" s="75"/>
      <c r="F64" s="74"/>
      <c r="G64" s="74"/>
      <c r="H64" s="74"/>
      <c r="I64" s="74"/>
    </row>
    <row r="66" spans="1:738" x14ac:dyDescent="0.4">
      <c r="B66" s="310" t="s">
        <v>2978</v>
      </c>
    </row>
    <row r="67" spans="1:738" x14ac:dyDescent="0.4">
      <c r="B67" s="310" t="s">
        <v>2979</v>
      </c>
    </row>
    <row r="68" spans="1:738" x14ac:dyDescent="0.4">
      <c r="B68" s="310" t="s">
        <v>2980</v>
      </c>
    </row>
    <row r="70" spans="1:738" ht="15" thickBot="1" x14ac:dyDescent="0.45">
      <c r="B70" s="134" t="s">
        <v>60</v>
      </c>
      <c r="C70" s="134"/>
      <c r="D70" s="134"/>
      <c r="E70" s="134"/>
    </row>
    <row r="71" spans="1:738" x14ac:dyDescent="0.4">
      <c r="B71" s="199" t="s">
        <v>2784</v>
      </c>
      <c r="C71" s="200" t="s">
        <v>2790</v>
      </c>
      <c r="D71" s="200" t="s">
        <v>2790</v>
      </c>
      <c r="E71" s="200" t="s">
        <v>2790</v>
      </c>
    </row>
    <row r="72" spans="1:738" x14ac:dyDescent="0.4">
      <c r="B72" s="201" t="s">
        <v>2791</v>
      </c>
      <c r="C72" s="136" t="s">
        <v>2792</v>
      </c>
      <c r="D72" s="136" t="s">
        <v>2793</v>
      </c>
      <c r="E72" s="136" t="s">
        <v>2794</v>
      </c>
    </row>
    <row r="73" spans="1:738" ht="15" thickBot="1" x14ac:dyDescent="0.45">
      <c r="A73" s="319"/>
      <c r="B73" s="74" t="str">
        <f>B60</f>
        <v>(Invalid Identifier)</v>
      </c>
      <c r="C73" s="74" t="e">
        <f>H98</f>
        <v>#N/A</v>
      </c>
      <c r="D73" s="79" t="str">
        <f>R60</f>
        <v>(Invalid Identifier)</v>
      </c>
      <c r="E73" s="79" t="str">
        <f>Q60</f>
        <v>(Invalid Identifier)</v>
      </c>
    </row>
    <row r="74" spans="1:738" x14ac:dyDescent="0.4">
      <c r="B74" s="383"/>
      <c r="C74" s="77"/>
      <c r="D74" s="77"/>
      <c r="E74" s="77"/>
    </row>
    <row r="76" spans="1:738" s="86" customFormat="1" x14ac:dyDescent="0.4">
      <c r="B76" s="132" t="s">
        <v>2982</v>
      </c>
      <c r="C76" s="132"/>
      <c r="D76" s="75"/>
      <c r="E76" s="75"/>
      <c r="F76" s="74"/>
      <c r="G76" s="74"/>
      <c r="H76" s="74"/>
      <c r="I76" s="74"/>
    </row>
    <row r="78" spans="1:738" x14ac:dyDescent="0.4">
      <c r="B78" s="309" t="s">
        <v>119</v>
      </c>
      <c r="C78" s="99"/>
      <c r="D78" s="99"/>
      <c r="E78" s="100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99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  <c r="CR78" s="92"/>
      <c r="CS78" s="92"/>
      <c r="CT78" s="92"/>
      <c r="CU78" s="92"/>
      <c r="CV78" s="92"/>
      <c r="CW78" s="92"/>
      <c r="CX78" s="92"/>
      <c r="CY78" s="92"/>
      <c r="CZ78" s="92"/>
      <c r="DA78" s="92"/>
      <c r="DB78" s="92"/>
      <c r="DC78" s="92"/>
      <c r="DD78" s="92"/>
      <c r="DE78" s="92"/>
      <c r="DF78" s="92"/>
      <c r="DG78" s="92"/>
      <c r="DH78" s="92"/>
      <c r="DI78" s="92"/>
      <c r="DJ78" s="92"/>
      <c r="DK78" s="92"/>
      <c r="DL78" s="92"/>
      <c r="DM78" s="92"/>
      <c r="DN78" s="92"/>
      <c r="DO78" s="92"/>
      <c r="DP78" s="92"/>
      <c r="DQ78" s="92"/>
      <c r="DR78" s="92"/>
      <c r="DS78" s="92"/>
      <c r="DT78" s="92"/>
      <c r="DU78" s="92"/>
      <c r="DV78" s="92"/>
      <c r="DW78" s="92"/>
      <c r="DX78" s="92"/>
      <c r="DY78" s="92"/>
      <c r="DZ78" s="92"/>
      <c r="EA78" s="92"/>
      <c r="EB78" s="92"/>
      <c r="EC78" s="92"/>
      <c r="ED78" s="92"/>
      <c r="EE78" s="92"/>
      <c r="EF78" s="92"/>
      <c r="EG78" s="92"/>
      <c r="EH78" s="92"/>
      <c r="EI78" s="92"/>
      <c r="EJ78" s="92"/>
      <c r="EK78" s="92"/>
      <c r="EL78" s="92"/>
      <c r="EM78" s="92"/>
      <c r="EN78" s="92"/>
      <c r="EO78" s="92"/>
      <c r="EP78" s="92"/>
      <c r="EQ78" s="92"/>
      <c r="ER78" s="92"/>
      <c r="ES78" s="92"/>
      <c r="ET78" s="92"/>
      <c r="EU78" s="92"/>
      <c r="EV78" s="92"/>
      <c r="EW78" s="92"/>
      <c r="EX78" s="92"/>
      <c r="EY78" s="92"/>
      <c r="EZ78" s="92"/>
      <c r="FA78" s="92"/>
      <c r="FB78" s="92"/>
      <c r="FC78" s="92"/>
      <c r="FD78" s="92"/>
      <c r="FE78" s="92"/>
      <c r="FF78" s="92"/>
      <c r="FG78" s="92"/>
      <c r="FH78" s="92"/>
      <c r="FI78" s="92"/>
      <c r="FJ78" s="92"/>
      <c r="FK78" s="92"/>
      <c r="FL78" s="92"/>
      <c r="FM78" s="92"/>
      <c r="FN78" s="92"/>
      <c r="FO78" s="92"/>
      <c r="FP78" s="92"/>
      <c r="FQ78" s="92"/>
      <c r="FR78" s="92"/>
      <c r="FS78" s="92"/>
      <c r="FT78" s="92"/>
      <c r="FU78" s="92"/>
      <c r="FV78" s="92"/>
      <c r="FW78" s="92"/>
      <c r="FX78" s="92"/>
      <c r="FY78" s="92"/>
      <c r="FZ78" s="92"/>
      <c r="GA78" s="92"/>
      <c r="GB78" s="92"/>
      <c r="GC78" s="92"/>
      <c r="GD78" s="92"/>
      <c r="GE78" s="92"/>
      <c r="GF78" s="92"/>
      <c r="GG78" s="92"/>
      <c r="GH78" s="92"/>
      <c r="GI78" s="92"/>
      <c r="GJ78" s="92"/>
      <c r="GK78" s="92"/>
      <c r="GL78" s="92"/>
      <c r="GM78" s="92"/>
      <c r="GN78" s="92"/>
      <c r="GO78" s="92"/>
      <c r="GP78" s="92"/>
      <c r="GQ78" s="92"/>
      <c r="GR78" s="92"/>
      <c r="GS78" s="92"/>
      <c r="GT78" s="92"/>
      <c r="GU78" s="92"/>
      <c r="GV78" s="92"/>
      <c r="GW78" s="92"/>
      <c r="GX78" s="92"/>
      <c r="GY78" s="92"/>
      <c r="GZ78" s="92"/>
      <c r="HA78" s="92"/>
      <c r="HB78" s="92"/>
      <c r="HC78" s="92"/>
      <c r="HD78" s="92"/>
      <c r="HE78" s="92"/>
      <c r="HF78" s="92"/>
      <c r="HG78" s="92"/>
      <c r="HH78" s="92"/>
      <c r="HI78" s="92"/>
      <c r="HJ78" s="92"/>
      <c r="HK78" s="92"/>
      <c r="HL78" s="92"/>
      <c r="HM78" s="92"/>
      <c r="HN78" s="92"/>
      <c r="HO78" s="92"/>
      <c r="HP78" s="92"/>
      <c r="HQ78" s="92"/>
      <c r="HR78" s="92"/>
      <c r="HS78" s="92"/>
      <c r="HT78" s="92"/>
      <c r="HU78" s="92"/>
      <c r="HV78" s="92"/>
      <c r="HW78" s="92"/>
      <c r="HX78" s="92"/>
      <c r="HY78" s="92"/>
      <c r="HZ78" s="92"/>
      <c r="IA78" s="92"/>
      <c r="IB78" s="92"/>
      <c r="IC78" s="92"/>
      <c r="ID78" s="92"/>
      <c r="IE78" s="92"/>
      <c r="IF78" s="92"/>
      <c r="IG78" s="92"/>
      <c r="IH78" s="92"/>
      <c r="II78" s="92"/>
      <c r="IJ78" s="92"/>
      <c r="IK78" s="92"/>
      <c r="IL78" s="92"/>
      <c r="IM78" s="92"/>
      <c r="IN78" s="92"/>
      <c r="IO78" s="92"/>
      <c r="IP78" s="92"/>
      <c r="IQ78" s="92"/>
      <c r="IR78" s="92"/>
      <c r="IS78" s="92"/>
      <c r="IT78" s="92"/>
      <c r="IU78" s="92"/>
      <c r="IV78" s="92"/>
      <c r="IW78" s="92"/>
      <c r="IX78" s="92"/>
      <c r="IY78" s="92"/>
      <c r="IZ78" s="92"/>
      <c r="JA78" s="92"/>
      <c r="JB78" s="92"/>
      <c r="JC78" s="92"/>
      <c r="JD78" s="92"/>
      <c r="JE78" s="92"/>
      <c r="JF78" s="92"/>
      <c r="JG78" s="92"/>
      <c r="JH78" s="92"/>
      <c r="JI78" s="92"/>
      <c r="JJ78" s="92"/>
      <c r="JK78" s="92"/>
      <c r="JL78" s="92"/>
      <c r="JM78" s="92"/>
      <c r="JN78" s="92"/>
      <c r="JO78" s="92"/>
      <c r="JP78" s="92"/>
      <c r="JQ78" s="92"/>
      <c r="JR78" s="92"/>
      <c r="JS78" s="92"/>
      <c r="JT78" s="92"/>
      <c r="JU78" s="92"/>
      <c r="JV78" s="92"/>
      <c r="JW78" s="92"/>
      <c r="JX78" s="92"/>
      <c r="JY78" s="92"/>
      <c r="JZ78" s="92"/>
      <c r="KA78" s="92"/>
      <c r="KB78" s="92"/>
      <c r="KC78" s="92"/>
      <c r="KD78" s="92"/>
      <c r="KE78" s="92"/>
      <c r="KF78" s="92"/>
      <c r="KG78" s="92"/>
      <c r="KH78" s="92"/>
      <c r="KI78" s="92"/>
      <c r="KJ78" s="92"/>
      <c r="KK78" s="92"/>
      <c r="KL78" s="92"/>
      <c r="KM78" s="92"/>
      <c r="KN78" s="92"/>
      <c r="KO78" s="92"/>
      <c r="KP78" s="92"/>
      <c r="KQ78" s="92"/>
      <c r="KR78" s="92"/>
      <c r="KS78" s="92"/>
      <c r="KT78" s="92"/>
      <c r="KU78" s="92"/>
      <c r="KV78" s="92"/>
      <c r="KW78" s="92"/>
      <c r="KX78" s="92"/>
      <c r="KY78" s="92"/>
      <c r="KZ78" s="92"/>
      <c r="LA78" s="92"/>
      <c r="LB78" s="92"/>
      <c r="LC78" s="92"/>
      <c r="LD78" s="92"/>
      <c r="LE78" s="92"/>
      <c r="LF78" s="92"/>
      <c r="LG78" s="92"/>
      <c r="LH78" s="92"/>
      <c r="LI78" s="92"/>
      <c r="LJ78" s="92"/>
      <c r="LK78" s="92"/>
      <c r="LL78" s="92"/>
      <c r="LM78" s="92"/>
      <c r="LN78" s="92"/>
      <c r="LO78" s="92"/>
      <c r="LP78" s="92"/>
      <c r="LQ78" s="92"/>
      <c r="LR78" s="92"/>
      <c r="LS78" s="92"/>
      <c r="LT78" s="92"/>
      <c r="LU78" s="92"/>
      <c r="LV78" s="92"/>
      <c r="LW78" s="92"/>
      <c r="LX78" s="92"/>
      <c r="LY78" s="92"/>
      <c r="LZ78" s="92"/>
      <c r="MA78" s="92"/>
      <c r="MB78" s="92"/>
      <c r="MC78" s="92"/>
      <c r="MD78" s="92"/>
      <c r="ME78" s="92"/>
      <c r="MF78" s="92"/>
      <c r="MG78" s="92"/>
      <c r="MH78" s="92"/>
      <c r="MI78" s="92"/>
      <c r="MJ78" s="92"/>
      <c r="MK78" s="92"/>
      <c r="ML78" s="92"/>
      <c r="MM78" s="92"/>
      <c r="MN78" s="92"/>
      <c r="MO78" s="92"/>
      <c r="MP78" s="92"/>
      <c r="MQ78" s="92"/>
      <c r="MR78" s="92"/>
      <c r="MS78" s="92"/>
      <c r="MT78" s="92"/>
      <c r="MU78" s="92"/>
      <c r="MV78" s="92"/>
      <c r="MW78" s="92"/>
      <c r="MX78" s="92"/>
      <c r="MY78" s="92"/>
      <c r="MZ78" s="92"/>
      <c r="NA78" s="92"/>
      <c r="NB78" s="92"/>
      <c r="NC78" s="92"/>
      <c r="ND78" s="92"/>
      <c r="NE78" s="92"/>
      <c r="NF78" s="92"/>
      <c r="NG78" s="92"/>
      <c r="NH78" s="92"/>
      <c r="NI78" s="92"/>
      <c r="NJ78" s="92"/>
      <c r="NK78" s="92"/>
      <c r="NL78" s="92"/>
      <c r="NM78" s="92"/>
      <c r="NN78" s="92"/>
      <c r="NO78" s="92"/>
      <c r="NP78" s="92"/>
      <c r="NQ78" s="92"/>
      <c r="NR78" s="92"/>
      <c r="NS78" s="92"/>
      <c r="NT78" s="92"/>
      <c r="NU78" s="92"/>
      <c r="NV78" s="92"/>
      <c r="NW78" s="92"/>
      <c r="NX78" s="92"/>
      <c r="NY78" s="92"/>
      <c r="NZ78" s="92"/>
      <c r="OA78" s="92"/>
      <c r="OB78" s="92"/>
      <c r="OC78" s="92"/>
      <c r="OD78" s="92"/>
      <c r="OE78" s="92"/>
      <c r="OF78" s="92"/>
      <c r="OG78" s="92"/>
      <c r="OH78" s="92"/>
      <c r="OI78" s="92"/>
      <c r="OJ78" s="92"/>
      <c r="OK78" s="92"/>
      <c r="OL78" s="92"/>
      <c r="OM78" s="92"/>
      <c r="ON78" s="92"/>
      <c r="OO78" s="92"/>
      <c r="OP78" s="92"/>
      <c r="OQ78" s="92"/>
      <c r="OR78" s="92"/>
      <c r="OS78" s="92"/>
      <c r="OT78" s="92"/>
      <c r="OU78" s="92"/>
      <c r="OV78" s="92"/>
      <c r="OW78" s="92"/>
      <c r="OX78" s="92"/>
      <c r="OY78" s="92"/>
      <c r="OZ78" s="92"/>
      <c r="PA78" s="92"/>
      <c r="PB78" s="92"/>
      <c r="PC78" s="92"/>
      <c r="PD78" s="92"/>
      <c r="PE78" s="92"/>
      <c r="PF78" s="92"/>
      <c r="PG78" s="92"/>
      <c r="PH78" s="92"/>
      <c r="PI78" s="92"/>
      <c r="PJ78" s="92"/>
      <c r="PK78" s="92"/>
      <c r="PL78" s="92"/>
      <c r="PM78" s="92"/>
      <c r="PN78" s="92"/>
      <c r="PO78" s="92"/>
      <c r="PP78" s="92"/>
      <c r="PQ78" s="92"/>
      <c r="PR78" s="92"/>
      <c r="PS78" s="92"/>
      <c r="PT78" s="92"/>
      <c r="PU78" s="92"/>
      <c r="PV78" s="92"/>
      <c r="PW78" s="92"/>
      <c r="PX78" s="92"/>
      <c r="PY78" s="92"/>
      <c r="PZ78" s="92"/>
      <c r="QA78" s="92"/>
      <c r="QB78" s="92"/>
      <c r="QC78" s="92"/>
      <c r="QD78" s="92"/>
      <c r="QE78" s="92"/>
      <c r="QF78" s="92"/>
      <c r="QG78" s="92"/>
      <c r="QH78" s="92"/>
      <c r="QI78" s="92"/>
      <c r="QJ78" s="92"/>
      <c r="QK78" s="92"/>
      <c r="QL78" s="92"/>
      <c r="QM78" s="92"/>
      <c r="QN78" s="92"/>
      <c r="QO78" s="92"/>
      <c r="QP78" s="92"/>
      <c r="QQ78" s="92"/>
      <c r="QR78" s="92"/>
      <c r="QS78" s="92"/>
      <c r="QT78" s="92"/>
      <c r="QU78" s="92"/>
      <c r="QV78" s="92"/>
      <c r="QW78" s="92"/>
      <c r="QX78" s="92"/>
      <c r="QY78" s="92"/>
      <c r="QZ78" s="92"/>
      <c r="RA78" s="92"/>
      <c r="RB78" s="92"/>
      <c r="RC78" s="92"/>
      <c r="RD78" s="92"/>
      <c r="RE78" s="92"/>
      <c r="RF78" s="92"/>
      <c r="RG78" s="92"/>
      <c r="RH78" s="92"/>
      <c r="RI78" s="92"/>
      <c r="RJ78" s="92"/>
      <c r="RK78" s="92"/>
      <c r="RL78" s="92"/>
      <c r="RM78" s="92"/>
      <c r="RN78" s="92"/>
      <c r="RO78" s="92"/>
      <c r="RP78" s="92"/>
      <c r="RQ78" s="92"/>
      <c r="RR78" s="92"/>
      <c r="RS78" s="92"/>
      <c r="RT78" s="92"/>
      <c r="RU78" s="92"/>
      <c r="RV78" s="92"/>
      <c r="RW78" s="92"/>
      <c r="RX78" s="92"/>
      <c r="RY78" s="92"/>
      <c r="RZ78" s="92"/>
      <c r="SA78" s="92"/>
      <c r="SB78" s="92"/>
      <c r="SC78" s="92"/>
      <c r="SD78" s="92"/>
      <c r="SE78" s="92"/>
      <c r="SF78" s="92"/>
      <c r="SG78" s="92"/>
      <c r="SH78" s="92"/>
      <c r="SI78" s="92"/>
      <c r="SJ78" s="92"/>
      <c r="SK78" s="92"/>
      <c r="SL78" s="92"/>
      <c r="SM78" s="92"/>
      <c r="SN78" s="92"/>
      <c r="SO78" s="92"/>
      <c r="SP78" s="92"/>
      <c r="SQ78" s="92"/>
      <c r="SR78" s="92"/>
      <c r="SS78" s="92"/>
      <c r="ST78" s="92"/>
      <c r="SU78" s="92"/>
      <c r="SV78" s="92"/>
      <c r="SW78" s="92"/>
      <c r="SX78" s="92"/>
      <c r="SY78" s="92"/>
      <c r="SZ78" s="92"/>
      <c r="TA78" s="92"/>
      <c r="TB78" s="92"/>
      <c r="TC78" s="92"/>
      <c r="TD78" s="92"/>
      <c r="TE78" s="92"/>
      <c r="TF78" s="92"/>
      <c r="TG78" s="92"/>
      <c r="TH78" s="92"/>
      <c r="TI78" s="92"/>
      <c r="TJ78" s="92"/>
      <c r="TK78" s="92"/>
      <c r="TL78" s="92"/>
      <c r="TM78" s="92"/>
      <c r="TN78" s="92"/>
      <c r="TO78" s="92"/>
      <c r="TP78" s="92"/>
      <c r="TQ78" s="92"/>
      <c r="TR78" s="92"/>
      <c r="TS78" s="92"/>
      <c r="TT78" s="92"/>
      <c r="TU78" s="92"/>
      <c r="TV78" s="92"/>
      <c r="TW78" s="92"/>
      <c r="TX78" s="92"/>
      <c r="TY78" s="92"/>
      <c r="TZ78" s="92"/>
      <c r="UA78" s="92"/>
      <c r="UB78" s="92"/>
      <c r="UC78" s="92"/>
      <c r="UD78" s="92"/>
      <c r="UE78" s="92"/>
      <c r="UF78" s="92"/>
      <c r="UG78" s="92"/>
      <c r="UH78" s="92"/>
      <c r="UI78" s="92"/>
      <c r="UJ78" s="92"/>
      <c r="UK78" s="92"/>
      <c r="UL78" s="92"/>
      <c r="UM78" s="92"/>
      <c r="UN78" s="92"/>
      <c r="UO78" s="92"/>
      <c r="UP78" s="92"/>
      <c r="UQ78" s="92"/>
      <c r="UR78" s="92"/>
      <c r="US78" s="92"/>
      <c r="UT78" s="92"/>
      <c r="UU78" s="92"/>
      <c r="UV78" s="92"/>
      <c r="UW78" s="92"/>
      <c r="UX78" s="92"/>
      <c r="UY78" s="92"/>
      <c r="UZ78" s="92"/>
      <c r="VA78" s="92"/>
      <c r="VB78" s="92"/>
      <c r="VC78" s="92"/>
      <c r="VD78" s="92"/>
      <c r="VE78" s="92"/>
      <c r="VF78" s="92"/>
      <c r="VG78" s="92"/>
      <c r="VH78" s="92"/>
      <c r="VI78" s="92"/>
      <c r="VJ78" s="92"/>
      <c r="VK78" s="92"/>
      <c r="VL78" s="92"/>
      <c r="VM78" s="92"/>
      <c r="VN78" s="92"/>
      <c r="VO78" s="92"/>
      <c r="VP78" s="92"/>
      <c r="VQ78" s="92"/>
      <c r="VR78" s="92"/>
      <c r="VS78" s="92"/>
      <c r="VT78" s="92"/>
      <c r="VU78" s="92"/>
      <c r="VV78" s="92"/>
      <c r="VW78" s="92"/>
      <c r="VX78" s="92"/>
      <c r="VY78" s="92"/>
      <c r="VZ78" s="92"/>
      <c r="WA78" s="92"/>
      <c r="WB78" s="92"/>
      <c r="WC78" s="92"/>
      <c r="WD78" s="92"/>
      <c r="WE78" s="92"/>
      <c r="WF78" s="92"/>
      <c r="WG78" s="92"/>
      <c r="WH78" s="92"/>
      <c r="WI78" s="92"/>
      <c r="WJ78" s="92"/>
      <c r="WK78" s="92"/>
      <c r="WL78" s="92"/>
      <c r="WM78" s="92"/>
      <c r="WN78" s="92"/>
      <c r="WO78" s="92"/>
      <c r="WP78" s="92"/>
      <c r="WQ78" s="92"/>
      <c r="WR78" s="92"/>
      <c r="WS78" s="92"/>
      <c r="WT78" s="92"/>
      <c r="WU78" s="92"/>
      <c r="WV78" s="92"/>
      <c r="WW78" s="92"/>
      <c r="WX78" s="92"/>
      <c r="WY78" s="92"/>
      <c r="WZ78" s="92"/>
      <c r="XA78" s="92"/>
      <c r="XB78" s="92"/>
      <c r="XC78" s="92"/>
      <c r="XD78" s="92"/>
      <c r="XE78" s="92"/>
      <c r="XF78" s="92"/>
      <c r="XG78" s="92"/>
      <c r="XH78" s="92"/>
      <c r="XI78" s="92"/>
      <c r="XJ78" s="92"/>
      <c r="XK78" s="92"/>
      <c r="XL78" s="92"/>
      <c r="XM78" s="92"/>
      <c r="XN78" s="92"/>
      <c r="XO78" s="92"/>
      <c r="XP78" s="92"/>
      <c r="XQ78" s="92"/>
      <c r="XR78" s="92"/>
      <c r="XS78" s="92"/>
      <c r="XT78" s="92"/>
      <c r="XU78" s="92"/>
      <c r="XV78" s="92"/>
      <c r="XW78" s="92"/>
      <c r="XX78" s="92"/>
      <c r="XY78" s="92"/>
      <c r="XZ78" s="92"/>
      <c r="YA78" s="92"/>
      <c r="YB78" s="92"/>
      <c r="YC78" s="92"/>
      <c r="YD78" s="92"/>
      <c r="YE78" s="92"/>
      <c r="YF78" s="92"/>
      <c r="YG78" s="92"/>
      <c r="YH78" s="92"/>
      <c r="YI78" s="92"/>
      <c r="YJ78" s="92"/>
      <c r="YK78" s="92"/>
      <c r="YL78" s="92"/>
      <c r="YM78" s="92"/>
      <c r="YN78" s="92"/>
      <c r="YO78" s="92"/>
      <c r="YP78" s="92"/>
      <c r="YQ78" s="92"/>
      <c r="YR78" s="92"/>
      <c r="YS78" s="92"/>
      <c r="YT78" s="92"/>
      <c r="YU78" s="92"/>
      <c r="YV78" s="92"/>
      <c r="YW78" s="92"/>
      <c r="YX78" s="92"/>
      <c r="YY78" s="92"/>
      <c r="YZ78" s="92"/>
      <c r="ZA78" s="92"/>
      <c r="ZB78" s="92"/>
      <c r="ZC78" s="92"/>
      <c r="ZD78" s="92"/>
      <c r="ZE78" s="92"/>
      <c r="ZF78" s="92"/>
      <c r="ZG78" s="92"/>
      <c r="ZH78" s="92"/>
      <c r="ZI78" s="92"/>
      <c r="ZJ78" s="92"/>
      <c r="ZK78" s="92"/>
      <c r="ZL78" s="92"/>
      <c r="ZM78" s="92"/>
      <c r="ZN78" s="92"/>
      <c r="ZO78" s="92"/>
      <c r="ZP78" s="92"/>
      <c r="ZQ78" s="92"/>
      <c r="ZR78" s="92"/>
      <c r="ZS78" s="92"/>
      <c r="ZT78" s="92"/>
      <c r="ZU78" s="92"/>
      <c r="ZV78" s="92"/>
      <c r="ZW78" s="92"/>
      <c r="ZX78" s="92"/>
      <c r="ZY78" s="92"/>
      <c r="ZZ78" s="92"/>
      <c r="AAA78" s="92"/>
      <c r="AAB78" s="92"/>
      <c r="AAC78" s="92"/>
      <c r="AAD78" s="92"/>
      <c r="AAE78" s="92"/>
      <c r="AAF78" s="92"/>
      <c r="AAG78" s="92"/>
      <c r="AAH78" s="92"/>
      <c r="AAI78" s="92"/>
      <c r="AAJ78" s="92"/>
      <c r="AAK78" s="92"/>
      <c r="AAL78" s="92"/>
      <c r="AAM78" s="92"/>
      <c r="AAN78" s="92"/>
      <c r="AAO78" s="92"/>
      <c r="AAP78" s="92"/>
      <c r="AAQ78" s="92"/>
      <c r="AAR78" s="92"/>
      <c r="AAS78" s="92"/>
      <c r="AAT78" s="92"/>
      <c r="AAU78" s="92"/>
      <c r="AAV78" s="92"/>
      <c r="AAW78" s="92"/>
      <c r="AAX78" s="92"/>
      <c r="AAY78" s="92"/>
      <c r="AAZ78" s="92"/>
      <c r="ABA78" s="92"/>
      <c r="ABB78" s="92"/>
      <c r="ABC78" s="92"/>
      <c r="ABD78" s="92"/>
      <c r="ABE78" s="92"/>
      <c r="ABF78" s="92"/>
      <c r="ABG78" s="92"/>
      <c r="ABH78" s="92"/>
      <c r="ABI78" s="92"/>
      <c r="ABJ78" s="92"/>
    </row>
    <row r="79" spans="1:738" x14ac:dyDescent="0.4">
      <c r="B79" s="309" t="s">
        <v>120</v>
      </c>
      <c r="C79" s="99"/>
      <c r="D79" s="99"/>
      <c r="E79" s="100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99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/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/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/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/>
      <c r="DU79" s="92"/>
      <c r="DV79" s="92"/>
      <c r="DW79" s="92"/>
      <c r="DX79" s="92"/>
      <c r="DY79" s="92"/>
      <c r="DZ79" s="92"/>
      <c r="EA79" s="92"/>
      <c r="EB79" s="92"/>
      <c r="EC79" s="92"/>
      <c r="ED79" s="92"/>
      <c r="EE79" s="92"/>
      <c r="EF79" s="92"/>
      <c r="EG79" s="92"/>
      <c r="EH79" s="92"/>
      <c r="EI79" s="92"/>
      <c r="EJ79" s="92"/>
      <c r="EK79" s="92"/>
      <c r="EL79" s="92"/>
      <c r="EM79" s="92"/>
      <c r="EN79" s="92"/>
      <c r="EO79" s="92"/>
      <c r="EP79" s="92"/>
      <c r="EQ79" s="92"/>
      <c r="ER79" s="92"/>
      <c r="ES79" s="92"/>
      <c r="ET79" s="92"/>
      <c r="EU79" s="92"/>
      <c r="EV79" s="92"/>
      <c r="EW79" s="92"/>
      <c r="EX79" s="92"/>
      <c r="EY79" s="92"/>
      <c r="EZ79" s="92"/>
      <c r="FA79" s="92"/>
      <c r="FB79" s="92"/>
      <c r="FC79" s="92"/>
      <c r="FD79" s="92"/>
      <c r="FE79" s="92"/>
      <c r="FF79" s="92"/>
      <c r="FG79" s="92"/>
      <c r="FH79" s="92"/>
      <c r="FI79" s="92"/>
      <c r="FJ79" s="92"/>
      <c r="FK79" s="92"/>
      <c r="FL79" s="92"/>
      <c r="FM79" s="92"/>
      <c r="FN79" s="92"/>
      <c r="FO79" s="92"/>
      <c r="FP79" s="92"/>
      <c r="FQ79" s="92"/>
      <c r="FR79" s="92"/>
      <c r="FS79" s="92"/>
      <c r="FT79" s="92"/>
      <c r="FU79" s="92"/>
      <c r="FV79" s="92"/>
      <c r="FW79" s="92"/>
      <c r="FX79" s="92"/>
      <c r="FY79" s="92"/>
      <c r="FZ79" s="92"/>
      <c r="GA79" s="92"/>
      <c r="GB79" s="92"/>
      <c r="GC79" s="92"/>
      <c r="GD79" s="92"/>
      <c r="GE79" s="92"/>
      <c r="GF79" s="92"/>
      <c r="GG79" s="92"/>
      <c r="GH79" s="92"/>
      <c r="GI79" s="92"/>
      <c r="GJ79" s="92"/>
      <c r="GK79" s="92"/>
      <c r="GL79" s="92"/>
      <c r="GM79" s="92"/>
      <c r="GN79" s="92"/>
      <c r="GO79" s="92"/>
      <c r="GP79" s="92"/>
      <c r="GQ79" s="92"/>
      <c r="GR79" s="92"/>
      <c r="GS79" s="92"/>
      <c r="GT79" s="92"/>
      <c r="GU79" s="92"/>
      <c r="GV79" s="92"/>
      <c r="GW79" s="92"/>
      <c r="GX79" s="92"/>
      <c r="GY79" s="92"/>
      <c r="GZ79" s="92"/>
      <c r="HA79" s="92"/>
      <c r="HB79" s="92"/>
      <c r="HC79" s="92"/>
      <c r="HD79" s="92"/>
      <c r="HE79" s="92"/>
      <c r="HF79" s="92"/>
      <c r="HG79" s="92"/>
      <c r="HH79" s="92"/>
      <c r="HI79" s="92"/>
      <c r="HJ79" s="92"/>
      <c r="HK79" s="92"/>
      <c r="HL79" s="92"/>
      <c r="HM79" s="92"/>
      <c r="HN79" s="92"/>
      <c r="HO79" s="92"/>
      <c r="HP79" s="92"/>
      <c r="HQ79" s="92"/>
      <c r="HR79" s="92"/>
      <c r="HS79" s="92"/>
      <c r="HT79" s="92"/>
      <c r="HU79" s="92"/>
      <c r="HV79" s="92"/>
      <c r="HW79" s="92"/>
      <c r="HX79" s="92"/>
      <c r="HY79" s="92"/>
      <c r="HZ79" s="92"/>
      <c r="IA79" s="92"/>
      <c r="IB79" s="92"/>
      <c r="IC79" s="92"/>
      <c r="ID79" s="92"/>
      <c r="IE79" s="92"/>
      <c r="IF79" s="92"/>
      <c r="IG79" s="92"/>
      <c r="IH79" s="92"/>
      <c r="II79" s="92"/>
      <c r="IJ79" s="92"/>
      <c r="IK79" s="92"/>
      <c r="IL79" s="92"/>
      <c r="IM79" s="92"/>
      <c r="IN79" s="92"/>
      <c r="IO79" s="92"/>
      <c r="IP79" s="92"/>
      <c r="IQ79" s="92"/>
      <c r="IR79" s="92"/>
      <c r="IS79" s="92"/>
      <c r="IT79" s="92"/>
      <c r="IU79" s="92"/>
      <c r="IV79" s="92"/>
      <c r="IW79" s="92"/>
      <c r="IX79" s="92"/>
      <c r="IY79" s="92"/>
      <c r="IZ79" s="92"/>
      <c r="JA79" s="92"/>
      <c r="JB79" s="92"/>
      <c r="JC79" s="92"/>
      <c r="JD79" s="92"/>
      <c r="JE79" s="92"/>
      <c r="JF79" s="92"/>
      <c r="JG79" s="92"/>
      <c r="JH79" s="92"/>
      <c r="JI79" s="92"/>
      <c r="JJ79" s="92"/>
      <c r="JK79" s="92"/>
      <c r="JL79" s="92"/>
      <c r="JM79" s="92"/>
      <c r="JN79" s="92"/>
      <c r="JO79" s="92"/>
      <c r="JP79" s="92"/>
      <c r="JQ79" s="92"/>
      <c r="JR79" s="92"/>
      <c r="JS79" s="92"/>
      <c r="JT79" s="92"/>
      <c r="JU79" s="92"/>
      <c r="JV79" s="92"/>
      <c r="JW79" s="92"/>
      <c r="JX79" s="92"/>
      <c r="JY79" s="92"/>
      <c r="JZ79" s="92"/>
      <c r="KA79" s="92"/>
      <c r="KB79" s="92"/>
      <c r="KC79" s="92"/>
      <c r="KD79" s="92"/>
      <c r="KE79" s="92"/>
      <c r="KF79" s="92"/>
      <c r="KG79" s="92"/>
      <c r="KH79" s="92"/>
      <c r="KI79" s="92"/>
      <c r="KJ79" s="92"/>
      <c r="KK79" s="92"/>
      <c r="KL79" s="92"/>
      <c r="KM79" s="92"/>
      <c r="KN79" s="92"/>
      <c r="KO79" s="92"/>
      <c r="KP79" s="92"/>
      <c r="KQ79" s="92"/>
      <c r="KR79" s="92"/>
      <c r="KS79" s="92"/>
      <c r="KT79" s="92"/>
      <c r="KU79" s="92"/>
      <c r="KV79" s="92"/>
      <c r="KW79" s="92"/>
      <c r="KX79" s="92"/>
      <c r="KY79" s="92"/>
      <c r="KZ79" s="92"/>
      <c r="LA79" s="92"/>
      <c r="LB79" s="92"/>
      <c r="LC79" s="92"/>
      <c r="LD79" s="92"/>
      <c r="LE79" s="92"/>
      <c r="LF79" s="92"/>
      <c r="LG79" s="92"/>
      <c r="LH79" s="92"/>
      <c r="LI79" s="92"/>
      <c r="LJ79" s="92"/>
      <c r="LK79" s="92"/>
      <c r="LL79" s="92"/>
      <c r="LM79" s="92"/>
      <c r="LN79" s="92"/>
      <c r="LO79" s="92"/>
      <c r="LP79" s="92"/>
      <c r="LQ79" s="92"/>
      <c r="LR79" s="92"/>
      <c r="LS79" s="92"/>
      <c r="LT79" s="92"/>
      <c r="LU79" s="92"/>
      <c r="LV79" s="92"/>
      <c r="LW79" s="92"/>
      <c r="LX79" s="92"/>
      <c r="LY79" s="92"/>
      <c r="LZ79" s="92"/>
      <c r="MA79" s="92"/>
      <c r="MB79" s="92"/>
      <c r="MC79" s="92"/>
      <c r="MD79" s="92"/>
      <c r="ME79" s="92"/>
      <c r="MF79" s="92"/>
      <c r="MG79" s="92"/>
      <c r="MH79" s="92"/>
      <c r="MI79" s="92"/>
      <c r="MJ79" s="92"/>
      <c r="MK79" s="92"/>
      <c r="ML79" s="92"/>
      <c r="MM79" s="92"/>
      <c r="MN79" s="92"/>
      <c r="MO79" s="92"/>
      <c r="MP79" s="92"/>
      <c r="MQ79" s="92"/>
      <c r="MR79" s="92"/>
      <c r="MS79" s="92"/>
      <c r="MT79" s="92"/>
      <c r="MU79" s="92"/>
      <c r="MV79" s="92"/>
      <c r="MW79" s="92"/>
      <c r="MX79" s="92"/>
      <c r="MY79" s="92"/>
      <c r="MZ79" s="92"/>
      <c r="NA79" s="92"/>
      <c r="NB79" s="92"/>
      <c r="NC79" s="92"/>
      <c r="ND79" s="92"/>
      <c r="NE79" s="92"/>
      <c r="NF79" s="92"/>
      <c r="NG79" s="92"/>
      <c r="NH79" s="92"/>
      <c r="NI79" s="92"/>
      <c r="NJ79" s="92"/>
      <c r="NK79" s="92"/>
      <c r="NL79" s="92"/>
      <c r="NM79" s="92"/>
      <c r="NN79" s="92"/>
      <c r="NO79" s="92"/>
      <c r="NP79" s="92"/>
      <c r="NQ79" s="92"/>
      <c r="NR79" s="92"/>
      <c r="NS79" s="92"/>
      <c r="NT79" s="92"/>
      <c r="NU79" s="92"/>
      <c r="NV79" s="92"/>
      <c r="NW79" s="92"/>
      <c r="NX79" s="92"/>
      <c r="NY79" s="92"/>
      <c r="NZ79" s="92"/>
      <c r="OA79" s="92"/>
      <c r="OB79" s="92"/>
      <c r="OC79" s="92"/>
      <c r="OD79" s="92"/>
      <c r="OE79" s="92"/>
      <c r="OF79" s="92"/>
      <c r="OG79" s="92"/>
      <c r="OH79" s="92"/>
      <c r="OI79" s="92"/>
      <c r="OJ79" s="92"/>
      <c r="OK79" s="92"/>
      <c r="OL79" s="92"/>
      <c r="OM79" s="92"/>
      <c r="ON79" s="92"/>
      <c r="OO79" s="92"/>
      <c r="OP79" s="92"/>
      <c r="OQ79" s="92"/>
      <c r="OR79" s="92"/>
      <c r="OS79" s="92"/>
      <c r="OT79" s="92"/>
      <c r="OU79" s="92"/>
      <c r="OV79" s="92"/>
      <c r="OW79" s="92"/>
      <c r="OX79" s="92"/>
      <c r="OY79" s="92"/>
      <c r="OZ79" s="92"/>
      <c r="PA79" s="92"/>
      <c r="PB79" s="92"/>
      <c r="PC79" s="92"/>
      <c r="PD79" s="92"/>
      <c r="PE79" s="92"/>
      <c r="PF79" s="92"/>
      <c r="PG79" s="92"/>
      <c r="PH79" s="92"/>
      <c r="PI79" s="92"/>
      <c r="PJ79" s="92"/>
      <c r="PK79" s="92"/>
      <c r="PL79" s="92"/>
      <c r="PM79" s="92"/>
      <c r="PN79" s="92"/>
      <c r="PO79" s="92"/>
      <c r="PP79" s="92"/>
      <c r="PQ79" s="92"/>
      <c r="PR79" s="92"/>
      <c r="PS79" s="92"/>
      <c r="PT79" s="92"/>
      <c r="PU79" s="92"/>
      <c r="PV79" s="92"/>
      <c r="PW79" s="92"/>
      <c r="PX79" s="92"/>
      <c r="PY79" s="92"/>
      <c r="PZ79" s="92"/>
      <c r="QA79" s="92"/>
      <c r="QB79" s="92"/>
      <c r="QC79" s="92"/>
      <c r="QD79" s="92"/>
      <c r="QE79" s="92"/>
      <c r="QF79" s="92"/>
      <c r="QG79" s="92"/>
      <c r="QH79" s="92"/>
      <c r="QI79" s="92"/>
      <c r="QJ79" s="92"/>
      <c r="QK79" s="92"/>
      <c r="QL79" s="92"/>
      <c r="QM79" s="92"/>
      <c r="QN79" s="92"/>
      <c r="QO79" s="92"/>
      <c r="QP79" s="92"/>
      <c r="QQ79" s="92"/>
      <c r="QR79" s="92"/>
      <c r="QS79" s="92"/>
      <c r="QT79" s="92"/>
      <c r="QU79" s="92"/>
      <c r="QV79" s="92"/>
      <c r="QW79" s="92"/>
      <c r="QX79" s="92"/>
      <c r="QY79" s="92"/>
      <c r="QZ79" s="92"/>
      <c r="RA79" s="92"/>
      <c r="RB79" s="92"/>
      <c r="RC79" s="92"/>
      <c r="RD79" s="92"/>
      <c r="RE79" s="92"/>
      <c r="RF79" s="92"/>
      <c r="RG79" s="92"/>
      <c r="RH79" s="92"/>
      <c r="RI79" s="92"/>
      <c r="RJ79" s="92"/>
      <c r="RK79" s="92"/>
      <c r="RL79" s="92"/>
      <c r="RM79" s="92"/>
      <c r="RN79" s="92"/>
      <c r="RO79" s="92"/>
      <c r="RP79" s="92"/>
      <c r="RQ79" s="92"/>
      <c r="RR79" s="92"/>
      <c r="RS79" s="92"/>
      <c r="RT79" s="92"/>
      <c r="RU79" s="92"/>
      <c r="RV79" s="92"/>
      <c r="RW79" s="92"/>
      <c r="RX79" s="92"/>
      <c r="RY79" s="92"/>
      <c r="RZ79" s="92"/>
      <c r="SA79" s="92"/>
      <c r="SB79" s="92"/>
      <c r="SC79" s="92"/>
      <c r="SD79" s="92"/>
      <c r="SE79" s="92"/>
      <c r="SF79" s="92"/>
      <c r="SG79" s="92"/>
      <c r="SH79" s="92"/>
      <c r="SI79" s="92"/>
      <c r="SJ79" s="92"/>
      <c r="SK79" s="92"/>
      <c r="SL79" s="92"/>
      <c r="SM79" s="92"/>
      <c r="SN79" s="92"/>
      <c r="SO79" s="92"/>
      <c r="SP79" s="92"/>
      <c r="SQ79" s="92"/>
      <c r="SR79" s="92"/>
      <c r="SS79" s="92"/>
      <c r="ST79" s="92"/>
      <c r="SU79" s="92"/>
      <c r="SV79" s="92"/>
      <c r="SW79" s="92"/>
      <c r="SX79" s="92"/>
      <c r="SY79" s="92"/>
      <c r="SZ79" s="92"/>
      <c r="TA79" s="92"/>
      <c r="TB79" s="92"/>
      <c r="TC79" s="92"/>
      <c r="TD79" s="92"/>
      <c r="TE79" s="92"/>
      <c r="TF79" s="92"/>
      <c r="TG79" s="92"/>
      <c r="TH79" s="92"/>
      <c r="TI79" s="92"/>
      <c r="TJ79" s="92"/>
      <c r="TK79" s="92"/>
      <c r="TL79" s="92"/>
      <c r="TM79" s="92"/>
      <c r="TN79" s="92"/>
      <c r="TO79" s="92"/>
      <c r="TP79" s="92"/>
      <c r="TQ79" s="92"/>
      <c r="TR79" s="92"/>
      <c r="TS79" s="92"/>
      <c r="TT79" s="92"/>
      <c r="TU79" s="92"/>
      <c r="TV79" s="92"/>
      <c r="TW79" s="92"/>
      <c r="TX79" s="92"/>
      <c r="TY79" s="92"/>
      <c r="TZ79" s="92"/>
      <c r="UA79" s="92"/>
      <c r="UB79" s="92"/>
      <c r="UC79" s="92"/>
      <c r="UD79" s="92"/>
      <c r="UE79" s="92"/>
      <c r="UF79" s="92"/>
      <c r="UG79" s="92"/>
      <c r="UH79" s="92"/>
      <c r="UI79" s="92"/>
      <c r="UJ79" s="92"/>
      <c r="UK79" s="92"/>
      <c r="UL79" s="92"/>
      <c r="UM79" s="92"/>
      <c r="UN79" s="92"/>
      <c r="UO79" s="92"/>
      <c r="UP79" s="92"/>
      <c r="UQ79" s="92"/>
      <c r="UR79" s="92"/>
      <c r="US79" s="92"/>
      <c r="UT79" s="92"/>
      <c r="UU79" s="92"/>
      <c r="UV79" s="92"/>
      <c r="UW79" s="92"/>
      <c r="UX79" s="92"/>
      <c r="UY79" s="92"/>
      <c r="UZ79" s="92"/>
      <c r="VA79" s="92"/>
      <c r="VB79" s="92"/>
      <c r="VC79" s="92"/>
      <c r="VD79" s="92"/>
      <c r="VE79" s="92"/>
      <c r="VF79" s="92"/>
      <c r="VG79" s="92"/>
      <c r="VH79" s="92"/>
      <c r="VI79" s="92"/>
      <c r="VJ79" s="92"/>
      <c r="VK79" s="92"/>
      <c r="VL79" s="92"/>
      <c r="VM79" s="92"/>
      <c r="VN79" s="92"/>
      <c r="VO79" s="92"/>
      <c r="VP79" s="92"/>
      <c r="VQ79" s="92"/>
      <c r="VR79" s="92"/>
      <c r="VS79" s="92"/>
      <c r="VT79" s="92"/>
      <c r="VU79" s="92"/>
      <c r="VV79" s="92"/>
      <c r="VW79" s="92"/>
      <c r="VX79" s="92"/>
      <c r="VY79" s="92"/>
      <c r="VZ79" s="92"/>
      <c r="WA79" s="92"/>
      <c r="WB79" s="92"/>
      <c r="WC79" s="92"/>
      <c r="WD79" s="92"/>
      <c r="WE79" s="92"/>
      <c r="WF79" s="92"/>
      <c r="WG79" s="92"/>
      <c r="WH79" s="92"/>
      <c r="WI79" s="92"/>
      <c r="WJ79" s="92"/>
      <c r="WK79" s="92"/>
      <c r="WL79" s="92"/>
      <c r="WM79" s="92"/>
      <c r="WN79" s="92"/>
      <c r="WO79" s="92"/>
      <c r="WP79" s="92"/>
      <c r="WQ79" s="92"/>
      <c r="WR79" s="92"/>
      <c r="WS79" s="92"/>
      <c r="WT79" s="92"/>
      <c r="WU79" s="92"/>
      <c r="WV79" s="92"/>
      <c r="WW79" s="92"/>
      <c r="WX79" s="92"/>
      <c r="WY79" s="92"/>
      <c r="WZ79" s="92"/>
      <c r="XA79" s="92"/>
      <c r="XB79" s="92"/>
      <c r="XC79" s="92"/>
      <c r="XD79" s="92"/>
      <c r="XE79" s="92"/>
      <c r="XF79" s="92"/>
      <c r="XG79" s="92"/>
      <c r="XH79" s="92"/>
      <c r="XI79" s="92"/>
      <c r="XJ79" s="92"/>
      <c r="XK79" s="92"/>
      <c r="XL79" s="92"/>
      <c r="XM79" s="92"/>
      <c r="XN79" s="92"/>
      <c r="XO79" s="92"/>
      <c r="XP79" s="92"/>
      <c r="XQ79" s="92"/>
      <c r="XR79" s="92"/>
      <c r="XS79" s="92"/>
      <c r="XT79" s="92"/>
      <c r="XU79" s="92"/>
      <c r="XV79" s="92"/>
      <c r="XW79" s="92"/>
      <c r="XX79" s="92"/>
      <c r="XY79" s="92"/>
      <c r="XZ79" s="92"/>
      <c r="YA79" s="92"/>
      <c r="YB79" s="92"/>
      <c r="YC79" s="92"/>
      <c r="YD79" s="92"/>
      <c r="YE79" s="92"/>
      <c r="YF79" s="92"/>
      <c r="YG79" s="92"/>
      <c r="YH79" s="92"/>
      <c r="YI79" s="92"/>
      <c r="YJ79" s="92"/>
      <c r="YK79" s="92"/>
      <c r="YL79" s="92"/>
      <c r="YM79" s="92"/>
      <c r="YN79" s="92"/>
      <c r="YO79" s="92"/>
      <c r="YP79" s="92"/>
      <c r="YQ79" s="92"/>
      <c r="YR79" s="92"/>
      <c r="YS79" s="92"/>
      <c r="YT79" s="92"/>
      <c r="YU79" s="92"/>
      <c r="YV79" s="92"/>
      <c r="YW79" s="92"/>
      <c r="YX79" s="92"/>
      <c r="YY79" s="92"/>
      <c r="YZ79" s="92"/>
      <c r="ZA79" s="92"/>
      <c r="ZB79" s="92"/>
      <c r="ZC79" s="92"/>
      <c r="ZD79" s="92"/>
      <c r="ZE79" s="92"/>
      <c r="ZF79" s="92"/>
      <c r="ZG79" s="92"/>
      <c r="ZH79" s="92"/>
      <c r="ZI79" s="92"/>
      <c r="ZJ79" s="92"/>
      <c r="ZK79" s="92"/>
      <c r="ZL79" s="92"/>
      <c r="ZM79" s="92"/>
      <c r="ZN79" s="92"/>
      <c r="ZO79" s="92"/>
      <c r="ZP79" s="92"/>
      <c r="ZQ79" s="92"/>
      <c r="ZR79" s="92"/>
      <c r="ZS79" s="92"/>
      <c r="ZT79" s="92"/>
      <c r="ZU79" s="92"/>
      <c r="ZV79" s="92"/>
      <c r="ZW79" s="92"/>
      <c r="ZX79" s="92"/>
      <c r="ZY79" s="92"/>
      <c r="ZZ79" s="92"/>
      <c r="AAA79" s="92"/>
      <c r="AAB79" s="92"/>
      <c r="AAC79" s="92"/>
      <c r="AAD79" s="92"/>
      <c r="AAE79" s="92"/>
      <c r="AAF79" s="92"/>
      <c r="AAG79" s="92"/>
      <c r="AAH79" s="92"/>
      <c r="AAI79" s="92"/>
      <c r="AAJ79" s="92"/>
      <c r="AAK79" s="92"/>
      <c r="AAL79" s="92"/>
      <c r="AAM79" s="92"/>
      <c r="AAN79" s="92"/>
      <c r="AAO79" s="92"/>
      <c r="AAP79" s="92"/>
      <c r="AAQ79" s="92"/>
      <c r="AAR79" s="92"/>
      <c r="AAS79" s="92"/>
      <c r="AAT79" s="92"/>
      <c r="AAU79" s="92"/>
      <c r="AAV79" s="92"/>
      <c r="AAW79" s="92"/>
      <c r="AAX79" s="92"/>
      <c r="AAY79" s="92"/>
      <c r="AAZ79" s="92"/>
      <c r="ABA79" s="92"/>
      <c r="ABB79" s="92"/>
      <c r="ABC79" s="92"/>
      <c r="ABD79" s="92"/>
      <c r="ABE79" s="92"/>
      <c r="ABF79" s="92"/>
      <c r="ABG79" s="92"/>
      <c r="ABH79" s="92"/>
      <c r="ABI79" s="92"/>
      <c r="ABJ79" s="92"/>
    </row>
    <row r="80" spans="1:738" ht="15" thickBot="1" x14ac:dyDescent="0.45">
      <c r="B80" s="98"/>
      <c r="C80" s="99"/>
      <c r="D80" s="99"/>
      <c r="E80" s="100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99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2"/>
      <c r="CP80" s="92"/>
      <c r="CQ80" s="92"/>
      <c r="CR80" s="92"/>
      <c r="CS80" s="92"/>
      <c r="CT80" s="92"/>
      <c r="CU80" s="92"/>
      <c r="CV80" s="92"/>
      <c r="CW80" s="92"/>
      <c r="CX80" s="92"/>
      <c r="CY80" s="92"/>
      <c r="CZ80" s="92"/>
      <c r="DA80" s="92"/>
      <c r="DB80" s="92"/>
      <c r="DC80" s="92"/>
      <c r="DD80" s="92"/>
      <c r="DE80" s="92"/>
      <c r="DF80" s="92"/>
      <c r="DG80" s="92"/>
      <c r="DH80" s="92"/>
      <c r="DI80" s="92"/>
      <c r="DJ80" s="92"/>
      <c r="DK80" s="92"/>
      <c r="DL80" s="92"/>
      <c r="DM80" s="92"/>
      <c r="DN80" s="92"/>
      <c r="DO80" s="92"/>
      <c r="DP80" s="92"/>
      <c r="DQ80" s="92"/>
      <c r="DR80" s="92"/>
      <c r="DS80" s="92"/>
      <c r="DT80" s="92"/>
      <c r="DU80" s="92"/>
      <c r="DV80" s="92"/>
      <c r="DW80" s="92"/>
      <c r="DX80" s="92"/>
      <c r="DY80" s="92"/>
      <c r="DZ80" s="92"/>
      <c r="EA80" s="92"/>
      <c r="EB80" s="92"/>
      <c r="EC80" s="92"/>
      <c r="ED80" s="92"/>
      <c r="EE80" s="92"/>
      <c r="EF80" s="92"/>
      <c r="EG80" s="92"/>
      <c r="EH80" s="92"/>
      <c r="EI80" s="92"/>
      <c r="EJ80" s="92"/>
      <c r="EK80" s="92"/>
      <c r="EL80" s="92"/>
      <c r="EM80" s="92"/>
      <c r="EN80" s="92"/>
      <c r="EO80" s="92"/>
      <c r="EP80" s="92"/>
      <c r="EQ80" s="92"/>
      <c r="ER80" s="92"/>
      <c r="ES80" s="92"/>
      <c r="ET80" s="92"/>
      <c r="EU80" s="92"/>
      <c r="EV80" s="92"/>
      <c r="EW80" s="92"/>
      <c r="EX80" s="92"/>
      <c r="EY80" s="92"/>
      <c r="EZ80" s="92"/>
      <c r="FA80" s="92"/>
      <c r="FB80" s="92"/>
      <c r="FC80" s="92"/>
      <c r="FD80" s="92"/>
      <c r="FE80" s="92"/>
      <c r="FF80" s="92"/>
      <c r="FG80" s="92"/>
      <c r="FH80" s="92"/>
      <c r="FI80" s="92"/>
      <c r="FJ80" s="92"/>
      <c r="FK80" s="92"/>
      <c r="FL80" s="92"/>
      <c r="FM80" s="92"/>
      <c r="FN80" s="92"/>
      <c r="FO80" s="92"/>
      <c r="FP80" s="92"/>
      <c r="FQ80" s="92"/>
      <c r="FR80" s="92"/>
      <c r="FS80" s="92"/>
      <c r="FT80" s="92"/>
      <c r="FU80" s="92"/>
      <c r="FV80" s="92"/>
      <c r="FW80" s="92"/>
      <c r="FX80" s="92"/>
      <c r="FY80" s="92"/>
      <c r="FZ80" s="92"/>
      <c r="GA80" s="92"/>
      <c r="GB80" s="92"/>
      <c r="GC80" s="92"/>
      <c r="GD80" s="92"/>
      <c r="GE80" s="92"/>
      <c r="GF80" s="92"/>
      <c r="GG80" s="92"/>
      <c r="GH80" s="92"/>
      <c r="GI80" s="92"/>
      <c r="GJ80" s="92"/>
      <c r="GK80" s="92"/>
      <c r="GL80" s="92"/>
      <c r="GM80" s="92"/>
      <c r="GN80" s="92"/>
      <c r="GO80" s="92"/>
      <c r="GP80" s="92"/>
      <c r="GQ80" s="92"/>
      <c r="GR80" s="92"/>
      <c r="GS80" s="92"/>
      <c r="GT80" s="92"/>
      <c r="GU80" s="92"/>
      <c r="GV80" s="92"/>
      <c r="GW80" s="92"/>
      <c r="GX80" s="92"/>
      <c r="GY80" s="92"/>
      <c r="GZ80" s="92"/>
      <c r="HA80" s="92"/>
      <c r="HB80" s="92"/>
      <c r="HC80" s="92"/>
      <c r="HD80" s="92"/>
      <c r="HE80" s="92"/>
      <c r="HF80" s="92"/>
      <c r="HG80" s="92"/>
      <c r="HH80" s="92"/>
      <c r="HI80" s="92"/>
      <c r="HJ80" s="92"/>
      <c r="HK80" s="92"/>
      <c r="HL80" s="92"/>
      <c r="HM80" s="92"/>
      <c r="HN80" s="92"/>
      <c r="HO80" s="92"/>
      <c r="HP80" s="92"/>
      <c r="HQ80" s="92"/>
      <c r="HR80" s="92"/>
      <c r="HS80" s="92"/>
      <c r="HT80" s="92"/>
      <c r="HU80" s="92"/>
      <c r="HV80" s="92"/>
      <c r="HW80" s="92"/>
      <c r="HX80" s="92"/>
      <c r="HY80" s="92"/>
      <c r="HZ80" s="92"/>
      <c r="IA80" s="92"/>
      <c r="IB80" s="92"/>
      <c r="IC80" s="92"/>
      <c r="ID80" s="92"/>
      <c r="IE80" s="92"/>
      <c r="IF80" s="92"/>
      <c r="IG80" s="92"/>
      <c r="IH80" s="92"/>
      <c r="II80" s="92"/>
      <c r="IJ80" s="92"/>
      <c r="IK80" s="92"/>
      <c r="IL80" s="92"/>
      <c r="IM80" s="92"/>
      <c r="IN80" s="92"/>
      <c r="IO80" s="92"/>
      <c r="IP80" s="92"/>
      <c r="IQ80" s="92"/>
      <c r="IR80" s="92"/>
      <c r="IS80" s="92"/>
      <c r="IT80" s="92"/>
      <c r="IU80" s="92"/>
      <c r="IV80" s="92"/>
      <c r="IW80" s="92"/>
      <c r="IX80" s="92"/>
      <c r="IY80" s="92"/>
      <c r="IZ80" s="92"/>
      <c r="JA80" s="92"/>
      <c r="JB80" s="92"/>
      <c r="JC80" s="92"/>
      <c r="JD80" s="92"/>
      <c r="JE80" s="92"/>
      <c r="JF80" s="92"/>
      <c r="JG80" s="92"/>
      <c r="JH80" s="92"/>
      <c r="JI80" s="92"/>
      <c r="JJ80" s="92"/>
      <c r="JK80" s="92"/>
      <c r="JL80" s="92"/>
      <c r="JM80" s="92"/>
      <c r="JN80" s="92"/>
      <c r="JO80" s="92"/>
      <c r="JP80" s="92"/>
      <c r="JQ80" s="92"/>
      <c r="JR80" s="92"/>
      <c r="JS80" s="92"/>
      <c r="JT80" s="92"/>
      <c r="JU80" s="92"/>
      <c r="JV80" s="92"/>
      <c r="JW80" s="92"/>
      <c r="JX80" s="92"/>
      <c r="JY80" s="92"/>
      <c r="JZ80" s="92"/>
      <c r="KA80" s="92"/>
      <c r="KB80" s="92"/>
      <c r="KC80" s="92"/>
      <c r="KD80" s="92"/>
      <c r="KE80" s="92"/>
      <c r="KF80" s="92"/>
      <c r="KG80" s="92"/>
      <c r="KH80" s="92"/>
      <c r="KI80" s="92"/>
      <c r="KJ80" s="92"/>
      <c r="KK80" s="92"/>
      <c r="KL80" s="92"/>
      <c r="KM80" s="92"/>
      <c r="KN80" s="92"/>
      <c r="KO80" s="92"/>
      <c r="KP80" s="92"/>
      <c r="KQ80" s="92"/>
      <c r="KR80" s="92"/>
      <c r="KS80" s="92"/>
      <c r="KT80" s="92"/>
      <c r="KU80" s="92"/>
      <c r="KV80" s="92"/>
      <c r="KW80" s="92"/>
      <c r="KX80" s="92"/>
      <c r="KY80" s="92"/>
      <c r="KZ80" s="92"/>
      <c r="LA80" s="92"/>
      <c r="LB80" s="92"/>
      <c r="LC80" s="92"/>
      <c r="LD80" s="92"/>
      <c r="LE80" s="92"/>
      <c r="LF80" s="92"/>
      <c r="LG80" s="92"/>
      <c r="LH80" s="92"/>
      <c r="LI80" s="92"/>
      <c r="LJ80" s="92"/>
      <c r="LK80" s="92"/>
      <c r="LL80" s="92"/>
      <c r="LM80" s="92"/>
      <c r="LN80" s="92"/>
      <c r="LO80" s="92"/>
      <c r="LP80" s="92"/>
      <c r="LQ80" s="92"/>
      <c r="LR80" s="92"/>
      <c r="LS80" s="92"/>
      <c r="LT80" s="92"/>
      <c r="LU80" s="92"/>
      <c r="LV80" s="92"/>
      <c r="LW80" s="92"/>
      <c r="LX80" s="92"/>
      <c r="LY80" s="92"/>
      <c r="LZ80" s="92"/>
      <c r="MA80" s="92"/>
      <c r="MB80" s="92"/>
      <c r="MC80" s="92"/>
      <c r="MD80" s="92"/>
      <c r="ME80" s="92"/>
      <c r="MF80" s="92"/>
      <c r="MG80" s="92"/>
      <c r="MH80" s="92"/>
      <c r="MI80" s="92"/>
      <c r="MJ80" s="92"/>
      <c r="MK80" s="92"/>
      <c r="ML80" s="92"/>
      <c r="MM80" s="92"/>
      <c r="MN80" s="92"/>
      <c r="MO80" s="92"/>
      <c r="MP80" s="92"/>
      <c r="MQ80" s="92"/>
      <c r="MR80" s="92"/>
      <c r="MS80" s="92"/>
      <c r="MT80" s="92"/>
      <c r="MU80" s="92"/>
      <c r="MV80" s="92"/>
      <c r="MW80" s="92"/>
      <c r="MX80" s="92"/>
      <c r="MY80" s="92"/>
      <c r="MZ80" s="92"/>
      <c r="NA80" s="92"/>
      <c r="NB80" s="92"/>
      <c r="NC80" s="92"/>
      <c r="ND80" s="92"/>
      <c r="NE80" s="92"/>
      <c r="NF80" s="92"/>
      <c r="NG80" s="92"/>
      <c r="NH80" s="92"/>
      <c r="NI80" s="92"/>
      <c r="NJ80" s="92"/>
      <c r="NK80" s="92"/>
      <c r="NL80" s="92"/>
      <c r="NM80" s="92"/>
      <c r="NN80" s="92"/>
      <c r="NO80" s="92"/>
      <c r="NP80" s="92"/>
      <c r="NQ80" s="92"/>
      <c r="NR80" s="92"/>
      <c r="NS80" s="92"/>
      <c r="NT80" s="92"/>
      <c r="NU80" s="92"/>
      <c r="NV80" s="92"/>
      <c r="NW80" s="92"/>
      <c r="NX80" s="92"/>
      <c r="NY80" s="92"/>
      <c r="NZ80" s="92"/>
      <c r="OA80" s="92"/>
      <c r="OB80" s="92"/>
      <c r="OC80" s="92"/>
      <c r="OD80" s="92"/>
      <c r="OE80" s="92"/>
      <c r="OF80" s="92"/>
      <c r="OG80" s="92"/>
      <c r="OH80" s="92"/>
      <c r="OI80" s="92"/>
      <c r="OJ80" s="92"/>
      <c r="OK80" s="92"/>
      <c r="OL80" s="92"/>
      <c r="OM80" s="92"/>
      <c r="ON80" s="92"/>
      <c r="OO80" s="92"/>
      <c r="OP80" s="92"/>
      <c r="OQ80" s="92"/>
      <c r="OR80" s="92"/>
      <c r="OS80" s="92"/>
      <c r="OT80" s="92"/>
      <c r="OU80" s="92"/>
      <c r="OV80" s="92"/>
      <c r="OW80" s="92"/>
      <c r="OX80" s="92"/>
      <c r="OY80" s="92"/>
      <c r="OZ80" s="92"/>
      <c r="PA80" s="92"/>
      <c r="PB80" s="92"/>
      <c r="PC80" s="92"/>
      <c r="PD80" s="92"/>
      <c r="PE80" s="92"/>
      <c r="PF80" s="92"/>
      <c r="PG80" s="92"/>
      <c r="PH80" s="92"/>
      <c r="PI80" s="92"/>
      <c r="PJ80" s="92"/>
      <c r="PK80" s="92"/>
      <c r="PL80" s="92"/>
      <c r="PM80" s="92"/>
      <c r="PN80" s="92"/>
      <c r="PO80" s="92"/>
      <c r="PP80" s="92"/>
      <c r="PQ80" s="92"/>
      <c r="PR80" s="92"/>
      <c r="PS80" s="92"/>
      <c r="PT80" s="92"/>
      <c r="PU80" s="92"/>
      <c r="PV80" s="92"/>
      <c r="PW80" s="92"/>
      <c r="PX80" s="92"/>
      <c r="PY80" s="92"/>
      <c r="PZ80" s="92"/>
      <c r="QA80" s="92"/>
      <c r="QB80" s="92"/>
      <c r="QC80" s="92"/>
      <c r="QD80" s="92"/>
      <c r="QE80" s="92"/>
      <c r="QF80" s="92"/>
      <c r="QG80" s="92"/>
      <c r="QH80" s="92"/>
      <c r="QI80" s="92"/>
      <c r="QJ80" s="92"/>
      <c r="QK80" s="92"/>
      <c r="QL80" s="92"/>
      <c r="QM80" s="92"/>
      <c r="QN80" s="92"/>
      <c r="QO80" s="92"/>
      <c r="QP80" s="92"/>
      <c r="QQ80" s="92"/>
      <c r="QR80" s="92"/>
      <c r="QS80" s="92"/>
      <c r="QT80" s="92"/>
      <c r="QU80" s="92"/>
      <c r="QV80" s="92"/>
      <c r="QW80" s="92"/>
      <c r="QX80" s="92"/>
      <c r="QY80" s="92"/>
      <c r="QZ80" s="92"/>
      <c r="RA80" s="92"/>
      <c r="RB80" s="92"/>
      <c r="RC80" s="92"/>
      <c r="RD80" s="92"/>
      <c r="RE80" s="92"/>
      <c r="RF80" s="92"/>
      <c r="RG80" s="92"/>
      <c r="RH80" s="92"/>
      <c r="RI80" s="92"/>
      <c r="RJ80" s="92"/>
      <c r="RK80" s="92"/>
      <c r="RL80" s="92"/>
      <c r="RM80" s="92"/>
      <c r="RN80" s="92"/>
      <c r="RO80" s="92"/>
      <c r="RP80" s="92"/>
      <c r="RQ80" s="92"/>
      <c r="RR80" s="92"/>
      <c r="RS80" s="92"/>
      <c r="RT80" s="92"/>
      <c r="RU80" s="92"/>
      <c r="RV80" s="92"/>
      <c r="RW80" s="92"/>
      <c r="RX80" s="92"/>
      <c r="RY80" s="92"/>
      <c r="RZ80" s="92"/>
      <c r="SA80" s="92"/>
      <c r="SB80" s="92"/>
      <c r="SC80" s="92"/>
      <c r="SD80" s="92"/>
      <c r="SE80" s="92"/>
      <c r="SF80" s="92"/>
      <c r="SG80" s="92"/>
      <c r="SH80" s="92"/>
      <c r="SI80" s="92"/>
      <c r="SJ80" s="92"/>
      <c r="SK80" s="92"/>
      <c r="SL80" s="92"/>
      <c r="SM80" s="92"/>
      <c r="SN80" s="92"/>
      <c r="SO80" s="92"/>
      <c r="SP80" s="92"/>
      <c r="SQ80" s="92"/>
      <c r="SR80" s="92"/>
      <c r="SS80" s="92"/>
      <c r="ST80" s="92"/>
      <c r="SU80" s="92"/>
      <c r="SV80" s="92"/>
      <c r="SW80" s="92"/>
      <c r="SX80" s="92"/>
      <c r="SY80" s="92"/>
      <c r="SZ80" s="92"/>
      <c r="TA80" s="92"/>
      <c r="TB80" s="92"/>
      <c r="TC80" s="92"/>
      <c r="TD80" s="92"/>
      <c r="TE80" s="92"/>
      <c r="TF80" s="92"/>
      <c r="TG80" s="92"/>
      <c r="TH80" s="92"/>
      <c r="TI80" s="92"/>
      <c r="TJ80" s="92"/>
      <c r="TK80" s="92"/>
      <c r="TL80" s="92"/>
      <c r="TM80" s="92"/>
      <c r="TN80" s="92"/>
      <c r="TO80" s="92"/>
      <c r="TP80" s="92"/>
      <c r="TQ80" s="92"/>
      <c r="TR80" s="92"/>
      <c r="TS80" s="92"/>
      <c r="TT80" s="92"/>
      <c r="TU80" s="92"/>
      <c r="TV80" s="92"/>
      <c r="TW80" s="92"/>
      <c r="TX80" s="92"/>
      <c r="TY80" s="92"/>
      <c r="TZ80" s="92"/>
      <c r="UA80" s="92"/>
      <c r="UB80" s="92"/>
      <c r="UC80" s="92"/>
      <c r="UD80" s="92"/>
      <c r="UE80" s="92"/>
      <c r="UF80" s="92"/>
      <c r="UG80" s="92"/>
      <c r="UH80" s="92"/>
      <c r="UI80" s="92"/>
      <c r="UJ80" s="92"/>
      <c r="UK80" s="92"/>
      <c r="UL80" s="92"/>
      <c r="UM80" s="92"/>
      <c r="UN80" s="92"/>
      <c r="UO80" s="92"/>
      <c r="UP80" s="92"/>
      <c r="UQ80" s="92"/>
      <c r="UR80" s="92"/>
      <c r="US80" s="92"/>
      <c r="UT80" s="92"/>
      <c r="UU80" s="92"/>
      <c r="UV80" s="92"/>
      <c r="UW80" s="92"/>
      <c r="UX80" s="92"/>
      <c r="UY80" s="92"/>
      <c r="UZ80" s="92"/>
      <c r="VA80" s="92"/>
      <c r="VB80" s="92"/>
      <c r="VC80" s="92"/>
      <c r="VD80" s="92"/>
      <c r="VE80" s="92"/>
      <c r="VF80" s="92"/>
      <c r="VG80" s="92"/>
      <c r="VH80" s="92"/>
      <c r="VI80" s="92"/>
      <c r="VJ80" s="92"/>
      <c r="VK80" s="92"/>
      <c r="VL80" s="92"/>
      <c r="VM80" s="92"/>
      <c r="VN80" s="92"/>
      <c r="VO80" s="92"/>
      <c r="VP80" s="92"/>
      <c r="VQ80" s="92"/>
      <c r="VR80" s="92"/>
      <c r="VS80" s="92"/>
      <c r="VT80" s="92"/>
      <c r="VU80" s="92"/>
      <c r="VV80" s="92"/>
      <c r="VW80" s="92"/>
      <c r="VX80" s="92"/>
      <c r="VY80" s="92"/>
      <c r="VZ80" s="92"/>
      <c r="WA80" s="92"/>
      <c r="WB80" s="92"/>
      <c r="WC80" s="92"/>
      <c r="WD80" s="92"/>
      <c r="WE80" s="92"/>
      <c r="WF80" s="92"/>
      <c r="WG80" s="92"/>
      <c r="WH80" s="92"/>
      <c r="WI80" s="92"/>
      <c r="WJ80" s="92"/>
      <c r="WK80" s="92"/>
      <c r="WL80" s="92"/>
      <c r="WM80" s="92"/>
      <c r="WN80" s="92"/>
      <c r="WO80" s="92"/>
      <c r="WP80" s="92"/>
      <c r="WQ80" s="92"/>
      <c r="WR80" s="92"/>
      <c r="WS80" s="92"/>
      <c r="WT80" s="92"/>
      <c r="WU80" s="92"/>
      <c r="WV80" s="92"/>
      <c r="WW80" s="92"/>
      <c r="WX80" s="92"/>
      <c r="WY80" s="92"/>
      <c r="WZ80" s="92"/>
      <c r="XA80" s="92"/>
      <c r="XB80" s="92"/>
      <c r="XC80" s="92"/>
      <c r="XD80" s="92"/>
      <c r="XE80" s="92"/>
      <c r="XF80" s="92"/>
      <c r="XG80" s="92"/>
      <c r="XH80" s="92"/>
      <c r="XI80" s="92"/>
      <c r="XJ80" s="92"/>
      <c r="XK80" s="92"/>
      <c r="XL80" s="92"/>
      <c r="XM80" s="92"/>
      <c r="XN80" s="92"/>
      <c r="XO80" s="92"/>
      <c r="XP80" s="92"/>
      <c r="XQ80" s="92"/>
      <c r="XR80" s="92"/>
      <c r="XS80" s="92"/>
      <c r="XT80" s="92"/>
      <c r="XU80" s="92"/>
      <c r="XV80" s="92"/>
      <c r="XW80" s="92"/>
      <c r="XX80" s="92"/>
      <c r="XY80" s="92"/>
      <c r="XZ80" s="92"/>
      <c r="YA80" s="92"/>
      <c r="YB80" s="92"/>
      <c r="YC80" s="92"/>
      <c r="YD80" s="92"/>
      <c r="YE80" s="92"/>
      <c r="YF80" s="92"/>
      <c r="YG80" s="92"/>
      <c r="YH80" s="92"/>
      <c r="YI80" s="92"/>
      <c r="YJ80" s="92"/>
      <c r="YK80" s="92"/>
      <c r="YL80" s="92"/>
      <c r="YM80" s="92"/>
      <c r="YN80" s="92"/>
      <c r="YO80" s="92"/>
      <c r="YP80" s="92"/>
      <c r="YQ80" s="92"/>
      <c r="YR80" s="92"/>
      <c r="YS80" s="92"/>
      <c r="YT80" s="92"/>
      <c r="YU80" s="92"/>
      <c r="YV80" s="92"/>
      <c r="YW80" s="92"/>
      <c r="YX80" s="92"/>
      <c r="YY80" s="92"/>
      <c r="YZ80" s="92"/>
      <c r="ZA80" s="92"/>
      <c r="ZB80" s="92"/>
      <c r="ZC80" s="92"/>
      <c r="ZD80" s="92"/>
      <c r="ZE80" s="92"/>
      <c r="ZF80" s="92"/>
      <c r="ZG80" s="92"/>
      <c r="ZH80" s="92"/>
      <c r="ZI80" s="92"/>
      <c r="ZJ80" s="92"/>
      <c r="ZK80" s="92"/>
      <c r="ZL80" s="92"/>
      <c r="ZM80" s="92"/>
      <c r="ZN80" s="92"/>
      <c r="ZO80" s="92"/>
      <c r="ZP80" s="92"/>
      <c r="ZQ80" s="92"/>
      <c r="ZR80" s="92"/>
      <c r="ZS80" s="92"/>
      <c r="ZT80" s="92"/>
      <c r="ZU80" s="92"/>
      <c r="ZV80" s="92"/>
      <c r="ZW80" s="92"/>
      <c r="ZX80" s="92"/>
      <c r="ZY80" s="92"/>
      <c r="ZZ80" s="92"/>
      <c r="AAA80" s="92"/>
      <c r="AAB80" s="92"/>
      <c r="AAC80" s="92"/>
      <c r="AAD80" s="92"/>
      <c r="AAE80" s="92"/>
      <c r="AAF80" s="92"/>
      <c r="AAG80" s="92"/>
      <c r="AAH80" s="92"/>
      <c r="AAI80" s="92"/>
      <c r="AAJ80" s="92"/>
      <c r="AAK80" s="92"/>
      <c r="AAL80" s="92"/>
      <c r="AAM80" s="92"/>
      <c r="AAN80" s="92"/>
      <c r="AAO80" s="92"/>
      <c r="AAP80" s="92"/>
      <c r="AAQ80" s="92"/>
      <c r="AAR80" s="92"/>
      <c r="AAS80" s="92"/>
      <c r="AAT80" s="92"/>
      <c r="AAU80" s="92"/>
      <c r="AAV80" s="92"/>
      <c r="AAW80" s="92"/>
      <c r="AAX80" s="92"/>
      <c r="AAY80" s="92"/>
      <c r="AAZ80" s="92"/>
      <c r="ABA80" s="92"/>
      <c r="ABB80" s="92"/>
      <c r="ABC80" s="92"/>
      <c r="ABD80" s="92"/>
      <c r="ABE80" s="92"/>
      <c r="ABF80" s="92"/>
      <c r="ABG80" s="92"/>
      <c r="ABH80" s="92"/>
      <c r="ABI80" s="92"/>
      <c r="ABJ80" s="92"/>
    </row>
    <row r="81" spans="1:738" x14ac:dyDescent="0.4">
      <c r="B81" s="133" t="s">
        <v>2784</v>
      </c>
      <c r="C81" s="138"/>
      <c r="D81" s="138"/>
      <c r="E81" s="137" t="s">
        <v>2790</v>
      </c>
    </row>
    <row r="82" spans="1:738" x14ac:dyDescent="0.4">
      <c r="B82" s="93" t="s">
        <v>2961</v>
      </c>
      <c r="C82" s="93"/>
      <c r="D82" s="93"/>
      <c r="E82" s="94">
        <f>$D$50</f>
        <v>0</v>
      </c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  <c r="IM82" s="92"/>
      <c r="IN82" s="92"/>
      <c r="IO82" s="92"/>
      <c r="IP82" s="92"/>
      <c r="IQ82" s="92"/>
      <c r="IR82" s="92"/>
      <c r="IS82" s="92"/>
      <c r="IT82" s="92"/>
      <c r="IU82" s="92"/>
      <c r="IV82" s="92"/>
      <c r="IW82" s="92"/>
      <c r="IX82" s="92"/>
      <c r="IY82" s="92"/>
      <c r="IZ82" s="92"/>
      <c r="JA82" s="92"/>
      <c r="JB82" s="92"/>
      <c r="JC82" s="92"/>
      <c r="JD82" s="92"/>
      <c r="JE82" s="92"/>
      <c r="JF82" s="92"/>
      <c r="JG82" s="92"/>
      <c r="JH82" s="92"/>
      <c r="JI82" s="92"/>
      <c r="JJ82" s="92"/>
      <c r="JK82" s="92"/>
      <c r="JL82" s="92"/>
      <c r="JM82" s="92"/>
      <c r="JN82" s="92"/>
      <c r="JO82" s="92"/>
      <c r="JP82" s="92"/>
      <c r="JQ82" s="92"/>
      <c r="JR82" s="92"/>
      <c r="JS82" s="92"/>
      <c r="JT82" s="92"/>
      <c r="JU82" s="92"/>
      <c r="JV82" s="92"/>
      <c r="JW82" s="92"/>
      <c r="JX82" s="92"/>
      <c r="JY82" s="92"/>
      <c r="JZ82" s="92"/>
      <c r="KA82" s="92"/>
      <c r="KB82" s="92"/>
      <c r="KC82" s="92"/>
      <c r="KD82" s="92"/>
      <c r="KE82" s="92"/>
      <c r="KF82" s="92"/>
      <c r="KG82" s="92"/>
      <c r="KH82" s="92"/>
      <c r="KI82" s="92"/>
      <c r="KJ82" s="92"/>
      <c r="KK82" s="92"/>
      <c r="KL82" s="92"/>
      <c r="KM82" s="92"/>
      <c r="KN82" s="92"/>
      <c r="KO82" s="92"/>
      <c r="KP82" s="92"/>
      <c r="KQ82" s="92"/>
      <c r="KR82" s="92"/>
      <c r="KS82" s="92"/>
      <c r="KT82" s="92"/>
      <c r="KU82" s="92"/>
      <c r="KV82" s="92"/>
      <c r="KW82" s="92"/>
      <c r="KX82" s="92"/>
      <c r="KY82" s="92"/>
      <c r="KZ82" s="92"/>
      <c r="LA82" s="92"/>
      <c r="LB82" s="92"/>
      <c r="LC82" s="92"/>
      <c r="LD82" s="92"/>
      <c r="LE82" s="92"/>
      <c r="LF82" s="92"/>
      <c r="LG82" s="92"/>
      <c r="LH82" s="92"/>
      <c r="LI82" s="92"/>
      <c r="LJ82" s="92"/>
      <c r="LK82" s="92"/>
      <c r="LL82" s="92"/>
      <c r="LM82" s="92"/>
      <c r="LN82" s="92"/>
      <c r="LO82" s="92"/>
      <c r="LP82" s="92"/>
      <c r="LQ82" s="92"/>
      <c r="LR82" s="92"/>
      <c r="LS82" s="92"/>
      <c r="LT82" s="92"/>
      <c r="LU82" s="92"/>
      <c r="LV82" s="92"/>
      <c r="LW82" s="92"/>
      <c r="LX82" s="92"/>
      <c r="LY82" s="92"/>
      <c r="LZ82" s="92"/>
      <c r="MA82" s="92"/>
      <c r="MB82" s="92"/>
      <c r="MC82" s="92"/>
      <c r="MD82" s="92"/>
      <c r="ME82" s="92"/>
      <c r="MF82" s="92"/>
      <c r="MG82" s="92"/>
      <c r="MH82" s="92"/>
      <c r="MI82" s="92"/>
      <c r="MJ82" s="92"/>
      <c r="MK82" s="92"/>
      <c r="ML82" s="92"/>
      <c r="MM82" s="92"/>
      <c r="MN82" s="92"/>
      <c r="MO82" s="92"/>
      <c r="MP82" s="92"/>
      <c r="MQ82" s="92"/>
      <c r="MR82" s="92"/>
      <c r="MS82" s="92"/>
      <c r="MT82" s="92"/>
      <c r="MU82" s="92"/>
      <c r="MV82" s="92"/>
      <c r="MW82" s="92"/>
      <c r="MX82" s="92"/>
      <c r="MY82" s="92"/>
      <c r="MZ82" s="92"/>
      <c r="NA82" s="92"/>
      <c r="NB82" s="92"/>
      <c r="NC82" s="92"/>
      <c r="ND82" s="92"/>
      <c r="NE82" s="92"/>
      <c r="NF82" s="92"/>
      <c r="NG82" s="92"/>
      <c r="NH82" s="92"/>
      <c r="NI82" s="92"/>
      <c r="NJ82" s="92"/>
      <c r="NK82" s="92"/>
      <c r="NL82" s="92"/>
      <c r="NM82" s="92"/>
      <c r="NN82" s="92"/>
      <c r="NO82" s="92"/>
      <c r="NP82" s="92"/>
      <c r="NQ82" s="92"/>
      <c r="NR82" s="92"/>
      <c r="NS82" s="92"/>
      <c r="NT82" s="92"/>
      <c r="NU82" s="92"/>
      <c r="NV82" s="92"/>
      <c r="NW82" s="92"/>
      <c r="NX82" s="92"/>
      <c r="NY82" s="92"/>
      <c r="NZ82" s="92"/>
      <c r="OA82" s="92"/>
      <c r="OB82" s="92"/>
      <c r="OC82" s="92"/>
      <c r="OD82" s="92"/>
      <c r="OE82" s="92"/>
      <c r="OF82" s="92"/>
      <c r="OG82" s="92"/>
      <c r="OH82" s="92"/>
      <c r="OI82" s="92"/>
      <c r="OJ82" s="92"/>
      <c r="OK82" s="92"/>
      <c r="OL82" s="92"/>
      <c r="OM82" s="92"/>
      <c r="ON82" s="92"/>
      <c r="OO82" s="92"/>
      <c r="OP82" s="92"/>
      <c r="OQ82" s="92"/>
      <c r="OR82" s="92"/>
      <c r="OS82" s="92"/>
      <c r="OT82" s="92"/>
      <c r="OU82" s="92"/>
      <c r="OV82" s="92"/>
      <c r="OW82" s="92"/>
      <c r="OX82" s="92"/>
      <c r="OY82" s="92"/>
      <c r="OZ82" s="92"/>
      <c r="PA82" s="92"/>
      <c r="PB82" s="92"/>
      <c r="PC82" s="92"/>
      <c r="PD82" s="92"/>
      <c r="PE82" s="92"/>
      <c r="PF82" s="92"/>
      <c r="PG82" s="92"/>
      <c r="PH82" s="92"/>
      <c r="PI82" s="92"/>
      <c r="PJ82" s="92"/>
      <c r="PK82" s="92"/>
      <c r="PL82" s="92"/>
      <c r="PM82" s="92"/>
      <c r="PN82" s="92"/>
      <c r="PO82" s="92"/>
      <c r="PP82" s="92"/>
      <c r="PQ82" s="92"/>
      <c r="PR82" s="92"/>
      <c r="PS82" s="92"/>
      <c r="PT82" s="92"/>
      <c r="PU82" s="92"/>
      <c r="PV82" s="92"/>
      <c r="PW82" s="92"/>
      <c r="PX82" s="92"/>
      <c r="PY82" s="92"/>
      <c r="PZ82" s="92"/>
      <c r="QA82" s="92"/>
      <c r="QB82" s="92"/>
      <c r="QC82" s="92"/>
      <c r="QD82" s="92"/>
      <c r="QE82" s="92"/>
      <c r="QF82" s="92"/>
      <c r="QG82" s="92"/>
      <c r="QH82" s="92"/>
      <c r="QI82" s="92"/>
      <c r="QJ82" s="92"/>
      <c r="QK82" s="92"/>
      <c r="QL82" s="92"/>
      <c r="QM82" s="92"/>
      <c r="QN82" s="92"/>
      <c r="QO82" s="92"/>
      <c r="QP82" s="92"/>
      <c r="QQ82" s="92"/>
      <c r="QR82" s="92"/>
      <c r="QS82" s="92"/>
      <c r="QT82" s="92"/>
      <c r="QU82" s="92"/>
      <c r="QV82" s="92"/>
      <c r="QW82" s="92"/>
      <c r="QX82" s="92"/>
      <c r="QY82" s="92"/>
      <c r="QZ82" s="92"/>
      <c r="RA82" s="92"/>
      <c r="RB82" s="92"/>
      <c r="RC82" s="92"/>
      <c r="RD82" s="92"/>
      <c r="RE82" s="92"/>
      <c r="RF82" s="92"/>
      <c r="RG82" s="92"/>
      <c r="RH82" s="92"/>
      <c r="RI82" s="92"/>
      <c r="RJ82" s="92"/>
      <c r="RK82" s="92"/>
      <c r="RL82" s="92"/>
      <c r="RM82" s="92"/>
      <c r="RN82" s="92"/>
      <c r="RO82" s="92"/>
      <c r="RP82" s="92"/>
      <c r="RQ82" s="92"/>
      <c r="RR82" s="92"/>
      <c r="RS82" s="92"/>
      <c r="RT82" s="92"/>
      <c r="RU82" s="92"/>
      <c r="RV82" s="92"/>
      <c r="RW82" s="92"/>
      <c r="RX82" s="92"/>
      <c r="RY82" s="92"/>
      <c r="RZ82" s="92"/>
      <c r="SA82" s="92"/>
      <c r="SB82" s="92"/>
      <c r="SC82" s="92"/>
      <c r="SD82" s="92"/>
      <c r="SE82" s="92"/>
      <c r="SF82" s="92"/>
      <c r="SG82" s="92"/>
      <c r="SH82" s="92"/>
      <c r="SI82" s="92"/>
      <c r="SJ82" s="92"/>
      <c r="SK82" s="92"/>
      <c r="SL82" s="92"/>
      <c r="SM82" s="92"/>
      <c r="SN82" s="92"/>
      <c r="SO82" s="92"/>
      <c r="SP82" s="92"/>
      <c r="SQ82" s="92"/>
      <c r="SR82" s="92"/>
      <c r="SS82" s="92"/>
      <c r="ST82" s="92"/>
      <c r="SU82" s="92"/>
      <c r="SV82" s="92"/>
      <c r="SW82" s="92"/>
      <c r="SX82" s="92"/>
      <c r="SY82" s="92"/>
      <c r="SZ82" s="92"/>
      <c r="TA82" s="92"/>
      <c r="TB82" s="92"/>
      <c r="TC82" s="92"/>
      <c r="TD82" s="92"/>
      <c r="TE82" s="92"/>
      <c r="TF82" s="92"/>
      <c r="TG82" s="92"/>
      <c r="TH82" s="92"/>
      <c r="TI82" s="92"/>
      <c r="TJ82" s="92"/>
      <c r="TK82" s="92"/>
      <c r="TL82" s="92"/>
      <c r="TM82" s="92"/>
      <c r="TN82" s="92"/>
      <c r="TO82" s="92"/>
      <c r="TP82" s="92"/>
      <c r="TQ82" s="92"/>
      <c r="TR82" s="92"/>
      <c r="TS82" s="92"/>
      <c r="TT82" s="92"/>
      <c r="TU82" s="92"/>
      <c r="TV82" s="92"/>
      <c r="TW82" s="92"/>
      <c r="TX82" s="92"/>
      <c r="TY82" s="92"/>
      <c r="TZ82" s="92"/>
      <c r="UA82" s="92"/>
      <c r="UB82" s="92"/>
      <c r="UC82" s="92"/>
      <c r="UD82" s="92"/>
      <c r="UE82" s="92"/>
      <c r="UF82" s="92"/>
      <c r="UG82" s="92"/>
      <c r="UH82" s="92"/>
      <c r="UI82" s="92"/>
      <c r="UJ82" s="92"/>
      <c r="UK82" s="92"/>
      <c r="UL82" s="92"/>
      <c r="UM82" s="92"/>
      <c r="UN82" s="92"/>
      <c r="UO82" s="92"/>
      <c r="UP82" s="92"/>
      <c r="UQ82" s="92"/>
      <c r="UR82" s="92"/>
      <c r="US82" s="92"/>
      <c r="UT82" s="92"/>
      <c r="UU82" s="92"/>
      <c r="UV82" s="92"/>
      <c r="UW82" s="92"/>
      <c r="UX82" s="92"/>
      <c r="UY82" s="92"/>
      <c r="UZ82" s="92"/>
      <c r="VA82" s="92"/>
      <c r="VB82" s="92"/>
      <c r="VC82" s="92"/>
      <c r="VD82" s="92"/>
      <c r="VE82" s="92"/>
      <c r="VF82" s="92"/>
      <c r="VG82" s="92"/>
      <c r="VH82" s="92"/>
      <c r="VI82" s="92"/>
      <c r="VJ82" s="92"/>
      <c r="VK82" s="92"/>
      <c r="VL82" s="92"/>
      <c r="VM82" s="92"/>
      <c r="VN82" s="92"/>
      <c r="VO82" s="92"/>
      <c r="VP82" s="92"/>
      <c r="VQ82" s="92"/>
      <c r="VR82" s="92"/>
      <c r="VS82" s="92"/>
      <c r="VT82" s="92"/>
      <c r="VU82" s="92"/>
      <c r="VV82" s="92"/>
      <c r="VW82" s="92"/>
      <c r="VX82" s="92"/>
      <c r="VY82" s="92"/>
      <c r="VZ82" s="92"/>
      <c r="WA82" s="92"/>
      <c r="WB82" s="92"/>
      <c r="WC82" s="92"/>
      <c r="WD82" s="92"/>
      <c r="WE82" s="92"/>
      <c r="WF82" s="92"/>
      <c r="WG82" s="92"/>
      <c r="WH82" s="92"/>
      <c r="WI82" s="92"/>
      <c r="WJ82" s="92"/>
      <c r="WK82" s="92"/>
      <c r="WL82" s="92"/>
      <c r="WM82" s="92"/>
      <c r="WN82" s="92"/>
      <c r="WO82" s="92"/>
      <c r="WP82" s="92"/>
      <c r="WQ82" s="92"/>
      <c r="WR82" s="92"/>
      <c r="WS82" s="92"/>
      <c r="WT82" s="92"/>
      <c r="WU82" s="92"/>
      <c r="WV82" s="92"/>
      <c r="WW82" s="92"/>
      <c r="WX82" s="92"/>
      <c r="WY82" s="92"/>
      <c r="WZ82" s="92"/>
      <c r="XA82" s="92"/>
      <c r="XB82" s="92"/>
      <c r="XC82" s="92"/>
      <c r="XD82" s="92"/>
      <c r="XE82" s="92"/>
      <c r="XF82" s="92"/>
      <c r="XG82" s="92"/>
      <c r="XH82" s="92"/>
      <c r="XI82" s="92"/>
      <c r="XJ82" s="92"/>
      <c r="XK82" s="92"/>
      <c r="XL82" s="92"/>
      <c r="XM82" s="92"/>
      <c r="XN82" s="92"/>
      <c r="XO82" s="92"/>
      <c r="XP82" s="92"/>
      <c r="XQ82" s="92"/>
      <c r="XR82" s="92"/>
      <c r="XS82" s="92"/>
      <c r="XT82" s="92"/>
      <c r="XU82" s="92"/>
      <c r="XV82" s="92"/>
      <c r="XW82" s="92"/>
      <c r="XX82" s="92"/>
      <c r="XY82" s="92"/>
      <c r="XZ82" s="92"/>
      <c r="YA82" s="92"/>
      <c r="YB82" s="92"/>
      <c r="YC82" s="92"/>
      <c r="YD82" s="92"/>
      <c r="YE82" s="92"/>
      <c r="YF82" s="92"/>
      <c r="YG82" s="92"/>
      <c r="YH82" s="92"/>
      <c r="YI82" s="92"/>
      <c r="YJ82" s="92"/>
      <c r="YK82" s="92"/>
      <c r="YL82" s="92"/>
      <c r="YM82" s="92"/>
      <c r="YN82" s="92"/>
      <c r="YO82" s="92"/>
      <c r="YP82" s="92"/>
      <c r="YQ82" s="92"/>
      <c r="YR82" s="92"/>
      <c r="YS82" s="92"/>
      <c r="YT82" s="92"/>
      <c r="YU82" s="92"/>
      <c r="YV82" s="92"/>
      <c r="YW82" s="92"/>
      <c r="YX82" s="92"/>
      <c r="YY82" s="92"/>
      <c r="YZ82" s="92"/>
      <c r="ZA82" s="92"/>
      <c r="ZB82" s="92"/>
      <c r="ZC82" s="92"/>
      <c r="ZD82" s="92"/>
      <c r="ZE82" s="92"/>
      <c r="ZF82" s="92"/>
      <c r="ZG82" s="92"/>
      <c r="ZH82" s="92"/>
      <c r="ZI82" s="92"/>
      <c r="ZJ82" s="92"/>
      <c r="ZK82" s="92"/>
      <c r="ZL82" s="92"/>
      <c r="ZM82" s="92"/>
      <c r="ZN82" s="92"/>
      <c r="ZO82" s="92"/>
      <c r="ZP82" s="92"/>
      <c r="ZQ82" s="92"/>
      <c r="ZR82" s="92"/>
      <c r="ZS82" s="92"/>
      <c r="ZT82" s="92"/>
      <c r="ZU82" s="92"/>
      <c r="ZV82" s="92"/>
      <c r="ZW82" s="92"/>
      <c r="ZX82" s="92"/>
      <c r="ZY82" s="92"/>
      <c r="ZZ82" s="92"/>
      <c r="AAA82" s="92"/>
      <c r="AAB82" s="92"/>
      <c r="AAC82" s="92"/>
      <c r="AAD82" s="92"/>
      <c r="AAE82" s="92"/>
      <c r="AAF82" s="92"/>
      <c r="AAG82" s="92"/>
      <c r="AAH82" s="92"/>
      <c r="AAI82" s="92"/>
      <c r="AAJ82" s="92"/>
      <c r="AAK82" s="92"/>
      <c r="AAL82" s="92"/>
      <c r="AAM82" s="92"/>
      <c r="AAN82" s="92"/>
      <c r="AAO82" s="92"/>
      <c r="AAP82" s="92"/>
      <c r="AAQ82" s="92"/>
      <c r="AAR82" s="92"/>
      <c r="AAS82" s="92"/>
      <c r="AAT82" s="92"/>
      <c r="AAU82" s="92"/>
      <c r="AAV82" s="92"/>
      <c r="AAW82" s="92"/>
      <c r="AAX82" s="92"/>
      <c r="AAY82" s="92"/>
      <c r="AAZ82" s="92"/>
      <c r="ABA82" s="92"/>
      <c r="ABB82" s="92"/>
      <c r="ABC82" s="92"/>
      <c r="ABD82" s="92"/>
      <c r="ABE82" s="92"/>
      <c r="ABF82" s="92"/>
      <c r="ABG82" s="92"/>
      <c r="ABH82" s="92"/>
      <c r="ABI82" s="92"/>
      <c r="ABJ82" s="92"/>
    </row>
    <row r="83" spans="1:738" x14ac:dyDescent="0.4">
      <c r="B83" s="93" t="s">
        <v>101</v>
      </c>
      <c r="C83" s="93"/>
      <c r="D83" s="93"/>
      <c r="E83" s="94">
        <f>DATE(YEAR(E82)-2,MONTH(E82),DAY(E82))</f>
        <v>693232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  <c r="IM83" s="92"/>
      <c r="IN83" s="92"/>
      <c r="IO83" s="92"/>
      <c r="IP83" s="92"/>
      <c r="IQ83" s="92"/>
      <c r="IR83" s="92"/>
      <c r="IS83" s="92"/>
      <c r="IT83" s="92"/>
      <c r="IU83" s="92"/>
      <c r="IV83" s="92"/>
      <c r="IW83" s="92"/>
      <c r="IX83" s="92"/>
      <c r="IY83" s="92"/>
      <c r="IZ83" s="92"/>
      <c r="JA83" s="92"/>
      <c r="JB83" s="92"/>
      <c r="JC83" s="92"/>
      <c r="JD83" s="92"/>
      <c r="JE83" s="92"/>
      <c r="JF83" s="92"/>
      <c r="JG83" s="92"/>
      <c r="JH83" s="92"/>
      <c r="JI83" s="92"/>
      <c r="JJ83" s="92"/>
      <c r="JK83" s="92"/>
      <c r="JL83" s="92"/>
      <c r="JM83" s="92"/>
      <c r="JN83" s="92"/>
      <c r="JO83" s="92"/>
      <c r="JP83" s="92"/>
      <c r="JQ83" s="92"/>
      <c r="JR83" s="92"/>
      <c r="JS83" s="92"/>
      <c r="JT83" s="92"/>
      <c r="JU83" s="92"/>
      <c r="JV83" s="92"/>
      <c r="JW83" s="92"/>
      <c r="JX83" s="92"/>
      <c r="JY83" s="92"/>
      <c r="JZ83" s="92"/>
      <c r="KA83" s="92"/>
      <c r="KB83" s="92"/>
      <c r="KC83" s="92"/>
      <c r="KD83" s="92"/>
      <c r="KE83" s="92"/>
      <c r="KF83" s="92"/>
      <c r="KG83" s="92"/>
      <c r="KH83" s="92"/>
      <c r="KI83" s="92"/>
      <c r="KJ83" s="92"/>
      <c r="KK83" s="92"/>
      <c r="KL83" s="92"/>
      <c r="KM83" s="92"/>
      <c r="KN83" s="92"/>
      <c r="KO83" s="92"/>
      <c r="KP83" s="92"/>
      <c r="KQ83" s="92"/>
      <c r="KR83" s="92"/>
      <c r="KS83" s="92"/>
      <c r="KT83" s="92"/>
      <c r="KU83" s="92"/>
      <c r="KV83" s="92"/>
      <c r="KW83" s="92"/>
      <c r="KX83" s="92"/>
      <c r="KY83" s="92"/>
      <c r="KZ83" s="92"/>
      <c r="LA83" s="92"/>
      <c r="LB83" s="92"/>
      <c r="LC83" s="92"/>
      <c r="LD83" s="92"/>
      <c r="LE83" s="92"/>
      <c r="LF83" s="92"/>
      <c r="LG83" s="92"/>
      <c r="LH83" s="92"/>
      <c r="LI83" s="92"/>
      <c r="LJ83" s="92"/>
      <c r="LK83" s="92"/>
      <c r="LL83" s="92"/>
      <c r="LM83" s="92"/>
      <c r="LN83" s="92"/>
      <c r="LO83" s="92"/>
      <c r="LP83" s="92"/>
      <c r="LQ83" s="92"/>
      <c r="LR83" s="92"/>
      <c r="LS83" s="92"/>
      <c r="LT83" s="92"/>
      <c r="LU83" s="92"/>
      <c r="LV83" s="92"/>
      <c r="LW83" s="92"/>
      <c r="LX83" s="92"/>
      <c r="LY83" s="92"/>
      <c r="LZ83" s="92"/>
      <c r="MA83" s="92"/>
      <c r="MB83" s="92"/>
      <c r="MC83" s="92"/>
      <c r="MD83" s="92"/>
      <c r="ME83" s="92"/>
      <c r="MF83" s="92"/>
      <c r="MG83" s="92"/>
      <c r="MH83" s="92"/>
      <c r="MI83" s="92"/>
      <c r="MJ83" s="92"/>
      <c r="MK83" s="92"/>
      <c r="ML83" s="92"/>
      <c r="MM83" s="92"/>
      <c r="MN83" s="92"/>
      <c r="MO83" s="92"/>
      <c r="MP83" s="92"/>
      <c r="MQ83" s="92"/>
      <c r="MR83" s="92"/>
      <c r="MS83" s="92"/>
      <c r="MT83" s="92"/>
      <c r="MU83" s="92"/>
      <c r="MV83" s="92"/>
      <c r="MW83" s="92"/>
      <c r="MX83" s="92"/>
      <c r="MY83" s="92"/>
      <c r="MZ83" s="92"/>
      <c r="NA83" s="92"/>
      <c r="NB83" s="92"/>
      <c r="NC83" s="92"/>
      <c r="ND83" s="92"/>
      <c r="NE83" s="92"/>
      <c r="NF83" s="92"/>
      <c r="NG83" s="92"/>
      <c r="NH83" s="92"/>
      <c r="NI83" s="92"/>
      <c r="NJ83" s="92"/>
      <c r="NK83" s="92"/>
      <c r="NL83" s="92"/>
      <c r="NM83" s="92"/>
      <c r="NN83" s="92"/>
      <c r="NO83" s="92"/>
      <c r="NP83" s="92"/>
      <c r="NQ83" s="92"/>
      <c r="NR83" s="92"/>
      <c r="NS83" s="92"/>
      <c r="NT83" s="92"/>
      <c r="NU83" s="92"/>
      <c r="NV83" s="92"/>
      <c r="NW83" s="92"/>
      <c r="NX83" s="92"/>
      <c r="NY83" s="92"/>
      <c r="NZ83" s="92"/>
      <c r="OA83" s="92"/>
      <c r="OB83" s="92"/>
      <c r="OC83" s="92"/>
      <c r="OD83" s="92"/>
      <c r="OE83" s="92"/>
      <c r="OF83" s="92"/>
      <c r="OG83" s="92"/>
      <c r="OH83" s="92"/>
      <c r="OI83" s="92"/>
      <c r="OJ83" s="92"/>
      <c r="OK83" s="92"/>
      <c r="OL83" s="92"/>
      <c r="OM83" s="92"/>
      <c r="ON83" s="92"/>
      <c r="OO83" s="92"/>
      <c r="OP83" s="92"/>
      <c r="OQ83" s="92"/>
      <c r="OR83" s="92"/>
      <c r="OS83" s="92"/>
      <c r="OT83" s="92"/>
      <c r="OU83" s="92"/>
      <c r="OV83" s="92"/>
      <c r="OW83" s="92"/>
      <c r="OX83" s="92"/>
      <c r="OY83" s="92"/>
      <c r="OZ83" s="92"/>
      <c r="PA83" s="92"/>
      <c r="PB83" s="92"/>
      <c r="PC83" s="92"/>
      <c r="PD83" s="92"/>
      <c r="PE83" s="92"/>
      <c r="PF83" s="92"/>
      <c r="PG83" s="92"/>
      <c r="PH83" s="92"/>
      <c r="PI83" s="92"/>
      <c r="PJ83" s="92"/>
      <c r="PK83" s="92"/>
      <c r="PL83" s="92"/>
      <c r="PM83" s="92"/>
      <c r="PN83" s="92"/>
      <c r="PO83" s="92"/>
      <c r="PP83" s="92"/>
      <c r="PQ83" s="92"/>
      <c r="PR83" s="92"/>
      <c r="PS83" s="92"/>
      <c r="PT83" s="92"/>
      <c r="PU83" s="92"/>
      <c r="PV83" s="92"/>
      <c r="PW83" s="92"/>
      <c r="PX83" s="92"/>
      <c r="PY83" s="92"/>
      <c r="PZ83" s="92"/>
      <c r="QA83" s="92"/>
      <c r="QB83" s="92"/>
      <c r="QC83" s="92"/>
      <c r="QD83" s="92"/>
      <c r="QE83" s="92"/>
      <c r="QF83" s="92"/>
      <c r="QG83" s="92"/>
      <c r="QH83" s="92"/>
      <c r="QI83" s="92"/>
      <c r="QJ83" s="92"/>
      <c r="QK83" s="92"/>
      <c r="QL83" s="92"/>
      <c r="QM83" s="92"/>
      <c r="QN83" s="92"/>
      <c r="QO83" s="92"/>
      <c r="QP83" s="92"/>
      <c r="QQ83" s="92"/>
      <c r="QR83" s="92"/>
      <c r="QS83" s="92"/>
      <c r="QT83" s="92"/>
      <c r="QU83" s="92"/>
      <c r="QV83" s="92"/>
      <c r="QW83" s="92"/>
      <c r="QX83" s="92"/>
      <c r="QY83" s="92"/>
      <c r="QZ83" s="92"/>
      <c r="RA83" s="92"/>
      <c r="RB83" s="92"/>
      <c r="RC83" s="92"/>
      <c r="RD83" s="92"/>
      <c r="RE83" s="92"/>
      <c r="RF83" s="92"/>
      <c r="RG83" s="92"/>
      <c r="RH83" s="92"/>
      <c r="RI83" s="92"/>
      <c r="RJ83" s="92"/>
      <c r="RK83" s="92"/>
      <c r="RL83" s="92"/>
      <c r="RM83" s="92"/>
      <c r="RN83" s="92"/>
      <c r="RO83" s="92"/>
      <c r="RP83" s="92"/>
      <c r="RQ83" s="92"/>
      <c r="RR83" s="92"/>
      <c r="RS83" s="92"/>
      <c r="RT83" s="92"/>
      <c r="RU83" s="92"/>
      <c r="RV83" s="92"/>
      <c r="RW83" s="92"/>
      <c r="RX83" s="92"/>
      <c r="RY83" s="92"/>
      <c r="RZ83" s="92"/>
      <c r="SA83" s="92"/>
      <c r="SB83" s="92"/>
      <c r="SC83" s="92"/>
      <c r="SD83" s="92"/>
      <c r="SE83" s="92"/>
      <c r="SF83" s="92"/>
      <c r="SG83" s="92"/>
      <c r="SH83" s="92"/>
      <c r="SI83" s="92"/>
      <c r="SJ83" s="92"/>
      <c r="SK83" s="92"/>
      <c r="SL83" s="92"/>
      <c r="SM83" s="92"/>
      <c r="SN83" s="92"/>
      <c r="SO83" s="92"/>
      <c r="SP83" s="92"/>
      <c r="SQ83" s="92"/>
      <c r="SR83" s="92"/>
      <c r="SS83" s="92"/>
      <c r="ST83" s="92"/>
      <c r="SU83" s="92"/>
      <c r="SV83" s="92"/>
      <c r="SW83" s="92"/>
      <c r="SX83" s="92"/>
      <c r="SY83" s="92"/>
      <c r="SZ83" s="92"/>
      <c r="TA83" s="92"/>
      <c r="TB83" s="92"/>
      <c r="TC83" s="92"/>
      <c r="TD83" s="92"/>
      <c r="TE83" s="92"/>
      <c r="TF83" s="92"/>
      <c r="TG83" s="92"/>
      <c r="TH83" s="92"/>
      <c r="TI83" s="92"/>
      <c r="TJ83" s="92"/>
      <c r="TK83" s="92"/>
      <c r="TL83" s="92"/>
      <c r="TM83" s="92"/>
      <c r="TN83" s="92"/>
      <c r="TO83" s="92"/>
      <c r="TP83" s="92"/>
      <c r="TQ83" s="92"/>
      <c r="TR83" s="92"/>
      <c r="TS83" s="92"/>
      <c r="TT83" s="92"/>
      <c r="TU83" s="92"/>
      <c r="TV83" s="92"/>
      <c r="TW83" s="92"/>
      <c r="TX83" s="92"/>
      <c r="TY83" s="92"/>
      <c r="TZ83" s="92"/>
      <c r="UA83" s="92"/>
      <c r="UB83" s="92"/>
      <c r="UC83" s="92"/>
      <c r="UD83" s="92"/>
      <c r="UE83" s="92"/>
      <c r="UF83" s="92"/>
      <c r="UG83" s="92"/>
      <c r="UH83" s="92"/>
      <c r="UI83" s="92"/>
      <c r="UJ83" s="92"/>
      <c r="UK83" s="92"/>
      <c r="UL83" s="92"/>
      <c r="UM83" s="92"/>
      <c r="UN83" s="92"/>
      <c r="UO83" s="92"/>
      <c r="UP83" s="92"/>
      <c r="UQ83" s="92"/>
      <c r="UR83" s="92"/>
      <c r="US83" s="92"/>
      <c r="UT83" s="92"/>
      <c r="UU83" s="92"/>
      <c r="UV83" s="92"/>
      <c r="UW83" s="92"/>
      <c r="UX83" s="92"/>
      <c r="UY83" s="92"/>
      <c r="UZ83" s="92"/>
      <c r="VA83" s="92"/>
      <c r="VB83" s="92"/>
      <c r="VC83" s="92"/>
      <c r="VD83" s="92"/>
      <c r="VE83" s="92"/>
      <c r="VF83" s="92"/>
      <c r="VG83" s="92"/>
      <c r="VH83" s="92"/>
      <c r="VI83" s="92"/>
      <c r="VJ83" s="92"/>
      <c r="VK83" s="92"/>
      <c r="VL83" s="92"/>
      <c r="VM83" s="92"/>
      <c r="VN83" s="92"/>
      <c r="VO83" s="92"/>
      <c r="VP83" s="92"/>
      <c r="VQ83" s="92"/>
      <c r="VR83" s="92"/>
      <c r="VS83" s="92"/>
      <c r="VT83" s="92"/>
      <c r="VU83" s="92"/>
      <c r="VV83" s="92"/>
      <c r="VW83" s="92"/>
      <c r="VX83" s="92"/>
      <c r="VY83" s="92"/>
      <c r="VZ83" s="92"/>
      <c r="WA83" s="92"/>
      <c r="WB83" s="92"/>
      <c r="WC83" s="92"/>
      <c r="WD83" s="92"/>
      <c r="WE83" s="92"/>
      <c r="WF83" s="92"/>
      <c r="WG83" s="92"/>
      <c r="WH83" s="92"/>
      <c r="WI83" s="92"/>
      <c r="WJ83" s="92"/>
      <c r="WK83" s="92"/>
      <c r="WL83" s="92"/>
      <c r="WM83" s="92"/>
      <c r="WN83" s="92"/>
      <c r="WO83" s="92"/>
      <c r="WP83" s="92"/>
      <c r="WQ83" s="92"/>
      <c r="WR83" s="92"/>
      <c r="WS83" s="92"/>
      <c r="WT83" s="92"/>
      <c r="WU83" s="92"/>
      <c r="WV83" s="92"/>
      <c r="WW83" s="92"/>
      <c r="WX83" s="92"/>
      <c r="WY83" s="92"/>
      <c r="WZ83" s="92"/>
      <c r="XA83" s="92"/>
      <c r="XB83" s="92"/>
      <c r="XC83" s="92"/>
      <c r="XD83" s="92"/>
      <c r="XE83" s="92"/>
      <c r="XF83" s="92"/>
      <c r="XG83" s="92"/>
      <c r="XH83" s="92"/>
      <c r="XI83" s="92"/>
      <c r="XJ83" s="92"/>
      <c r="XK83" s="92"/>
      <c r="XL83" s="92"/>
      <c r="XM83" s="92"/>
      <c r="XN83" s="92"/>
      <c r="XO83" s="92"/>
      <c r="XP83" s="92"/>
      <c r="XQ83" s="92"/>
      <c r="XR83" s="92"/>
      <c r="XS83" s="92"/>
      <c r="XT83" s="92"/>
      <c r="XU83" s="92"/>
      <c r="XV83" s="92"/>
      <c r="XW83" s="92"/>
      <c r="XX83" s="92"/>
      <c r="XY83" s="92"/>
      <c r="XZ83" s="92"/>
      <c r="YA83" s="92"/>
      <c r="YB83" s="92"/>
      <c r="YC83" s="92"/>
      <c r="YD83" s="92"/>
      <c r="YE83" s="92"/>
      <c r="YF83" s="92"/>
      <c r="YG83" s="92"/>
      <c r="YH83" s="92"/>
      <c r="YI83" s="92"/>
      <c r="YJ83" s="92"/>
      <c r="YK83" s="92"/>
      <c r="YL83" s="92"/>
      <c r="YM83" s="92"/>
      <c r="YN83" s="92"/>
      <c r="YO83" s="92"/>
      <c r="YP83" s="92"/>
      <c r="YQ83" s="92"/>
      <c r="YR83" s="92"/>
      <c r="YS83" s="92"/>
      <c r="YT83" s="92"/>
      <c r="YU83" s="92"/>
      <c r="YV83" s="92"/>
      <c r="YW83" s="92"/>
      <c r="YX83" s="92"/>
      <c r="YY83" s="92"/>
      <c r="YZ83" s="92"/>
      <c r="ZA83" s="92"/>
      <c r="ZB83" s="92"/>
      <c r="ZC83" s="92"/>
      <c r="ZD83" s="92"/>
      <c r="ZE83" s="92"/>
      <c r="ZF83" s="92"/>
      <c r="ZG83" s="92"/>
      <c r="ZH83" s="92"/>
      <c r="ZI83" s="92"/>
      <c r="ZJ83" s="92"/>
      <c r="ZK83" s="92"/>
      <c r="ZL83" s="92"/>
      <c r="ZM83" s="92"/>
      <c r="ZN83" s="92"/>
      <c r="ZO83" s="92"/>
      <c r="ZP83" s="92"/>
      <c r="ZQ83" s="92"/>
      <c r="ZR83" s="92"/>
      <c r="ZS83" s="92"/>
      <c r="ZT83" s="92"/>
      <c r="ZU83" s="92"/>
      <c r="ZV83" s="92"/>
      <c r="ZW83" s="92"/>
      <c r="ZX83" s="92"/>
      <c r="ZY83" s="92"/>
      <c r="ZZ83" s="92"/>
      <c r="AAA83" s="92"/>
      <c r="AAB83" s="92"/>
      <c r="AAC83" s="92"/>
      <c r="AAD83" s="92"/>
      <c r="AAE83" s="92"/>
      <c r="AAF83" s="92"/>
      <c r="AAG83" s="92"/>
      <c r="AAH83" s="92"/>
      <c r="AAI83" s="92"/>
      <c r="AAJ83" s="92"/>
      <c r="AAK83" s="92"/>
      <c r="AAL83" s="92"/>
      <c r="AAM83" s="92"/>
      <c r="AAN83" s="92"/>
      <c r="AAO83" s="92"/>
      <c r="AAP83" s="92"/>
      <c r="AAQ83" s="92"/>
      <c r="AAR83" s="92"/>
      <c r="AAS83" s="92"/>
      <c r="AAT83" s="92"/>
      <c r="AAU83" s="92"/>
      <c r="AAV83" s="92"/>
      <c r="AAW83" s="92"/>
      <c r="AAX83" s="92"/>
      <c r="AAY83" s="92"/>
      <c r="AAZ83" s="92"/>
      <c r="ABA83" s="92"/>
      <c r="ABB83" s="92"/>
      <c r="ABC83" s="92"/>
      <c r="ABD83" s="92"/>
      <c r="ABE83" s="92"/>
      <c r="ABF83" s="92"/>
      <c r="ABG83" s="92"/>
      <c r="ABH83" s="92"/>
      <c r="ABI83" s="92"/>
      <c r="ABJ83" s="92"/>
    </row>
    <row r="84" spans="1:738" ht="15" thickBot="1" x14ac:dyDescent="0.45">
      <c r="B84" s="95" t="s">
        <v>39</v>
      </c>
      <c r="C84" s="95"/>
      <c r="D84" s="95"/>
      <c r="E84" s="96">
        <f>Assumptions!E21</f>
        <v>0</v>
      </c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  <c r="IM84" s="92"/>
      <c r="IN84" s="92"/>
      <c r="IO84" s="92"/>
      <c r="IP84" s="92"/>
      <c r="IQ84" s="92"/>
      <c r="IR84" s="92"/>
      <c r="IS84" s="92"/>
      <c r="IT84" s="92"/>
      <c r="IU84" s="92"/>
      <c r="IV84" s="92"/>
      <c r="IW84" s="92"/>
      <c r="IX84" s="92"/>
      <c r="IY84" s="92"/>
      <c r="IZ84" s="92"/>
      <c r="JA84" s="92"/>
      <c r="JB84" s="92"/>
      <c r="JC84" s="92"/>
      <c r="JD84" s="92"/>
      <c r="JE84" s="92"/>
      <c r="JF84" s="92"/>
      <c r="JG84" s="92"/>
      <c r="JH84" s="92"/>
      <c r="JI84" s="92"/>
      <c r="JJ84" s="92"/>
      <c r="JK84" s="92"/>
      <c r="JL84" s="92"/>
      <c r="JM84" s="92"/>
      <c r="JN84" s="92"/>
      <c r="JO84" s="92"/>
      <c r="JP84" s="92"/>
      <c r="JQ84" s="92"/>
      <c r="JR84" s="92"/>
      <c r="JS84" s="92"/>
      <c r="JT84" s="92"/>
      <c r="JU84" s="92"/>
      <c r="JV84" s="92"/>
      <c r="JW84" s="92"/>
      <c r="JX84" s="92"/>
      <c r="JY84" s="92"/>
      <c r="JZ84" s="92"/>
      <c r="KA84" s="92"/>
      <c r="KB84" s="92"/>
      <c r="KC84" s="92"/>
      <c r="KD84" s="92"/>
      <c r="KE84" s="92"/>
      <c r="KF84" s="92"/>
      <c r="KG84" s="92"/>
      <c r="KH84" s="92"/>
      <c r="KI84" s="92"/>
      <c r="KJ84" s="92"/>
      <c r="KK84" s="92"/>
      <c r="KL84" s="92"/>
      <c r="KM84" s="92"/>
      <c r="KN84" s="92"/>
      <c r="KO84" s="92"/>
      <c r="KP84" s="92"/>
      <c r="KQ84" s="92"/>
      <c r="KR84" s="92"/>
      <c r="KS84" s="92"/>
      <c r="KT84" s="92"/>
      <c r="KU84" s="92"/>
      <c r="KV84" s="92"/>
      <c r="KW84" s="92"/>
      <c r="KX84" s="92"/>
      <c r="KY84" s="92"/>
      <c r="KZ84" s="92"/>
      <c r="LA84" s="92"/>
      <c r="LB84" s="92"/>
      <c r="LC84" s="92"/>
      <c r="LD84" s="92"/>
      <c r="LE84" s="92"/>
      <c r="LF84" s="92"/>
      <c r="LG84" s="92"/>
      <c r="LH84" s="92"/>
      <c r="LI84" s="92"/>
      <c r="LJ84" s="92"/>
      <c r="LK84" s="92"/>
      <c r="LL84" s="92"/>
      <c r="LM84" s="92"/>
      <c r="LN84" s="92"/>
      <c r="LO84" s="92"/>
      <c r="LP84" s="92"/>
      <c r="LQ84" s="92"/>
      <c r="LR84" s="92"/>
      <c r="LS84" s="92"/>
      <c r="LT84" s="92"/>
      <c r="LU84" s="92"/>
      <c r="LV84" s="92"/>
      <c r="LW84" s="92"/>
      <c r="LX84" s="92"/>
      <c r="LY84" s="92"/>
      <c r="LZ84" s="92"/>
      <c r="MA84" s="92"/>
      <c r="MB84" s="92"/>
      <c r="MC84" s="92"/>
      <c r="MD84" s="92"/>
      <c r="ME84" s="92"/>
      <c r="MF84" s="92"/>
      <c r="MG84" s="92"/>
      <c r="MH84" s="92"/>
      <c r="MI84" s="92"/>
      <c r="MJ84" s="92"/>
      <c r="MK84" s="92"/>
      <c r="ML84" s="92"/>
      <c r="MM84" s="92"/>
      <c r="MN84" s="92"/>
      <c r="MO84" s="92"/>
      <c r="MP84" s="92"/>
      <c r="MQ84" s="92"/>
      <c r="MR84" s="92"/>
      <c r="MS84" s="92"/>
      <c r="MT84" s="92"/>
      <c r="MU84" s="92"/>
      <c r="MV84" s="92"/>
      <c r="MW84" s="92"/>
      <c r="MX84" s="92"/>
      <c r="MY84" s="92"/>
      <c r="MZ84" s="92"/>
      <c r="NA84" s="92"/>
      <c r="NB84" s="92"/>
      <c r="NC84" s="92"/>
      <c r="ND84" s="92"/>
      <c r="NE84" s="92"/>
      <c r="NF84" s="92"/>
      <c r="NG84" s="92"/>
      <c r="NH84" s="92"/>
      <c r="NI84" s="92"/>
      <c r="NJ84" s="92"/>
      <c r="NK84" s="92"/>
      <c r="NL84" s="92"/>
      <c r="NM84" s="92"/>
      <c r="NN84" s="92"/>
      <c r="NO84" s="92"/>
      <c r="NP84" s="92"/>
      <c r="NQ84" s="92"/>
      <c r="NR84" s="92"/>
      <c r="NS84" s="92"/>
      <c r="NT84" s="92"/>
      <c r="NU84" s="92"/>
      <c r="NV84" s="92"/>
      <c r="NW84" s="92"/>
      <c r="NX84" s="92"/>
      <c r="NY84" s="92"/>
      <c r="NZ84" s="92"/>
      <c r="OA84" s="92"/>
      <c r="OB84" s="92"/>
      <c r="OC84" s="92"/>
      <c r="OD84" s="92"/>
      <c r="OE84" s="92"/>
      <c r="OF84" s="92"/>
      <c r="OG84" s="92"/>
      <c r="OH84" s="92"/>
      <c r="OI84" s="92"/>
      <c r="OJ84" s="92"/>
      <c r="OK84" s="92"/>
      <c r="OL84" s="92"/>
      <c r="OM84" s="92"/>
      <c r="ON84" s="92"/>
      <c r="OO84" s="92"/>
      <c r="OP84" s="92"/>
      <c r="OQ84" s="92"/>
      <c r="OR84" s="92"/>
      <c r="OS84" s="92"/>
      <c r="OT84" s="92"/>
      <c r="OU84" s="92"/>
      <c r="OV84" s="92"/>
      <c r="OW84" s="92"/>
      <c r="OX84" s="92"/>
      <c r="OY84" s="92"/>
      <c r="OZ84" s="92"/>
      <c r="PA84" s="92"/>
      <c r="PB84" s="92"/>
      <c r="PC84" s="92"/>
      <c r="PD84" s="92"/>
      <c r="PE84" s="92"/>
      <c r="PF84" s="92"/>
      <c r="PG84" s="92"/>
      <c r="PH84" s="92"/>
      <c r="PI84" s="92"/>
      <c r="PJ84" s="92"/>
      <c r="PK84" s="92"/>
      <c r="PL84" s="92"/>
      <c r="PM84" s="92"/>
      <c r="PN84" s="92"/>
      <c r="PO84" s="92"/>
      <c r="PP84" s="92"/>
      <c r="PQ84" s="92"/>
      <c r="PR84" s="92"/>
      <c r="PS84" s="92"/>
      <c r="PT84" s="92"/>
      <c r="PU84" s="92"/>
      <c r="PV84" s="92"/>
      <c r="PW84" s="92"/>
      <c r="PX84" s="92"/>
      <c r="PY84" s="92"/>
      <c r="PZ84" s="92"/>
      <c r="QA84" s="92"/>
      <c r="QB84" s="92"/>
      <c r="QC84" s="92"/>
      <c r="QD84" s="92"/>
      <c r="QE84" s="92"/>
      <c r="QF84" s="92"/>
      <c r="QG84" s="92"/>
      <c r="QH84" s="92"/>
      <c r="QI84" s="92"/>
      <c r="QJ84" s="92"/>
      <c r="QK84" s="92"/>
      <c r="QL84" s="92"/>
      <c r="QM84" s="92"/>
      <c r="QN84" s="92"/>
      <c r="QO84" s="92"/>
      <c r="QP84" s="92"/>
      <c r="QQ84" s="92"/>
      <c r="QR84" s="92"/>
      <c r="QS84" s="92"/>
      <c r="QT84" s="92"/>
      <c r="QU84" s="92"/>
      <c r="QV84" s="92"/>
      <c r="QW84" s="92"/>
      <c r="QX84" s="92"/>
      <c r="QY84" s="92"/>
      <c r="QZ84" s="92"/>
      <c r="RA84" s="92"/>
      <c r="RB84" s="92"/>
      <c r="RC84" s="92"/>
      <c r="RD84" s="92"/>
      <c r="RE84" s="92"/>
      <c r="RF84" s="92"/>
      <c r="RG84" s="92"/>
      <c r="RH84" s="92"/>
      <c r="RI84" s="92"/>
      <c r="RJ84" s="92"/>
      <c r="RK84" s="92"/>
      <c r="RL84" s="92"/>
      <c r="RM84" s="92"/>
      <c r="RN84" s="92"/>
      <c r="RO84" s="92"/>
      <c r="RP84" s="92"/>
      <c r="RQ84" s="92"/>
      <c r="RR84" s="92"/>
      <c r="RS84" s="92"/>
      <c r="RT84" s="92"/>
      <c r="RU84" s="92"/>
      <c r="RV84" s="92"/>
      <c r="RW84" s="92"/>
      <c r="RX84" s="92"/>
      <c r="RY84" s="92"/>
      <c r="RZ84" s="92"/>
      <c r="SA84" s="92"/>
      <c r="SB84" s="92"/>
      <c r="SC84" s="92"/>
      <c r="SD84" s="92"/>
      <c r="SE84" s="92"/>
      <c r="SF84" s="92"/>
      <c r="SG84" s="92"/>
      <c r="SH84" s="92"/>
      <c r="SI84" s="92"/>
      <c r="SJ84" s="92"/>
      <c r="SK84" s="92"/>
      <c r="SL84" s="92"/>
      <c r="SM84" s="92"/>
      <c r="SN84" s="92"/>
      <c r="SO84" s="92"/>
      <c r="SP84" s="92"/>
      <c r="SQ84" s="92"/>
      <c r="SR84" s="92"/>
      <c r="SS84" s="92"/>
      <c r="ST84" s="92"/>
      <c r="SU84" s="92"/>
      <c r="SV84" s="92"/>
      <c r="SW84" s="92"/>
      <c r="SX84" s="92"/>
      <c r="SY84" s="92"/>
      <c r="SZ84" s="92"/>
      <c r="TA84" s="92"/>
      <c r="TB84" s="92"/>
      <c r="TC84" s="92"/>
      <c r="TD84" s="92"/>
      <c r="TE84" s="92"/>
      <c r="TF84" s="92"/>
      <c r="TG84" s="92"/>
      <c r="TH84" s="92"/>
      <c r="TI84" s="92"/>
      <c r="TJ84" s="92"/>
      <c r="TK84" s="92"/>
      <c r="TL84" s="92"/>
      <c r="TM84" s="92"/>
      <c r="TN84" s="92"/>
      <c r="TO84" s="92"/>
      <c r="TP84" s="92"/>
      <c r="TQ84" s="92"/>
      <c r="TR84" s="92"/>
      <c r="TS84" s="92"/>
      <c r="TT84" s="92"/>
      <c r="TU84" s="92"/>
      <c r="TV84" s="92"/>
      <c r="TW84" s="92"/>
      <c r="TX84" s="92"/>
      <c r="TY84" s="92"/>
      <c r="TZ84" s="92"/>
      <c r="UA84" s="92"/>
      <c r="UB84" s="92"/>
      <c r="UC84" s="92"/>
      <c r="UD84" s="92"/>
      <c r="UE84" s="92"/>
      <c r="UF84" s="92"/>
      <c r="UG84" s="92"/>
      <c r="UH84" s="92"/>
      <c r="UI84" s="92"/>
      <c r="UJ84" s="92"/>
      <c r="UK84" s="92"/>
      <c r="UL84" s="92"/>
      <c r="UM84" s="92"/>
      <c r="UN84" s="92"/>
      <c r="UO84" s="92"/>
      <c r="UP84" s="92"/>
      <c r="UQ84" s="92"/>
      <c r="UR84" s="92"/>
      <c r="US84" s="92"/>
      <c r="UT84" s="92"/>
      <c r="UU84" s="92"/>
      <c r="UV84" s="92"/>
      <c r="UW84" s="92"/>
      <c r="UX84" s="92"/>
      <c r="UY84" s="92"/>
      <c r="UZ84" s="92"/>
      <c r="VA84" s="92"/>
      <c r="VB84" s="92"/>
      <c r="VC84" s="92"/>
      <c r="VD84" s="92"/>
      <c r="VE84" s="92"/>
      <c r="VF84" s="92"/>
      <c r="VG84" s="92"/>
      <c r="VH84" s="92"/>
      <c r="VI84" s="92"/>
      <c r="VJ84" s="92"/>
      <c r="VK84" s="92"/>
      <c r="VL84" s="92"/>
      <c r="VM84" s="92"/>
      <c r="VN84" s="92"/>
      <c r="VO84" s="92"/>
      <c r="VP84" s="92"/>
      <c r="VQ84" s="92"/>
      <c r="VR84" s="92"/>
      <c r="VS84" s="92"/>
      <c r="VT84" s="92"/>
      <c r="VU84" s="92"/>
      <c r="VV84" s="92"/>
      <c r="VW84" s="92"/>
      <c r="VX84" s="92"/>
      <c r="VY84" s="92"/>
      <c r="VZ84" s="92"/>
      <c r="WA84" s="92"/>
      <c r="WB84" s="92"/>
      <c r="WC84" s="92"/>
      <c r="WD84" s="92"/>
      <c r="WE84" s="92"/>
      <c r="WF84" s="92"/>
      <c r="WG84" s="92"/>
      <c r="WH84" s="92"/>
      <c r="WI84" s="92"/>
      <c r="WJ84" s="92"/>
      <c r="WK84" s="92"/>
      <c r="WL84" s="92"/>
      <c r="WM84" s="92"/>
      <c r="WN84" s="92"/>
      <c r="WO84" s="92"/>
      <c r="WP84" s="92"/>
      <c r="WQ84" s="92"/>
      <c r="WR84" s="92"/>
      <c r="WS84" s="92"/>
      <c r="WT84" s="92"/>
      <c r="WU84" s="92"/>
      <c r="WV84" s="92"/>
      <c r="WW84" s="92"/>
      <c r="WX84" s="92"/>
      <c r="WY84" s="92"/>
      <c r="WZ84" s="92"/>
      <c r="XA84" s="92"/>
      <c r="XB84" s="92"/>
      <c r="XC84" s="92"/>
      <c r="XD84" s="92"/>
      <c r="XE84" s="92"/>
      <c r="XF84" s="92"/>
      <c r="XG84" s="92"/>
      <c r="XH84" s="92"/>
      <c r="XI84" s="92"/>
      <c r="XJ84" s="92"/>
      <c r="XK84" s="92"/>
      <c r="XL84" s="92"/>
      <c r="XM84" s="92"/>
      <c r="XN84" s="92"/>
      <c r="XO84" s="92"/>
      <c r="XP84" s="92"/>
      <c r="XQ84" s="92"/>
      <c r="XR84" s="92"/>
      <c r="XS84" s="92"/>
      <c r="XT84" s="92"/>
      <c r="XU84" s="92"/>
      <c r="XV84" s="92"/>
      <c r="XW84" s="92"/>
      <c r="XX84" s="92"/>
      <c r="XY84" s="92"/>
      <c r="XZ84" s="92"/>
      <c r="YA84" s="92"/>
      <c r="YB84" s="92"/>
      <c r="YC84" s="92"/>
      <c r="YD84" s="92"/>
      <c r="YE84" s="92"/>
      <c r="YF84" s="92"/>
      <c r="YG84" s="92"/>
      <c r="YH84" s="92"/>
      <c r="YI84" s="92"/>
      <c r="YJ84" s="92"/>
      <c r="YK84" s="92"/>
      <c r="YL84" s="92"/>
      <c r="YM84" s="92"/>
      <c r="YN84" s="92"/>
      <c r="YO84" s="92"/>
      <c r="YP84" s="92"/>
      <c r="YQ84" s="92"/>
      <c r="YR84" s="92"/>
      <c r="YS84" s="92"/>
      <c r="YT84" s="92"/>
      <c r="YU84" s="92"/>
      <c r="YV84" s="92"/>
      <c r="YW84" s="92"/>
      <c r="YX84" s="92"/>
      <c r="YY84" s="92"/>
      <c r="YZ84" s="92"/>
      <c r="ZA84" s="92"/>
      <c r="ZB84" s="92"/>
      <c r="ZC84" s="92"/>
      <c r="ZD84" s="92"/>
      <c r="ZE84" s="92"/>
      <c r="ZF84" s="92"/>
      <c r="ZG84" s="92"/>
      <c r="ZH84" s="92"/>
      <c r="ZI84" s="92"/>
      <c r="ZJ84" s="92"/>
      <c r="ZK84" s="92"/>
      <c r="ZL84" s="92"/>
      <c r="ZM84" s="92"/>
      <c r="ZN84" s="92"/>
      <c r="ZO84" s="92"/>
      <c r="ZP84" s="92"/>
      <c r="ZQ84" s="92"/>
      <c r="ZR84" s="92"/>
      <c r="ZS84" s="92"/>
      <c r="ZT84" s="92"/>
      <c r="ZU84" s="92"/>
      <c r="ZV84" s="92"/>
      <c r="ZW84" s="92"/>
      <c r="ZX84" s="92"/>
      <c r="ZY84" s="92"/>
      <c r="ZZ84" s="92"/>
      <c r="AAA84" s="92"/>
      <c r="AAB84" s="92"/>
      <c r="AAC84" s="92"/>
      <c r="AAD84" s="92"/>
      <c r="AAE84" s="92"/>
      <c r="AAF84" s="92"/>
      <c r="AAG84" s="92"/>
      <c r="AAH84" s="92"/>
      <c r="AAI84" s="92"/>
      <c r="AAJ84" s="92"/>
      <c r="AAK84" s="92"/>
      <c r="AAL84" s="92"/>
      <c r="AAM84" s="92"/>
      <c r="AAN84" s="92"/>
      <c r="AAO84" s="92"/>
      <c r="AAP84" s="92"/>
      <c r="AAQ84" s="92"/>
      <c r="AAR84" s="92"/>
      <c r="AAS84" s="92"/>
      <c r="AAT84" s="92"/>
      <c r="AAU84" s="92"/>
      <c r="AAV84" s="92"/>
      <c r="AAW84" s="92"/>
      <c r="AAX84" s="92"/>
      <c r="AAY84" s="92"/>
      <c r="AAZ84" s="92"/>
      <c r="ABA84" s="92"/>
      <c r="ABB84" s="92"/>
      <c r="ABC84" s="92"/>
      <c r="ABD84" s="92"/>
      <c r="ABE84" s="92"/>
      <c r="ABF84" s="92"/>
      <c r="ABG84" s="92"/>
      <c r="ABH84" s="92"/>
      <c r="ABI84" s="92"/>
      <c r="ABJ84" s="92"/>
    </row>
    <row r="85" spans="1:738" x14ac:dyDescent="0.4">
      <c r="B85" s="92"/>
      <c r="C85" s="92"/>
      <c r="D85" s="92"/>
      <c r="E85" s="97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  <c r="IM85" s="92"/>
      <c r="IN85" s="92"/>
      <c r="IO85" s="92"/>
      <c r="IP85" s="92"/>
      <c r="IQ85" s="92"/>
      <c r="IR85" s="92"/>
      <c r="IS85" s="92"/>
      <c r="IT85" s="92"/>
      <c r="IU85" s="92"/>
      <c r="IV85" s="92"/>
      <c r="IW85" s="92"/>
      <c r="IX85" s="92"/>
      <c r="IY85" s="92"/>
      <c r="IZ85" s="92"/>
      <c r="JA85" s="92"/>
      <c r="JB85" s="92"/>
      <c r="JC85" s="92"/>
      <c r="JD85" s="92"/>
      <c r="JE85" s="92"/>
      <c r="JF85" s="92"/>
      <c r="JG85" s="92"/>
      <c r="JH85" s="92"/>
      <c r="JI85" s="92"/>
      <c r="JJ85" s="92"/>
      <c r="JK85" s="92"/>
      <c r="JL85" s="92"/>
      <c r="JM85" s="92"/>
      <c r="JN85" s="92"/>
      <c r="JO85" s="92"/>
      <c r="JP85" s="92"/>
      <c r="JQ85" s="92"/>
      <c r="JR85" s="92"/>
      <c r="JS85" s="92"/>
      <c r="JT85" s="92"/>
      <c r="JU85" s="92"/>
      <c r="JV85" s="92"/>
      <c r="JW85" s="92"/>
      <c r="JX85" s="92"/>
      <c r="JY85" s="92"/>
      <c r="JZ85" s="92"/>
      <c r="KA85" s="92"/>
      <c r="KB85" s="92"/>
      <c r="KC85" s="92"/>
      <c r="KD85" s="92"/>
      <c r="KE85" s="92"/>
      <c r="KF85" s="92"/>
      <c r="KG85" s="92"/>
      <c r="KH85" s="92"/>
      <c r="KI85" s="92"/>
      <c r="KJ85" s="92"/>
      <c r="KK85" s="92"/>
      <c r="KL85" s="92"/>
      <c r="KM85" s="92"/>
      <c r="KN85" s="92"/>
      <c r="KO85" s="92"/>
      <c r="KP85" s="92"/>
      <c r="KQ85" s="92"/>
      <c r="KR85" s="92"/>
      <c r="KS85" s="92"/>
      <c r="KT85" s="92"/>
      <c r="KU85" s="92"/>
      <c r="KV85" s="92"/>
      <c r="KW85" s="92"/>
      <c r="KX85" s="92"/>
      <c r="KY85" s="92"/>
      <c r="KZ85" s="92"/>
      <c r="LA85" s="92"/>
      <c r="LB85" s="92"/>
      <c r="LC85" s="92"/>
      <c r="LD85" s="92"/>
      <c r="LE85" s="92"/>
      <c r="LF85" s="92"/>
      <c r="LG85" s="92"/>
      <c r="LH85" s="92"/>
      <c r="LI85" s="92"/>
      <c r="LJ85" s="92"/>
      <c r="LK85" s="92"/>
      <c r="LL85" s="92"/>
      <c r="LM85" s="92"/>
      <c r="LN85" s="92"/>
      <c r="LO85" s="92"/>
      <c r="LP85" s="92"/>
      <c r="LQ85" s="92"/>
      <c r="LR85" s="92"/>
      <c r="LS85" s="92"/>
      <c r="LT85" s="92"/>
      <c r="LU85" s="92"/>
      <c r="LV85" s="92"/>
      <c r="LW85" s="92"/>
      <c r="LX85" s="92"/>
      <c r="LY85" s="92"/>
      <c r="LZ85" s="92"/>
      <c r="MA85" s="92"/>
      <c r="MB85" s="92"/>
      <c r="MC85" s="92"/>
      <c r="MD85" s="92"/>
      <c r="ME85" s="92"/>
      <c r="MF85" s="92"/>
      <c r="MG85" s="92"/>
      <c r="MH85" s="92"/>
      <c r="MI85" s="92"/>
      <c r="MJ85" s="92"/>
      <c r="MK85" s="92"/>
      <c r="ML85" s="92"/>
      <c r="MM85" s="92"/>
      <c r="MN85" s="92"/>
      <c r="MO85" s="92"/>
      <c r="MP85" s="92"/>
      <c r="MQ85" s="92"/>
      <c r="MR85" s="92"/>
      <c r="MS85" s="92"/>
      <c r="MT85" s="92"/>
      <c r="MU85" s="92"/>
      <c r="MV85" s="92"/>
      <c r="MW85" s="92"/>
      <c r="MX85" s="92"/>
      <c r="MY85" s="92"/>
      <c r="MZ85" s="92"/>
      <c r="NA85" s="92"/>
      <c r="NB85" s="92"/>
      <c r="NC85" s="92"/>
      <c r="ND85" s="92"/>
      <c r="NE85" s="92"/>
      <c r="NF85" s="92"/>
      <c r="NG85" s="92"/>
      <c r="NH85" s="92"/>
      <c r="NI85" s="92"/>
      <c r="NJ85" s="92"/>
      <c r="NK85" s="92"/>
      <c r="NL85" s="92"/>
      <c r="NM85" s="92"/>
      <c r="NN85" s="92"/>
      <c r="NO85" s="92"/>
      <c r="NP85" s="92"/>
      <c r="NQ85" s="92"/>
      <c r="NR85" s="92"/>
      <c r="NS85" s="92"/>
      <c r="NT85" s="92"/>
      <c r="NU85" s="92"/>
      <c r="NV85" s="92"/>
      <c r="NW85" s="92"/>
      <c r="NX85" s="92"/>
      <c r="NY85" s="92"/>
      <c r="NZ85" s="92"/>
      <c r="OA85" s="92"/>
      <c r="OB85" s="92"/>
      <c r="OC85" s="92"/>
      <c r="OD85" s="92"/>
      <c r="OE85" s="92"/>
      <c r="OF85" s="92"/>
      <c r="OG85" s="92"/>
      <c r="OH85" s="92"/>
      <c r="OI85" s="92"/>
      <c r="OJ85" s="92"/>
      <c r="OK85" s="92"/>
      <c r="OL85" s="92"/>
      <c r="OM85" s="92"/>
      <c r="ON85" s="92"/>
      <c r="OO85" s="92"/>
      <c r="OP85" s="92"/>
      <c r="OQ85" s="92"/>
      <c r="OR85" s="92"/>
      <c r="OS85" s="92"/>
      <c r="OT85" s="92"/>
      <c r="OU85" s="92"/>
      <c r="OV85" s="92"/>
      <c r="OW85" s="92"/>
      <c r="OX85" s="92"/>
      <c r="OY85" s="92"/>
      <c r="OZ85" s="92"/>
      <c r="PA85" s="92"/>
      <c r="PB85" s="92"/>
      <c r="PC85" s="92"/>
      <c r="PD85" s="92"/>
      <c r="PE85" s="92"/>
      <c r="PF85" s="92"/>
      <c r="PG85" s="92"/>
      <c r="PH85" s="92"/>
      <c r="PI85" s="92"/>
      <c r="PJ85" s="92"/>
      <c r="PK85" s="92"/>
      <c r="PL85" s="92"/>
      <c r="PM85" s="92"/>
      <c r="PN85" s="92"/>
      <c r="PO85" s="92"/>
      <c r="PP85" s="92"/>
      <c r="PQ85" s="92"/>
      <c r="PR85" s="92"/>
      <c r="PS85" s="92"/>
      <c r="PT85" s="92"/>
      <c r="PU85" s="92"/>
      <c r="PV85" s="92"/>
      <c r="PW85" s="92"/>
      <c r="PX85" s="92"/>
      <c r="PY85" s="92"/>
      <c r="PZ85" s="92"/>
      <c r="QA85" s="92"/>
      <c r="QB85" s="92"/>
      <c r="QC85" s="92"/>
      <c r="QD85" s="92"/>
      <c r="QE85" s="92"/>
      <c r="QF85" s="92"/>
      <c r="QG85" s="92"/>
      <c r="QH85" s="92"/>
      <c r="QI85" s="92"/>
      <c r="QJ85" s="92"/>
      <c r="QK85" s="92"/>
      <c r="QL85" s="92"/>
      <c r="QM85" s="92"/>
      <c r="QN85" s="92"/>
      <c r="QO85" s="92"/>
      <c r="QP85" s="92"/>
      <c r="QQ85" s="92"/>
      <c r="QR85" s="92"/>
      <c r="QS85" s="92"/>
      <c r="QT85" s="92"/>
      <c r="QU85" s="92"/>
      <c r="QV85" s="92"/>
      <c r="QW85" s="92"/>
      <c r="QX85" s="92"/>
      <c r="QY85" s="92"/>
      <c r="QZ85" s="92"/>
      <c r="RA85" s="92"/>
      <c r="RB85" s="92"/>
      <c r="RC85" s="92"/>
      <c r="RD85" s="92"/>
      <c r="RE85" s="92"/>
      <c r="RF85" s="92"/>
      <c r="RG85" s="92"/>
      <c r="RH85" s="92"/>
      <c r="RI85" s="92"/>
      <c r="RJ85" s="92"/>
      <c r="RK85" s="92"/>
      <c r="RL85" s="92"/>
      <c r="RM85" s="92"/>
      <c r="RN85" s="92"/>
      <c r="RO85" s="92"/>
      <c r="RP85" s="92"/>
      <c r="RQ85" s="92"/>
      <c r="RR85" s="92"/>
      <c r="RS85" s="92"/>
      <c r="RT85" s="92"/>
      <c r="RU85" s="92"/>
      <c r="RV85" s="92"/>
      <c r="RW85" s="92"/>
      <c r="RX85" s="92"/>
      <c r="RY85" s="92"/>
      <c r="RZ85" s="92"/>
      <c r="SA85" s="92"/>
      <c r="SB85" s="92"/>
      <c r="SC85" s="92"/>
      <c r="SD85" s="92"/>
      <c r="SE85" s="92"/>
      <c r="SF85" s="92"/>
      <c r="SG85" s="92"/>
      <c r="SH85" s="92"/>
      <c r="SI85" s="92"/>
      <c r="SJ85" s="92"/>
      <c r="SK85" s="92"/>
      <c r="SL85" s="92"/>
      <c r="SM85" s="92"/>
      <c r="SN85" s="92"/>
      <c r="SO85" s="92"/>
      <c r="SP85" s="92"/>
      <c r="SQ85" s="92"/>
      <c r="SR85" s="92"/>
      <c r="SS85" s="92"/>
      <c r="ST85" s="92"/>
      <c r="SU85" s="92"/>
      <c r="SV85" s="92"/>
      <c r="SW85" s="92"/>
      <c r="SX85" s="92"/>
      <c r="SY85" s="92"/>
      <c r="SZ85" s="92"/>
      <c r="TA85" s="92"/>
      <c r="TB85" s="92"/>
      <c r="TC85" s="92"/>
      <c r="TD85" s="92"/>
      <c r="TE85" s="92"/>
      <c r="TF85" s="92"/>
      <c r="TG85" s="92"/>
      <c r="TH85" s="92"/>
      <c r="TI85" s="92"/>
      <c r="TJ85" s="92"/>
      <c r="TK85" s="92"/>
      <c r="TL85" s="92"/>
      <c r="TM85" s="92"/>
      <c r="TN85" s="92"/>
      <c r="TO85" s="92"/>
      <c r="TP85" s="92"/>
      <c r="TQ85" s="92"/>
      <c r="TR85" s="92"/>
      <c r="TS85" s="92"/>
      <c r="TT85" s="92"/>
      <c r="TU85" s="92"/>
      <c r="TV85" s="92"/>
      <c r="TW85" s="92"/>
      <c r="TX85" s="92"/>
      <c r="TY85" s="92"/>
      <c r="TZ85" s="92"/>
      <c r="UA85" s="92"/>
      <c r="UB85" s="92"/>
      <c r="UC85" s="92"/>
      <c r="UD85" s="92"/>
      <c r="UE85" s="92"/>
      <c r="UF85" s="92"/>
      <c r="UG85" s="92"/>
      <c r="UH85" s="92"/>
      <c r="UI85" s="92"/>
      <c r="UJ85" s="92"/>
      <c r="UK85" s="92"/>
      <c r="UL85" s="92"/>
      <c r="UM85" s="92"/>
      <c r="UN85" s="92"/>
      <c r="UO85" s="92"/>
      <c r="UP85" s="92"/>
      <c r="UQ85" s="92"/>
      <c r="UR85" s="92"/>
      <c r="US85" s="92"/>
      <c r="UT85" s="92"/>
      <c r="UU85" s="92"/>
      <c r="UV85" s="92"/>
      <c r="UW85" s="92"/>
      <c r="UX85" s="92"/>
      <c r="UY85" s="92"/>
      <c r="UZ85" s="92"/>
      <c r="VA85" s="92"/>
      <c r="VB85" s="92"/>
      <c r="VC85" s="92"/>
      <c r="VD85" s="92"/>
      <c r="VE85" s="92"/>
      <c r="VF85" s="92"/>
      <c r="VG85" s="92"/>
      <c r="VH85" s="92"/>
      <c r="VI85" s="92"/>
      <c r="VJ85" s="92"/>
      <c r="VK85" s="92"/>
      <c r="VL85" s="92"/>
      <c r="VM85" s="92"/>
      <c r="VN85" s="92"/>
      <c r="VO85" s="92"/>
      <c r="VP85" s="92"/>
      <c r="VQ85" s="92"/>
      <c r="VR85" s="92"/>
      <c r="VS85" s="92"/>
      <c r="VT85" s="92"/>
      <c r="VU85" s="92"/>
      <c r="VV85" s="92"/>
      <c r="VW85" s="92"/>
      <c r="VX85" s="92"/>
      <c r="VY85" s="92"/>
      <c r="VZ85" s="92"/>
      <c r="WA85" s="92"/>
      <c r="WB85" s="92"/>
      <c r="WC85" s="92"/>
      <c r="WD85" s="92"/>
      <c r="WE85" s="92"/>
      <c r="WF85" s="92"/>
      <c r="WG85" s="92"/>
      <c r="WH85" s="92"/>
      <c r="WI85" s="92"/>
      <c r="WJ85" s="92"/>
      <c r="WK85" s="92"/>
      <c r="WL85" s="92"/>
      <c r="WM85" s="92"/>
      <c r="WN85" s="92"/>
      <c r="WO85" s="92"/>
      <c r="WP85" s="92"/>
      <c r="WQ85" s="92"/>
      <c r="WR85" s="92"/>
      <c r="WS85" s="92"/>
      <c r="WT85" s="92"/>
      <c r="WU85" s="92"/>
      <c r="WV85" s="92"/>
      <c r="WW85" s="92"/>
      <c r="WX85" s="92"/>
      <c r="WY85" s="92"/>
      <c r="WZ85" s="92"/>
      <c r="XA85" s="92"/>
      <c r="XB85" s="92"/>
      <c r="XC85" s="92"/>
      <c r="XD85" s="92"/>
      <c r="XE85" s="92"/>
      <c r="XF85" s="92"/>
      <c r="XG85" s="92"/>
      <c r="XH85" s="92"/>
      <c r="XI85" s="92"/>
      <c r="XJ85" s="92"/>
      <c r="XK85" s="92"/>
      <c r="XL85" s="92"/>
      <c r="XM85" s="92"/>
      <c r="XN85" s="92"/>
      <c r="XO85" s="92"/>
      <c r="XP85" s="92"/>
      <c r="XQ85" s="92"/>
      <c r="XR85" s="92"/>
      <c r="XS85" s="92"/>
      <c r="XT85" s="92"/>
      <c r="XU85" s="92"/>
      <c r="XV85" s="92"/>
      <c r="XW85" s="92"/>
      <c r="XX85" s="92"/>
      <c r="XY85" s="92"/>
      <c r="XZ85" s="92"/>
      <c r="YA85" s="92"/>
      <c r="YB85" s="92"/>
      <c r="YC85" s="92"/>
      <c r="YD85" s="92"/>
      <c r="YE85" s="92"/>
      <c r="YF85" s="92"/>
      <c r="YG85" s="92"/>
      <c r="YH85" s="92"/>
      <c r="YI85" s="92"/>
      <c r="YJ85" s="92"/>
      <c r="YK85" s="92"/>
      <c r="YL85" s="92"/>
      <c r="YM85" s="92"/>
      <c r="YN85" s="92"/>
      <c r="YO85" s="92"/>
      <c r="YP85" s="92"/>
      <c r="YQ85" s="92"/>
      <c r="YR85" s="92"/>
      <c r="YS85" s="92"/>
      <c r="YT85" s="92"/>
      <c r="YU85" s="92"/>
      <c r="YV85" s="92"/>
      <c r="YW85" s="92"/>
      <c r="YX85" s="92"/>
      <c r="YY85" s="92"/>
      <c r="YZ85" s="92"/>
      <c r="ZA85" s="92"/>
      <c r="ZB85" s="92"/>
      <c r="ZC85" s="92"/>
      <c r="ZD85" s="92"/>
      <c r="ZE85" s="92"/>
      <c r="ZF85" s="92"/>
      <c r="ZG85" s="92"/>
      <c r="ZH85" s="92"/>
      <c r="ZI85" s="92"/>
      <c r="ZJ85" s="92"/>
      <c r="ZK85" s="92"/>
      <c r="ZL85" s="92"/>
      <c r="ZM85" s="92"/>
      <c r="ZN85" s="92"/>
      <c r="ZO85" s="92"/>
      <c r="ZP85" s="92"/>
      <c r="ZQ85" s="92"/>
      <c r="ZR85" s="92"/>
      <c r="ZS85" s="92"/>
      <c r="ZT85" s="92"/>
      <c r="ZU85" s="92"/>
      <c r="ZV85" s="92"/>
      <c r="ZW85" s="92"/>
      <c r="ZX85" s="92"/>
      <c r="ZY85" s="92"/>
      <c r="ZZ85" s="92"/>
      <c r="AAA85" s="92"/>
      <c r="AAB85" s="92"/>
      <c r="AAC85" s="92"/>
      <c r="AAD85" s="92"/>
      <c r="AAE85" s="92"/>
      <c r="AAF85" s="92"/>
      <c r="AAG85" s="92"/>
      <c r="AAH85" s="92"/>
      <c r="AAI85" s="92"/>
      <c r="AAJ85" s="92"/>
      <c r="AAK85" s="92"/>
      <c r="AAL85" s="92"/>
      <c r="AAM85" s="92"/>
      <c r="AAN85" s="92"/>
      <c r="AAO85" s="92"/>
      <c r="AAP85" s="92"/>
      <c r="AAQ85" s="92"/>
      <c r="AAR85" s="92"/>
      <c r="AAS85" s="92"/>
      <c r="AAT85" s="92"/>
      <c r="AAU85" s="92"/>
      <c r="AAV85" s="92"/>
      <c r="AAW85" s="92"/>
      <c r="AAX85" s="92"/>
      <c r="AAY85" s="92"/>
      <c r="AAZ85" s="92"/>
      <c r="ABA85" s="92"/>
      <c r="ABB85" s="92"/>
      <c r="ABC85" s="92"/>
      <c r="ABD85" s="92"/>
      <c r="ABE85" s="92"/>
      <c r="ABF85" s="92"/>
      <c r="ABG85" s="92"/>
      <c r="ABH85" s="92"/>
      <c r="ABI85" s="92"/>
      <c r="ABJ85" s="92"/>
    </row>
    <row r="86" spans="1:738" ht="15" thickBot="1" x14ac:dyDescent="0.45">
      <c r="B86" s="98"/>
      <c r="C86" s="99"/>
      <c r="D86" s="99"/>
      <c r="E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99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  <c r="IM86" s="92"/>
      <c r="IN86" s="92"/>
      <c r="IO86" s="92"/>
      <c r="IP86" s="92"/>
      <c r="IQ86" s="92"/>
      <c r="IR86" s="92"/>
      <c r="IS86" s="92"/>
      <c r="IT86" s="92"/>
      <c r="IU86" s="92"/>
      <c r="IV86" s="92"/>
      <c r="IW86" s="92"/>
      <c r="IX86" s="92"/>
      <c r="IY86" s="92"/>
      <c r="IZ86" s="92"/>
      <c r="JA86" s="92"/>
      <c r="JB86" s="92"/>
      <c r="JC86" s="92"/>
      <c r="JD86" s="92"/>
      <c r="JE86" s="92"/>
      <c r="JF86" s="92"/>
      <c r="JG86" s="92"/>
      <c r="JH86" s="92"/>
      <c r="JI86" s="92"/>
      <c r="JJ86" s="92"/>
      <c r="JK86" s="92"/>
      <c r="JL86" s="92"/>
      <c r="JM86" s="92"/>
      <c r="JN86" s="92"/>
      <c r="JO86" s="92"/>
      <c r="JP86" s="92"/>
      <c r="JQ86" s="92"/>
      <c r="JR86" s="92"/>
      <c r="JS86" s="92"/>
      <c r="JT86" s="92"/>
      <c r="JU86" s="92"/>
      <c r="JV86" s="92"/>
      <c r="JW86" s="92"/>
      <c r="JX86" s="92"/>
      <c r="JY86" s="92"/>
      <c r="JZ86" s="92"/>
      <c r="KA86" s="92"/>
      <c r="KB86" s="92"/>
      <c r="KC86" s="92"/>
      <c r="KD86" s="92"/>
      <c r="KE86" s="92"/>
      <c r="KF86" s="92"/>
      <c r="KG86" s="92"/>
      <c r="KH86" s="92"/>
      <c r="KI86" s="92"/>
      <c r="KJ86" s="92"/>
      <c r="KK86" s="92"/>
      <c r="KL86" s="92"/>
      <c r="KM86" s="92"/>
      <c r="KN86" s="92"/>
      <c r="KO86" s="92"/>
      <c r="KP86" s="92"/>
      <c r="KQ86" s="92"/>
      <c r="KR86" s="92"/>
      <c r="KS86" s="92"/>
      <c r="KT86" s="92"/>
      <c r="KU86" s="92"/>
      <c r="KV86" s="92"/>
      <c r="KW86" s="92"/>
      <c r="KX86" s="92"/>
      <c r="KY86" s="92"/>
      <c r="KZ86" s="92"/>
      <c r="LA86" s="92"/>
      <c r="LB86" s="92"/>
      <c r="LC86" s="92"/>
      <c r="LD86" s="92"/>
      <c r="LE86" s="92"/>
      <c r="LF86" s="92"/>
      <c r="LG86" s="92"/>
      <c r="LH86" s="92"/>
      <c r="LI86" s="92"/>
      <c r="LJ86" s="92"/>
      <c r="LK86" s="92"/>
      <c r="LL86" s="92"/>
      <c r="LM86" s="92"/>
      <c r="LN86" s="92"/>
      <c r="LO86" s="92"/>
      <c r="LP86" s="92"/>
      <c r="LQ86" s="92"/>
      <c r="LR86" s="92"/>
      <c r="LS86" s="92"/>
      <c r="LT86" s="92"/>
      <c r="LU86" s="92"/>
      <c r="LV86" s="92"/>
      <c r="LW86" s="92"/>
      <c r="LX86" s="92"/>
      <c r="LY86" s="92"/>
      <c r="LZ86" s="92"/>
      <c r="MA86" s="92"/>
      <c r="MB86" s="92"/>
      <c r="MC86" s="92"/>
      <c r="MD86" s="92"/>
      <c r="ME86" s="92"/>
      <c r="MF86" s="92"/>
      <c r="MG86" s="92"/>
      <c r="MH86" s="92"/>
      <c r="MI86" s="92"/>
      <c r="MJ86" s="92"/>
      <c r="MK86" s="92"/>
      <c r="ML86" s="92"/>
      <c r="MM86" s="92"/>
      <c r="MN86" s="92"/>
      <c r="MO86" s="92"/>
      <c r="MP86" s="92"/>
      <c r="MQ86" s="92"/>
      <c r="MR86" s="92"/>
      <c r="MS86" s="92"/>
      <c r="MT86" s="92"/>
      <c r="MU86" s="92"/>
      <c r="MV86" s="92"/>
      <c r="MW86" s="92"/>
      <c r="MX86" s="92"/>
      <c r="MY86" s="92"/>
      <c r="MZ86" s="92"/>
      <c r="NA86" s="92"/>
      <c r="NB86" s="92"/>
      <c r="NC86" s="92"/>
      <c r="ND86" s="92"/>
      <c r="NE86" s="92"/>
      <c r="NF86" s="92"/>
      <c r="NG86" s="92"/>
      <c r="NH86" s="92"/>
      <c r="NI86" s="92"/>
      <c r="NJ86" s="92"/>
      <c r="NK86" s="92"/>
      <c r="NL86" s="92"/>
      <c r="NM86" s="92"/>
      <c r="NN86" s="92"/>
      <c r="NO86" s="92"/>
      <c r="NP86" s="92"/>
      <c r="NQ86" s="92"/>
      <c r="NR86" s="92"/>
      <c r="NS86" s="92"/>
      <c r="NT86" s="92"/>
      <c r="NU86" s="92"/>
      <c r="NV86" s="92"/>
      <c r="NW86" s="92"/>
      <c r="NX86" s="92"/>
      <c r="NY86" s="92"/>
      <c r="NZ86" s="92"/>
      <c r="OA86" s="92"/>
      <c r="OB86" s="92"/>
      <c r="OC86" s="92"/>
      <c r="OD86" s="92"/>
      <c r="OE86" s="92"/>
      <c r="OF86" s="92"/>
      <c r="OG86" s="92"/>
      <c r="OH86" s="92"/>
      <c r="OI86" s="92"/>
      <c r="OJ86" s="92"/>
      <c r="OK86" s="92"/>
      <c r="OL86" s="92"/>
      <c r="OM86" s="92"/>
      <c r="ON86" s="92"/>
      <c r="OO86" s="92"/>
      <c r="OP86" s="92"/>
      <c r="OQ86" s="92"/>
      <c r="OR86" s="92"/>
      <c r="OS86" s="92"/>
      <c r="OT86" s="92"/>
      <c r="OU86" s="92"/>
      <c r="OV86" s="92"/>
      <c r="OW86" s="92"/>
      <c r="OX86" s="92"/>
      <c r="OY86" s="92"/>
      <c r="OZ86" s="92"/>
      <c r="PA86" s="92"/>
      <c r="PB86" s="92"/>
      <c r="PC86" s="92"/>
      <c r="PD86" s="92"/>
      <c r="PE86" s="92"/>
      <c r="PF86" s="92"/>
      <c r="PG86" s="92"/>
      <c r="PH86" s="92"/>
      <c r="PI86" s="92"/>
      <c r="PJ86" s="92"/>
      <c r="PK86" s="92"/>
      <c r="PL86" s="92"/>
      <c r="PM86" s="92"/>
      <c r="PN86" s="92"/>
      <c r="PO86" s="92"/>
      <c r="PP86" s="92"/>
      <c r="PQ86" s="92"/>
      <c r="PR86" s="92"/>
      <c r="PS86" s="92"/>
      <c r="PT86" s="92"/>
      <c r="PU86" s="92"/>
      <c r="PV86" s="92"/>
      <c r="PW86" s="92"/>
      <c r="PX86" s="92"/>
      <c r="PY86" s="92"/>
      <c r="PZ86" s="92"/>
      <c r="QA86" s="92"/>
      <c r="QB86" s="92"/>
      <c r="QC86" s="92"/>
      <c r="QD86" s="92"/>
      <c r="QE86" s="92"/>
      <c r="QF86" s="92"/>
      <c r="QG86" s="92"/>
      <c r="QH86" s="92"/>
      <c r="QI86" s="92"/>
      <c r="QJ86" s="92"/>
      <c r="QK86" s="92"/>
      <c r="QL86" s="92"/>
      <c r="QM86" s="92"/>
      <c r="QN86" s="92"/>
      <c r="QO86" s="92"/>
      <c r="QP86" s="92"/>
      <c r="QQ86" s="92"/>
      <c r="QR86" s="92"/>
      <c r="QS86" s="92"/>
      <c r="QT86" s="92"/>
      <c r="QU86" s="92"/>
      <c r="QV86" s="92"/>
      <c r="QW86" s="92"/>
      <c r="QX86" s="92"/>
      <c r="QY86" s="92"/>
      <c r="QZ86" s="92"/>
      <c r="RA86" s="92"/>
      <c r="RB86" s="92"/>
      <c r="RC86" s="92"/>
      <c r="RD86" s="92"/>
      <c r="RE86" s="92"/>
      <c r="RF86" s="92"/>
      <c r="RG86" s="92"/>
      <c r="RH86" s="92"/>
      <c r="RI86" s="92"/>
      <c r="RJ86" s="92"/>
      <c r="RK86" s="92"/>
      <c r="RL86" s="92"/>
      <c r="RM86" s="92"/>
      <c r="RN86" s="92"/>
      <c r="RO86" s="92"/>
      <c r="RP86" s="92"/>
      <c r="RQ86" s="92"/>
      <c r="RR86" s="92"/>
      <c r="RS86" s="92"/>
      <c r="RT86" s="92"/>
      <c r="RU86" s="92"/>
      <c r="RV86" s="92"/>
      <c r="RW86" s="92"/>
      <c r="RX86" s="92"/>
      <c r="RY86" s="92"/>
      <c r="RZ86" s="92"/>
      <c r="SA86" s="92"/>
      <c r="SB86" s="92"/>
      <c r="SC86" s="92"/>
      <c r="SD86" s="92"/>
      <c r="SE86" s="92"/>
      <c r="SF86" s="92"/>
      <c r="SG86" s="92"/>
      <c r="SH86" s="92"/>
      <c r="SI86" s="92"/>
      <c r="SJ86" s="92"/>
      <c r="SK86" s="92"/>
      <c r="SL86" s="92"/>
      <c r="SM86" s="92"/>
      <c r="SN86" s="92"/>
      <c r="SO86" s="92"/>
      <c r="SP86" s="92"/>
      <c r="SQ86" s="92"/>
      <c r="SR86" s="92"/>
      <c r="SS86" s="92"/>
      <c r="ST86" s="92"/>
      <c r="SU86" s="92"/>
      <c r="SV86" s="92"/>
      <c r="SW86" s="92"/>
      <c r="SX86" s="92"/>
      <c r="SY86" s="92"/>
      <c r="SZ86" s="92"/>
      <c r="TA86" s="92"/>
      <c r="TB86" s="92"/>
      <c r="TC86" s="92"/>
      <c r="TD86" s="92"/>
      <c r="TE86" s="92"/>
      <c r="TF86" s="92"/>
      <c r="TG86" s="92"/>
      <c r="TH86" s="92"/>
      <c r="TI86" s="92"/>
      <c r="TJ86" s="92"/>
      <c r="TK86" s="92"/>
      <c r="TL86" s="92"/>
      <c r="TM86" s="92"/>
      <c r="TN86" s="92"/>
      <c r="TO86" s="92"/>
      <c r="TP86" s="92"/>
      <c r="TQ86" s="92"/>
      <c r="TR86" s="92"/>
      <c r="TS86" s="92"/>
      <c r="TT86" s="92"/>
      <c r="TU86" s="92"/>
      <c r="TV86" s="92"/>
      <c r="TW86" s="92"/>
      <c r="TX86" s="92"/>
      <c r="TY86" s="92"/>
      <c r="TZ86" s="92"/>
      <c r="UA86" s="92"/>
      <c r="UB86" s="92"/>
      <c r="UC86" s="92"/>
      <c r="UD86" s="92"/>
      <c r="UE86" s="92"/>
      <c r="UF86" s="92"/>
      <c r="UG86" s="92"/>
      <c r="UH86" s="92"/>
      <c r="UI86" s="92"/>
      <c r="UJ86" s="92"/>
      <c r="UK86" s="92"/>
      <c r="UL86" s="92"/>
      <c r="UM86" s="92"/>
      <c r="UN86" s="92"/>
      <c r="UO86" s="92"/>
      <c r="UP86" s="92"/>
      <c r="UQ86" s="92"/>
      <c r="UR86" s="92"/>
      <c r="US86" s="92"/>
      <c r="UT86" s="92"/>
      <c r="UU86" s="92"/>
      <c r="UV86" s="92"/>
      <c r="UW86" s="92"/>
      <c r="UX86" s="92"/>
      <c r="UY86" s="92"/>
      <c r="UZ86" s="92"/>
      <c r="VA86" s="92"/>
      <c r="VB86" s="92"/>
      <c r="VC86" s="92"/>
      <c r="VD86" s="92"/>
      <c r="VE86" s="92"/>
      <c r="VF86" s="92"/>
      <c r="VG86" s="92"/>
      <c r="VH86" s="92"/>
      <c r="VI86" s="92"/>
      <c r="VJ86" s="92"/>
      <c r="VK86" s="92"/>
      <c r="VL86" s="92"/>
      <c r="VM86" s="92"/>
      <c r="VN86" s="92"/>
      <c r="VO86" s="92"/>
      <c r="VP86" s="92"/>
      <c r="VQ86" s="92"/>
      <c r="VR86" s="92"/>
      <c r="VS86" s="92"/>
      <c r="VT86" s="92"/>
      <c r="VU86" s="92"/>
      <c r="VV86" s="92"/>
      <c r="VW86" s="92"/>
      <c r="VX86" s="92"/>
      <c r="VY86" s="92"/>
      <c r="VZ86" s="92"/>
      <c r="WA86" s="92"/>
      <c r="WB86" s="92"/>
      <c r="WC86" s="92"/>
      <c r="WD86" s="92"/>
      <c r="WE86" s="92"/>
      <c r="WF86" s="92"/>
      <c r="WG86" s="92"/>
      <c r="WH86" s="92"/>
      <c r="WI86" s="92"/>
      <c r="WJ86" s="92"/>
      <c r="WK86" s="92"/>
      <c r="WL86" s="92"/>
      <c r="WM86" s="92"/>
      <c r="WN86" s="92"/>
      <c r="WO86" s="92"/>
      <c r="WP86" s="92"/>
      <c r="WQ86" s="92"/>
      <c r="WR86" s="92"/>
      <c r="WS86" s="92"/>
      <c r="WT86" s="92"/>
      <c r="WU86" s="92"/>
      <c r="WV86" s="92"/>
      <c r="WW86" s="92"/>
      <c r="WX86" s="92"/>
      <c r="WY86" s="92"/>
      <c r="WZ86" s="92"/>
      <c r="XA86" s="92"/>
      <c r="XB86" s="92"/>
      <c r="XC86" s="92"/>
      <c r="XD86" s="92"/>
      <c r="XE86" s="92"/>
      <c r="XF86" s="92"/>
      <c r="XG86" s="92"/>
      <c r="XH86" s="92"/>
      <c r="XI86" s="92"/>
      <c r="XJ86" s="92"/>
      <c r="XK86" s="92"/>
      <c r="XL86" s="92"/>
      <c r="XM86" s="92"/>
      <c r="XN86" s="92"/>
      <c r="XO86" s="92"/>
      <c r="XP86" s="92"/>
      <c r="XQ86" s="92"/>
      <c r="XR86" s="92"/>
      <c r="XS86" s="92"/>
      <c r="XT86" s="92"/>
      <c r="XU86" s="92"/>
      <c r="XV86" s="92"/>
      <c r="XW86" s="92"/>
      <c r="XX86" s="92"/>
      <c r="XY86" s="92"/>
      <c r="XZ86" s="92"/>
      <c r="YA86" s="92"/>
      <c r="YB86" s="92"/>
      <c r="YC86" s="92"/>
      <c r="YD86" s="92"/>
      <c r="YE86" s="92"/>
      <c r="YF86" s="92"/>
      <c r="YG86" s="92"/>
      <c r="YH86" s="92"/>
      <c r="YI86" s="92"/>
      <c r="YJ86" s="92"/>
      <c r="YK86" s="92"/>
      <c r="YL86" s="92"/>
      <c r="YM86" s="92"/>
      <c r="YN86" s="92"/>
      <c r="YO86" s="92"/>
      <c r="YP86" s="92"/>
      <c r="YQ86" s="92"/>
      <c r="YR86" s="92"/>
      <c r="YS86" s="92"/>
      <c r="YT86" s="92"/>
      <c r="YU86" s="92"/>
      <c r="YV86" s="92"/>
      <c r="YW86" s="92"/>
      <c r="YX86" s="92"/>
      <c r="YY86" s="92"/>
      <c r="YZ86" s="92"/>
      <c r="ZA86" s="92"/>
      <c r="ZB86" s="92"/>
      <c r="ZC86" s="92"/>
      <c r="ZD86" s="92"/>
      <c r="ZE86" s="92"/>
      <c r="ZF86" s="92"/>
      <c r="ZG86" s="92"/>
      <c r="ZH86" s="92"/>
      <c r="ZI86" s="92"/>
      <c r="ZJ86" s="92"/>
      <c r="ZK86" s="92"/>
      <c r="ZL86" s="92"/>
      <c r="ZM86" s="92"/>
      <c r="ZN86" s="92"/>
      <c r="ZO86" s="92"/>
      <c r="ZP86" s="92"/>
      <c r="ZQ86" s="92"/>
      <c r="ZR86" s="92"/>
      <c r="ZS86" s="92"/>
      <c r="ZT86" s="92"/>
      <c r="ZU86" s="92"/>
      <c r="ZV86" s="92"/>
      <c r="ZW86" s="92"/>
      <c r="ZX86" s="92"/>
      <c r="ZY86" s="92"/>
      <c r="ZZ86" s="92"/>
      <c r="AAA86" s="92"/>
      <c r="AAB86" s="92"/>
      <c r="AAC86" s="92"/>
      <c r="AAD86" s="92"/>
      <c r="AAE86" s="92"/>
      <c r="AAF86" s="92"/>
      <c r="AAG86" s="92"/>
      <c r="AAH86" s="92"/>
      <c r="AAI86" s="92"/>
      <c r="AAJ86" s="92"/>
      <c r="AAK86" s="92"/>
      <c r="AAL86" s="92"/>
      <c r="AAM86" s="92"/>
      <c r="AAN86" s="92"/>
      <c r="AAO86" s="92"/>
      <c r="AAP86" s="92"/>
      <c r="AAQ86" s="92"/>
      <c r="AAR86" s="92"/>
      <c r="AAS86" s="92"/>
      <c r="AAT86" s="92"/>
      <c r="AAU86" s="92"/>
      <c r="AAV86" s="92"/>
      <c r="AAW86" s="92"/>
      <c r="AAX86" s="92"/>
      <c r="AAY86" s="92"/>
      <c r="AAZ86" s="92"/>
      <c r="ABA86" s="92"/>
      <c r="ABB86" s="92"/>
      <c r="ABC86" s="92"/>
      <c r="ABD86" s="92"/>
      <c r="ABE86" s="92"/>
      <c r="ABF86" s="92"/>
      <c r="ABG86" s="92"/>
      <c r="ABH86" s="92"/>
      <c r="ABI86" s="92"/>
      <c r="ABJ86" s="92"/>
    </row>
    <row r="87" spans="1:738" ht="44.15" thickBot="1" x14ac:dyDescent="0.45">
      <c r="B87" s="102" t="s">
        <v>102</v>
      </c>
      <c r="C87" s="103" t="s">
        <v>103</v>
      </c>
      <c r="D87" s="99"/>
      <c r="E87" s="100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99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  <c r="IM87" s="92"/>
      <c r="IN87" s="92"/>
      <c r="IO87" s="92"/>
      <c r="IP87" s="92"/>
      <c r="IQ87" s="92"/>
      <c r="IR87" s="92"/>
      <c r="IS87" s="92"/>
      <c r="IT87" s="92"/>
      <c r="IU87" s="92"/>
      <c r="IV87" s="92"/>
      <c r="IW87" s="92"/>
      <c r="IX87" s="92"/>
      <c r="IY87" s="92"/>
      <c r="IZ87" s="92"/>
      <c r="JA87" s="92"/>
      <c r="JB87" s="92"/>
      <c r="JC87" s="92"/>
      <c r="JD87" s="92"/>
      <c r="JE87" s="92"/>
      <c r="JF87" s="92"/>
      <c r="JG87" s="92"/>
      <c r="JH87" s="92"/>
      <c r="JI87" s="92"/>
      <c r="JJ87" s="92"/>
      <c r="JK87" s="92"/>
      <c r="JL87" s="92"/>
      <c r="JM87" s="92"/>
      <c r="JN87" s="92"/>
      <c r="JO87" s="92"/>
      <c r="JP87" s="92"/>
      <c r="JQ87" s="92"/>
      <c r="JR87" s="92"/>
      <c r="JS87" s="92"/>
      <c r="JT87" s="92"/>
      <c r="JU87" s="92"/>
      <c r="JV87" s="92"/>
      <c r="JW87" s="92"/>
      <c r="JX87" s="92"/>
      <c r="JY87" s="92"/>
      <c r="JZ87" s="92"/>
      <c r="KA87" s="92"/>
      <c r="KB87" s="92"/>
      <c r="KC87" s="92"/>
      <c r="KD87" s="92"/>
      <c r="KE87" s="92"/>
      <c r="KF87" s="92"/>
      <c r="KG87" s="92"/>
      <c r="KH87" s="92"/>
      <c r="KI87" s="92"/>
      <c r="KJ87" s="92"/>
      <c r="KK87" s="92"/>
      <c r="KL87" s="92"/>
      <c r="KM87" s="92"/>
      <c r="KN87" s="92"/>
      <c r="KO87" s="92"/>
      <c r="KP87" s="92"/>
      <c r="KQ87" s="92"/>
      <c r="KR87" s="92"/>
      <c r="KS87" s="92"/>
      <c r="KT87" s="92"/>
      <c r="KU87" s="92"/>
      <c r="KV87" s="92"/>
      <c r="KW87" s="92"/>
      <c r="KX87" s="92"/>
      <c r="KY87" s="92"/>
      <c r="KZ87" s="92"/>
      <c r="LA87" s="92"/>
      <c r="LB87" s="92"/>
      <c r="LC87" s="92"/>
      <c r="LD87" s="92"/>
      <c r="LE87" s="92"/>
      <c r="LF87" s="92"/>
      <c r="LG87" s="92"/>
      <c r="LH87" s="92"/>
      <c r="LI87" s="92"/>
      <c r="LJ87" s="92"/>
      <c r="LK87" s="92"/>
      <c r="LL87" s="92"/>
      <c r="LM87" s="92"/>
      <c r="LN87" s="92"/>
      <c r="LO87" s="92"/>
      <c r="LP87" s="92"/>
      <c r="LQ87" s="92"/>
      <c r="LR87" s="92"/>
      <c r="LS87" s="92"/>
      <c r="LT87" s="92"/>
      <c r="LU87" s="92"/>
      <c r="LV87" s="92"/>
      <c r="LW87" s="92"/>
      <c r="LX87" s="92"/>
      <c r="LY87" s="92"/>
      <c r="LZ87" s="92"/>
      <c r="MA87" s="92"/>
      <c r="MB87" s="92"/>
      <c r="MC87" s="92"/>
      <c r="MD87" s="92"/>
      <c r="ME87" s="92"/>
      <c r="MF87" s="92"/>
      <c r="MG87" s="92"/>
      <c r="MH87" s="92"/>
      <c r="MI87" s="92"/>
      <c r="MJ87" s="92"/>
      <c r="MK87" s="92"/>
      <c r="ML87" s="92"/>
      <c r="MM87" s="92"/>
      <c r="MN87" s="92"/>
      <c r="MO87" s="92"/>
      <c r="MP87" s="92"/>
      <c r="MQ87" s="92"/>
      <c r="MR87" s="92"/>
      <c r="MS87" s="92"/>
      <c r="MT87" s="92"/>
      <c r="MU87" s="92"/>
      <c r="MV87" s="92"/>
      <c r="MW87" s="92"/>
      <c r="MX87" s="92"/>
      <c r="MY87" s="92"/>
      <c r="MZ87" s="92"/>
      <c r="NA87" s="92"/>
      <c r="NB87" s="92"/>
      <c r="NC87" s="92"/>
      <c r="ND87" s="92"/>
      <c r="NE87" s="92"/>
      <c r="NF87" s="92"/>
      <c r="NG87" s="92"/>
      <c r="NH87" s="92"/>
      <c r="NI87" s="92"/>
      <c r="NJ87" s="92"/>
      <c r="NK87" s="92"/>
      <c r="NL87" s="92"/>
      <c r="NM87" s="92"/>
      <c r="NN87" s="92"/>
      <c r="NO87" s="92"/>
      <c r="NP87" s="92"/>
      <c r="NQ87" s="92"/>
      <c r="NR87" s="92"/>
      <c r="NS87" s="92"/>
      <c r="NT87" s="92"/>
      <c r="NU87" s="92"/>
      <c r="NV87" s="92"/>
      <c r="NW87" s="92"/>
      <c r="NX87" s="92"/>
      <c r="NY87" s="92"/>
      <c r="NZ87" s="92"/>
      <c r="OA87" s="92"/>
      <c r="OB87" s="92"/>
      <c r="OC87" s="92"/>
      <c r="OD87" s="92"/>
      <c r="OE87" s="92"/>
      <c r="OF87" s="92"/>
      <c r="OG87" s="92"/>
      <c r="OH87" s="92"/>
      <c r="OI87" s="92"/>
      <c r="OJ87" s="92"/>
      <c r="OK87" s="92"/>
      <c r="OL87" s="92"/>
      <c r="OM87" s="92"/>
      <c r="ON87" s="92"/>
      <c r="OO87" s="92"/>
      <c r="OP87" s="92"/>
      <c r="OQ87" s="92"/>
      <c r="OR87" s="92"/>
      <c r="OS87" s="92"/>
      <c r="OT87" s="92"/>
      <c r="OU87" s="92"/>
      <c r="OV87" s="92"/>
      <c r="OW87" s="92"/>
      <c r="OX87" s="92"/>
      <c r="OY87" s="92"/>
      <c r="OZ87" s="92"/>
      <c r="PA87" s="92"/>
      <c r="PB87" s="92"/>
      <c r="PC87" s="92"/>
      <c r="PD87" s="92"/>
      <c r="PE87" s="92"/>
      <c r="PF87" s="92"/>
      <c r="PG87" s="92"/>
      <c r="PH87" s="92"/>
      <c r="PI87" s="92"/>
      <c r="PJ87" s="92"/>
      <c r="PK87" s="92"/>
      <c r="PL87" s="92"/>
      <c r="PM87" s="92"/>
      <c r="PN87" s="92"/>
      <c r="PO87" s="92"/>
      <c r="PP87" s="92"/>
      <c r="PQ87" s="92"/>
      <c r="PR87" s="92"/>
      <c r="PS87" s="92"/>
      <c r="PT87" s="92"/>
      <c r="PU87" s="92"/>
      <c r="PV87" s="92"/>
      <c r="PW87" s="92"/>
      <c r="PX87" s="92"/>
      <c r="PY87" s="92"/>
      <c r="PZ87" s="92"/>
      <c r="QA87" s="92"/>
      <c r="QB87" s="92"/>
      <c r="QC87" s="92"/>
      <c r="QD87" s="92"/>
      <c r="QE87" s="92"/>
      <c r="QF87" s="92"/>
      <c r="QG87" s="92"/>
      <c r="QH87" s="92"/>
      <c r="QI87" s="92"/>
      <c r="QJ87" s="92"/>
      <c r="QK87" s="92"/>
      <c r="QL87" s="92"/>
      <c r="QM87" s="92"/>
      <c r="QN87" s="92"/>
      <c r="QO87" s="92"/>
      <c r="QP87" s="92"/>
      <c r="QQ87" s="92"/>
      <c r="QR87" s="92"/>
      <c r="QS87" s="92"/>
      <c r="QT87" s="92"/>
      <c r="QU87" s="92"/>
      <c r="QV87" s="92"/>
      <c r="QW87" s="92"/>
      <c r="QX87" s="92"/>
      <c r="QY87" s="92"/>
      <c r="QZ87" s="92"/>
      <c r="RA87" s="92"/>
      <c r="RB87" s="92"/>
      <c r="RC87" s="92"/>
      <c r="RD87" s="92"/>
      <c r="RE87" s="92"/>
      <c r="RF87" s="92"/>
      <c r="RG87" s="92"/>
      <c r="RH87" s="92"/>
      <c r="RI87" s="92"/>
      <c r="RJ87" s="92"/>
      <c r="RK87" s="92"/>
      <c r="RL87" s="92"/>
      <c r="RM87" s="92"/>
      <c r="RN87" s="92"/>
      <c r="RO87" s="92"/>
      <c r="RP87" s="92"/>
      <c r="RQ87" s="92"/>
      <c r="RR87" s="92"/>
      <c r="RS87" s="92"/>
      <c r="RT87" s="92"/>
      <c r="RU87" s="92"/>
      <c r="RV87" s="92"/>
      <c r="RW87" s="92"/>
      <c r="RX87" s="92"/>
      <c r="RY87" s="92"/>
      <c r="RZ87" s="92"/>
      <c r="SA87" s="92"/>
      <c r="SB87" s="92"/>
      <c r="SC87" s="92"/>
      <c r="SD87" s="92"/>
      <c r="SE87" s="92"/>
      <c r="SF87" s="92"/>
      <c r="SG87" s="92"/>
      <c r="SH87" s="92"/>
      <c r="SI87" s="92"/>
      <c r="SJ87" s="92"/>
      <c r="SK87" s="92"/>
      <c r="SL87" s="92"/>
      <c r="SM87" s="92"/>
      <c r="SN87" s="92"/>
      <c r="SO87" s="92"/>
      <c r="SP87" s="92"/>
      <c r="SQ87" s="92"/>
      <c r="SR87" s="92"/>
      <c r="SS87" s="92"/>
      <c r="ST87" s="92"/>
      <c r="SU87" s="92"/>
      <c r="SV87" s="92"/>
      <c r="SW87" s="92"/>
      <c r="SX87" s="92"/>
      <c r="SY87" s="92"/>
      <c r="SZ87" s="92"/>
      <c r="TA87" s="92"/>
      <c r="TB87" s="92"/>
      <c r="TC87" s="92"/>
      <c r="TD87" s="92"/>
      <c r="TE87" s="92"/>
      <c r="TF87" s="92"/>
      <c r="TG87" s="92"/>
      <c r="TH87" s="92"/>
      <c r="TI87" s="92"/>
      <c r="TJ87" s="92"/>
      <c r="TK87" s="92"/>
      <c r="TL87" s="92"/>
      <c r="TM87" s="92"/>
      <c r="TN87" s="92"/>
      <c r="TO87" s="92"/>
      <c r="TP87" s="92"/>
      <c r="TQ87" s="92"/>
      <c r="TR87" s="92"/>
      <c r="TS87" s="92"/>
      <c r="TT87" s="92"/>
      <c r="TU87" s="92"/>
      <c r="TV87" s="92"/>
      <c r="TW87" s="92"/>
      <c r="TX87" s="92"/>
      <c r="TY87" s="92"/>
      <c r="TZ87" s="92"/>
      <c r="UA87" s="92"/>
      <c r="UB87" s="92"/>
      <c r="UC87" s="92"/>
      <c r="UD87" s="92"/>
      <c r="UE87" s="92"/>
      <c r="UF87" s="92"/>
      <c r="UG87" s="92"/>
      <c r="UH87" s="92"/>
      <c r="UI87" s="92"/>
      <c r="UJ87" s="92"/>
      <c r="UK87" s="92"/>
      <c r="UL87" s="92"/>
      <c r="UM87" s="92"/>
      <c r="UN87" s="92"/>
      <c r="UO87" s="92"/>
      <c r="UP87" s="92"/>
      <c r="UQ87" s="92"/>
      <c r="UR87" s="92"/>
      <c r="US87" s="92"/>
      <c r="UT87" s="92"/>
      <c r="UU87" s="92"/>
      <c r="UV87" s="92"/>
      <c r="UW87" s="92"/>
      <c r="UX87" s="92"/>
      <c r="UY87" s="92"/>
      <c r="UZ87" s="92"/>
      <c r="VA87" s="92"/>
      <c r="VB87" s="92"/>
      <c r="VC87" s="92"/>
      <c r="VD87" s="92"/>
      <c r="VE87" s="92"/>
      <c r="VF87" s="92"/>
      <c r="VG87" s="92"/>
      <c r="VH87" s="92"/>
      <c r="VI87" s="92"/>
      <c r="VJ87" s="92"/>
      <c r="VK87" s="92"/>
      <c r="VL87" s="92"/>
      <c r="VM87" s="92"/>
      <c r="VN87" s="92"/>
      <c r="VO87" s="92"/>
      <c r="VP87" s="92"/>
      <c r="VQ87" s="92"/>
      <c r="VR87" s="92"/>
      <c r="VS87" s="92"/>
      <c r="VT87" s="92"/>
      <c r="VU87" s="92"/>
      <c r="VV87" s="92"/>
      <c r="VW87" s="92"/>
      <c r="VX87" s="92"/>
      <c r="VY87" s="92"/>
      <c r="VZ87" s="92"/>
      <c r="WA87" s="92"/>
      <c r="WB87" s="92"/>
      <c r="WC87" s="92"/>
      <c r="WD87" s="92"/>
      <c r="WE87" s="92"/>
      <c r="WF87" s="92"/>
      <c r="WG87" s="92"/>
      <c r="WH87" s="92"/>
      <c r="WI87" s="92"/>
      <c r="WJ87" s="92"/>
      <c r="WK87" s="92"/>
      <c r="WL87" s="92"/>
      <c r="WM87" s="92"/>
      <c r="WN87" s="92"/>
      <c r="WO87" s="92"/>
      <c r="WP87" s="92"/>
      <c r="WQ87" s="92"/>
      <c r="WR87" s="92"/>
      <c r="WS87" s="92"/>
      <c r="WT87" s="92"/>
      <c r="WU87" s="92"/>
      <c r="WV87" s="92"/>
      <c r="WW87" s="92"/>
      <c r="WX87" s="92"/>
      <c r="WY87" s="92"/>
      <c r="WZ87" s="92"/>
      <c r="XA87" s="92"/>
      <c r="XB87" s="92"/>
      <c r="XC87" s="92"/>
      <c r="XD87" s="92"/>
      <c r="XE87" s="92"/>
      <c r="XF87" s="92"/>
      <c r="XG87" s="92"/>
      <c r="XH87" s="92"/>
      <c r="XI87" s="92"/>
      <c r="XJ87" s="92"/>
      <c r="XK87" s="92"/>
      <c r="XL87" s="92"/>
      <c r="XM87" s="92"/>
      <c r="XN87" s="92"/>
      <c r="XO87" s="92"/>
      <c r="XP87" s="92"/>
      <c r="XQ87" s="92"/>
      <c r="XR87" s="92"/>
      <c r="XS87" s="92"/>
      <c r="XT87" s="92"/>
      <c r="XU87" s="92"/>
      <c r="XV87" s="92"/>
      <c r="XW87" s="92"/>
      <c r="XX87" s="92"/>
      <c r="XY87" s="92"/>
      <c r="XZ87" s="92"/>
      <c r="YA87" s="92"/>
      <c r="YB87" s="92"/>
      <c r="YC87" s="92"/>
      <c r="YD87" s="92"/>
      <c r="YE87" s="92"/>
      <c r="YF87" s="92"/>
      <c r="YG87" s="92"/>
      <c r="YH87" s="92"/>
      <c r="YI87" s="92"/>
      <c r="YJ87" s="92"/>
      <c r="YK87" s="92"/>
      <c r="YL87" s="92"/>
      <c r="YM87" s="92"/>
      <c r="YN87" s="92"/>
      <c r="YO87" s="92"/>
      <c r="YP87" s="92"/>
      <c r="YQ87" s="92"/>
      <c r="YR87" s="92"/>
      <c r="YS87" s="92"/>
      <c r="YT87" s="92"/>
      <c r="YU87" s="92"/>
      <c r="YV87" s="92"/>
      <c r="YW87" s="92"/>
      <c r="YX87" s="92"/>
      <c r="YY87" s="92"/>
      <c r="YZ87" s="92"/>
      <c r="ZA87" s="92"/>
      <c r="ZB87" s="92"/>
      <c r="ZC87" s="92"/>
      <c r="ZD87" s="92"/>
      <c r="ZE87" s="92"/>
      <c r="ZF87" s="92"/>
      <c r="ZG87" s="92"/>
      <c r="ZH87" s="92"/>
      <c r="ZI87" s="92"/>
      <c r="ZJ87" s="92"/>
      <c r="ZK87" s="92"/>
      <c r="ZL87" s="92"/>
      <c r="ZM87" s="92"/>
      <c r="ZN87" s="92"/>
      <c r="ZO87" s="92"/>
      <c r="ZP87" s="92"/>
      <c r="ZQ87" s="92"/>
      <c r="ZR87" s="92"/>
      <c r="ZS87" s="92"/>
      <c r="ZT87" s="92"/>
      <c r="ZU87" s="92"/>
      <c r="ZV87" s="92"/>
      <c r="ZW87" s="92"/>
      <c r="ZX87" s="92"/>
      <c r="ZY87" s="92"/>
      <c r="ZZ87" s="92"/>
      <c r="AAA87" s="92"/>
      <c r="AAB87" s="92"/>
      <c r="AAC87" s="92"/>
      <c r="AAD87" s="92"/>
      <c r="AAE87" s="92"/>
      <c r="AAF87" s="92"/>
      <c r="AAG87" s="92"/>
      <c r="AAH87" s="92"/>
      <c r="AAI87" s="92"/>
      <c r="AAJ87" s="92"/>
      <c r="AAK87" s="92"/>
      <c r="AAL87" s="92"/>
      <c r="AAM87" s="92"/>
      <c r="AAN87" s="92"/>
      <c r="AAO87" s="92"/>
      <c r="AAP87" s="92"/>
      <c r="AAQ87" s="92"/>
      <c r="AAR87" s="92"/>
      <c r="AAS87" s="92"/>
      <c r="AAT87" s="92"/>
      <c r="AAU87" s="92"/>
      <c r="AAV87" s="92"/>
      <c r="AAW87" s="92"/>
      <c r="AAX87" s="92"/>
      <c r="AAY87" s="92"/>
      <c r="AAZ87" s="92"/>
      <c r="ABA87" s="92"/>
      <c r="ABB87" s="92"/>
      <c r="ABC87" s="92"/>
      <c r="ABD87" s="92"/>
      <c r="ABE87" s="92"/>
      <c r="ABF87" s="92"/>
      <c r="ABG87" s="92"/>
      <c r="ABH87" s="92"/>
      <c r="ABI87" s="92"/>
      <c r="ABJ87" s="92"/>
    </row>
    <row r="88" spans="1:738" x14ac:dyDescent="0.4">
      <c r="A88" s="319"/>
      <c r="B88" s="315"/>
      <c r="C88" s="307"/>
      <c r="D88" s="99"/>
      <c r="E88" s="100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99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  <c r="IM88" s="92"/>
      <c r="IN88" s="92"/>
      <c r="IO88" s="92"/>
      <c r="IP88" s="92"/>
      <c r="IQ88" s="92"/>
      <c r="IR88" s="92"/>
      <c r="IS88" s="92"/>
      <c r="IT88" s="92"/>
      <c r="IU88" s="92"/>
      <c r="IV88" s="92"/>
      <c r="IW88" s="92"/>
      <c r="IX88" s="92"/>
      <c r="IY88" s="92"/>
      <c r="IZ88" s="92"/>
      <c r="JA88" s="92"/>
      <c r="JB88" s="92"/>
      <c r="JC88" s="92"/>
      <c r="JD88" s="92"/>
      <c r="JE88" s="92"/>
      <c r="JF88" s="92"/>
      <c r="JG88" s="92"/>
      <c r="JH88" s="92"/>
      <c r="JI88" s="92"/>
      <c r="JJ88" s="92"/>
      <c r="JK88" s="92"/>
      <c r="JL88" s="92"/>
      <c r="JM88" s="92"/>
      <c r="JN88" s="92"/>
      <c r="JO88" s="92"/>
      <c r="JP88" s="92"/>
      <c r="JQ88" s="92"/>
      <c r="JR88" s="92"/>
      <c r="JS88" s="92"/>
      <c r="JT88" s="92"/>
      <c r="JU88" s="92"/>
      <c r="JV88" s="92"/>
      <c r="JW88" s="92"/>
      <c r="JX88" s="92"/>
      <c r="JY88" s="92"/>
      <c r="JZ88" s="92"/>
      <c r="KA88" s="92"/>
      <c r="KB88" s="92"/>
      <c r="KC88" s="92"/>
      <c r="KD88" s="92"/>
      <c r="KE88" s="92"/>
      <c r="KF88" s="92"/>
      <c r="KG88" s="92"/>
      <c r="KH88" s="92"/>
      <c r="KI88" s="92"/>
      <c r="KJ88" s="92"/>
      <c r="KK88" s="92"/>
      <c r="KL88" s="92"/>
      <c r="KM88" s="92"/>
      <c r="KN88" s="92"/>
      <c r="KO88" s="92"/>
      <c r="KP88" s="92"/>
      <c r="KQ88" s="92"/>
      <c r="KR88" s="92"/>
      <c r="KS88" s="92"/>
      <c r="KT88" s="92"/>
      <c r="KU88" s="92"/>
      <c r="KV88" s="92"/>
      <c r="KW88" s="92"/>
      <c r="KX88" s="92"/>
      <c r="KY88" s="92"/>
      <c r="KZ88" s="92"/>
      <c r="LA88" s="92"/>
      <c r="LB88" s="92"/>
      <c r="LC88" s="92"/>
      <c r="LD88" s="92"/>
      <c r="LE88" s="92"/>
      <c r="LF88" s="92"/>
      <c r="LG88" s="92"/>
      <c r="LH88" s="92"/>
      <c r="LI88" s="92"/>
      <c r="LJ88" s="92"/>
      <c r="LK88" s="92"/>
      <c r="LL88" s="92"/>
      <c r="LM88" s="92"/>
      <c r="LN88" s="92"/>
      <c r="LO88" s="92"/>
      <c r="LP88" s="92"/>
      <c r="LQ88" s="92"/>
      <c r="LR88" s="92"/>
      <c r="LS88" s="92"/>
      <c r="LT88" s="92"/>
      <c r="LU88" s="92"/>
      <c r="LV88" s="92"/>
      <c r="LW88" s="92"/>
      <c r="LX88" s="92"/>
      <c r="LY88" s="92"/>
      <c r="LZ88" s="92"/>
      <c r="MA88" s="92"/>
      <c r="MB88" s="92"/>
      <c r="MC88" s="92"/>
      <c r="MD88" s="92"/>
      <c r="ME88" s="92"/>
      <c r="MF88" s="92"/>
      <c r="MG88" s="92"/>
      <c r="MH88" s="92"/>
      <c r="MI88" s="92"/>
      <c r="MJ88" s="92"/>
      <c r="MK88" s="92"/>
      <c r="ML88" s="92"/>
      <c r="MM88" s="92"/>
      <c r="MN88" s="92"/>
      <c r="MO88" s="92"/>
      <c r="MP88" s="92"/>
      <c r="MQ88" s="92"/>
      <c r="MR88" s="92"/>
      <c r="MS88" s="92"/>
      <c r="MT88" s="92"/>
      <c r="MU88" s="92"/>
      <c r="MV88" s="92"/>
      <c r="MW88" s="92"/>
      <c r="MX88" s="92"/>
      <c r="MY88" s="92"/>
      <c r="MZ88" s="92"/>
      <c r="NA88" s="92"/>
      <c r="NB88" s="92"/>
      <c r="NC88" s="92"/>
      <c r="ND88" s="92"/>
      <c r="NE88" s="92"/>
      <c r="NF88" s="92"/>
      <c r="NG88" s="92"/>
      <c r="NH88" s="92"/>
      <c r="NI88" s="92"/>
      <c r="NJ88" s="92"/>
      <c r="NK88" s="92"/>
      <c r="NL88" s="92"/>
      <c r="NM88" s="92"/>
      <c r="NN88" s="92"/>
      <c r="NO88" s="92"/>
      <c r="NP88" s="92"/>
      <c r="NQ88" s="92"/>
      <c r="NR88" s="92"/>
      <c r="NS88" s="92"/>
      <c r="NT88" s="92"/>
      <c r="NU88" s="92"/>
      <c r="NV88" s="92"/>
      <c r="NW88" s="92"/>
      <c r="NX88" s="92"/>
      <c r="NY88" s="92"/>
      <c r="NZ88" s="92"/>
      <c r="OA88" s="92"/>
      <c r="OB88" s="92"/>
      <c r="OC88" s="92"/>
      <c r="OD88" s="92"/>
      <c r="OE88" s="92"/>
      <c r="OF88" s="92"/>
      <c r="OG88" s="92"/>
      <c r="OH88" s="92"/>
      <c r="OI88" s="92"/>
      <c r="OJ88" s="92"/>
      <c r="OK88" s="92"/>
      <c r="OL88" s="92"/>
      <c r="OM88" s="92"/>
      <c r="ON88" s="92"/>
      <c r="OO88" s="92"/>
      <c r="OP88" s="92"/>
      <c r="OQ88" s="92"/>
      <c r="OR88" s="92"/>
      <c r="OS88" s="92"/>
      <c r="OT88" s="92"/>
      <c r="OU88" s="92"/>
      <c r="OV88" s="92"/>
      <c r="OW88" s="92"/>
      <c r="OX88" s="92"/>
      <c r="OY88" s="92"/>
      <c r="OZ88" s="92"/>
      <c r="PA88" s="92"/>
      <c r="PB88" s="92"/>
      <c r="PC88" s="92"/>
      <c r="PD88" s="92"/>
      <c r="PE88" s="92"/>
      <c r="PF88" s="92"/>
      <c r="PG88" s="92"/>
      <c r="PH88" s="92"/>
      <c r="PI88" s="92"/>
      <c r="PJ88" s="92"/>
      <c r="PK88" s="92"/>
      <c r="PL88" s="92"/>
      <c r="PM88" s="92"/>
      <c r="PN88" s="92"/>
      <c r="PO88" s="92"/>
      <c r="PP88" s="92"/>
      <c r="PQ88" s="92"/>
      <c r="PR88" s="92"/>
      <c r="PS88" s="92"/>
      <c r="PT88" s="92"/>
      <c r="PU88" s="92"/>
      <c r="PV88" s="92"/>
      <c r="PW88" s="92"/>
      <c r="PX88" s="92"/>
      <c r="PY88" s="92"/>
      <c r="PZ88" s="92"/>
      <c r="QA88" s="92"/>
      <c r="QB88" s="92"/>
      <c r="QC88" s="92"/>
      <c r="QD88" s="92"/>
      <c r="QE88" s="92"/>
      <c r="QF88" s="92"/>
      <c r="QG88" s="92"/>
      <c r="QH88" s="92"/>
      <c r="QI88" s="92"/>
      <c r="QJ88" s="92"/>
      <c r="QK88" s="92"/>
      <c r="QL88" s="92"/>
      <c r="QM88" s="92"/>
      <c r="QN88" s="92"/>
      <c r="QO88" s="92"/>
      <c r="QP88" s="92"/>
      <c r="QQ88" s="92"/>
      <c r="QR88" s="92"/>
      <c r="QS88" s="92"/>
      <c r="QT88" s="92"/>
      <c r="QU88" s="92"/>
      <c r="QV88" s="92"/>
      <c r="QW88" s="92"/>
      <c r="QX88" s="92"/>
      <c r="QY88" s="92"/>
      <c r="QZ88" s="92"/>
      <c r="RA88" s="92"/>
      <c r="RB88" s="92"/>
      <c r="RC88" s="92"/>
      <c r="RD88" s="92"/>
      <c r="RE88" s="92"/>
      <c r="RF88" s="92"/>
      <c r="RG88" s="92"/>
      <c r="RH88" s="92"/>
      <c r="RI88" s="92"/>
      <c r="RJ88" s="92"/>
      <c r="RK88" s="92"/>
      <c r="RL88" s="92"/>
      <c r="RM88" s="92"/>
      <c r="RN88" s="92"/>
      <c r="RO88" s="92"/>
      <c r="RP88" s="92"/>
      <c r="RQ88" s="92"/>
      <c r="RR88" s="92"/>
      <c r="RS88" s="92"/>
      <c r="RT88" s="92"/>
      <c r="RU88" s="92"/>
      <c r="RV88" s="92"/>
      <c r="RW88" s="92"/>
      <c r="RX88" s="92"/>
      <c r="RY88" s="92"/>
      <c r="RZ88" s="92"/>
      <c r="SA88" s="92"/>
      <c r="SB88" s="92"/>
      <c r="SC88" s="92"/>
      <c r="SD88" s="92"/>
      <c r="SE88" s="92"/>
      <c r="SF88" s="92"/>
      <c r="SG88" s="92"/>
      <c r="SH88" s="92"/>
      <c r="SI88" s="92"/>
      <c r="SJ88" s="92"/>
      <c r="SK88" s="92"/>
      <c r="SL88" s="92"/>
      <c r="SM88" s="92"/>
      <c r="SN88" s="92"/>
      <c r="SO88" s="92"/>
      <c r="SP88" s="92"/>
      <c r="SQ88" s="92"/>
      <c r="SR88" s="92"/>
      <c r="SS88" s="92"/>
      <c r="ST88" s="92"/>
      <c r="SU88" s="92"/>
      <c r="SV88" s="92"/>
      <c r="SW88" s="92"/>
      <c r="SX88" s="92"/>
      <c r="SY88" s="92"/>
      <c r="SZ88" s="92"/>
      <c r="TA88" s="92"/>
      <c r="TB88" s="92"/>
      <c r="TC88" s="92"/>
      <c r="TD88" s="92"/>
      <c r="TE88" s="92"/>
      <c r="TF88" s="92"/>
      <c r="TG88" s="92"/>
      <c r="TH88" s="92"/>
      <c r="TI88" s="92"/>
      <c r="TJ88" s="92"/>
      <c r="TK88" s="92"/>
      <c r="TL88" s="92"/>
      <c r="TM88" s="92"/>
      <c r="TN88" s="92"/>
      <c r="TO88" s="92"/>
      <c r="TP88" s="92"/>
      <c r="TQ88" s="92"/>
      <c r="TR88" s="92"/>
      <c r="TS88" s="92"/>
      <c r="TT88" s="92"/>
      <c r="TU88" s="92"/>
      <c r="TV88" s="92"/>
      <c r="TW88" s="92"/>
      <c r="TX88" s="92"/>
      <c r="TY88" s="92"/>
      <c r="TZ88" s="92"/>
      <c r="UA88" s="92"/>
      <c r="UB88" s="92"/>
      <c r="UC88" s="92"/>
      <c r="UD88" s="92"/>
      <c r="UE88" s="92"/>
      <c r="UF88" s="92"/>
      <c r="UG88" s="92"/>
      <c r="UH88" s="92"/>
      <c r="UI88" s="92"/>
      <c r="UJ88" s="92"/>
      <c r="UK88" s="92"/>
      <c r="UL88" s="92"/>
      <c r="UM88" s="92"/>
      <c r="UN88" s="92"/>
      <c r="UO88" s="92"/>
      <c r="UP88" s="92"/>
      <c r="UQ88" s="92"/>
      <c r="UR88" s="92"/>
      <c r="US88" s="92"/>
      <c r="UT88" s="92"/>
      <c r="UU88" s="92"/>
      <c r="UV88" s="92"/>
      <c r="UW88" s="92"/>
      <c r="UX88" s="92"/>
      <c r="UY88" s="92"/>
      <c r="UZ88" s="92"/>
      <c r="VA88" s="92"/>
      <c r="VB88" s="92"/>
      <c r="VC88" s="92"/>
      <c r="VD88" s="92"/>
      <c r="VE88" s="92"/>
      <c r="VF88" s="92"/>
      <c r="VG88" s="92"/>
      <c r="VH88" s="92"/>
      <c r="VI88" s="92"/>
      <c r="VJ88" s="92"/>
      <c r="VK88" s="92"/>
      <c r="VL88" s="92"/>
      <c r="VM88" s="92"/>
      <c r="VN88" s="92"/>
      <c r="VO88" s="92"/>
      <c r="VP88" s="92"/>
      <c r="VQ88" s="92"/>
      <c r="VR88" s="92"/>
      <c r="VS88" s="92"/>
      <c r="VT88" s="92"/>
      <c r="VU88" s="92"/>
      <c r="VV88" s="92"/>
      <c r="VW88" s="92"/>
      <c r="VX88" s="92"/>
      <c r="VY88" s="92"/>
      <c r="VZ88" s="92"/>
      <c r="WA88" s="92"/>
      <c r="WB88" s="92"/>
      <c r="WC88" s="92"/>
      <c r="WD88" s="92"/>
      <c r="WE88" s="92"/>
      <c r="WF88" s="92"/>
      <c r="WG88" s="92"/>
      <c r="WH88" s="92"/>
      <c r="WI88" s="92"/>
      <c r="WJ88" s="92"/>
      <c r="WK88" s="92"/>
      <c r="WL88" s="92"/>
      <c r="WM88" s="92"/>
      <c r="WN88" s="92"/>
      <c r="WO88" s="92"/>
      <c r="WP88" s="92"/>
      <c r="WQ88" s="92"/>
      <c r="WR88" s="92"/>
      <c r="WS88" s="92"/>
      <c r="WT88" s="92"/>
      <c r="WU88" s="92"/>
      <c r="WV88" s="92"/>
      <c r="WW88" s="92"/>
      <c r="WX88" s="92"/>
      <c r="WY88" s="92"/>
      <c r="WZ88" s="92"/>
      <c r="XA88" s="92"/>
      <c r="XB88" s="92"/>
      <c r="XC88" s="92"/>
      <c r="XD88" s="92"/>
      <c r="XE88" s="92"/>
      <c r="XF88" s="92"/>
      <c r="XG88" s="92"/>
      <c r="XH88" s="92"/>
      <c r="XI88" s="92"/>
      <c r="XJ88" s="92"/>
      <c r="XK88" s="92"/>
      <c r="XL88" s="92"/>
      <c r="XM88" s="92"/>
      <c r="XN88" s="92"/>
      <c r="XO88" s="92"/>
      <c r="XP88" s="92"/>
      <c r="XQ88" s="92"/>
      <c r="XR88" s="92"/>
      <c r="XS88" s="92"/>
      <c r="XT88" s="92"/>
      <c r="XU88" s="92"/>
      <c r="XV88" s="92"/>
      <c r="XW88" s="92"/>
      <c r="XX88" s="92"/>
      <c r="XY88" s="92"/>
      <c r="XZ88" s="92"/>
      <c r="YA88" s="92"/>
      <c r="YB88" s="92"/>
      <c r="YC88" s="92"/>
      <c r="YD88" s="92"/>
      <c r="YE88" s="92"/>
      <c r="YF88" s="92"/>
      <c r="YG88" s="92"/>
      <c r="YH88" s="92"/>
      <c r="YI88" s="92"/>
      <c r="YJ88" s="92"/>
      <c r="YK88" s="92"/>
      <c r="YL88" s="92"/>
      <c r="YM88" s="92"/>
      <c r="YN88" s="92"/>
      <c r="YO88" s="92"/>
      <c r="YP88" s="92"/>
      <c r="YQ88" s="92"/>
      <c r="YR88" s="92"/>
      <c r="YS88" s="92"/>
      <c r="YT88" s="92"/>
      <c r="YU88" s="92"/>
      <c r="YV88" s="92"/>
      <c r="YW88" s="92"/>
      <c r="YX88" s="92"/>
      <c r="YY88" s="92"/>
      <c r="YZ88" s="92"/>
      <c r="ZA88" s="92"/>
      <c r="ZB88" s="92"/>
      <c r="ZC88" s="92"/>
      <c r="ZD88" s="92"/>
      <c r="ZE88" s="92"/>
      <c r="ZF88" s="92"/>
      <c r="ZG88" s="92"/>
      <c r="ZH88" s="92"/>
      <c r="ZI88" s="92"/>
      <c r="ZJ88" s="92"/>
      <c r="ZK88" s="92"/>
      <c r="ZL88" s="92"/>
      <c r="ZM88" s="92"/>
      <c r="ZN88" s="92"/>
      <c r="ZO88" s="92"/>
      <c r="ZP88" s="92"/>
      <c r="ZQ88" s="92"/>
      <c r="ZR88" s="92"/>
      <c r="ZS88" s="92"/>
      <c r="ZT88" s="92"/>
      <c r="ZU88" s="92"/>
      <c r="ZV88" s="92"/>
      <c r="ZW88" s="92"/>
      <c r="ZX88" s="92"/>
      <c r="ZY88" s="92"/>
      <c r="ZZ88" s="92"/>
      <c r="AAA88" s="92"/>
      <c r="AAB88" s="92"/>
      <c r="AAC88" s="92"/>
      <c r="AAD88" s="92"/>
      <c r="AAE88" s="92"/>
      <c r="AAF88" s="92"/>
      <c r="AAG88" s="92"/>
      <c r="AAH88" s="92"/>
      <c r="AAI88" s="92"/>
      <c r="AAJ88" s="92"/>
      <c r="AAK88" s="92"/>
      <c r="AAL88" s="92"/>
      <c r="AAM88" s="92"/>
      <c r="AAN88" s="92"/>
      <c r="AAO88" s="92"/>
      <c r="AAP88" s="92"/>
      <c r="AAQ88" s="92"/>
      <c r="AAR88" s="92"/>
      <c r="AAS88" s="92"/>
      <c r="AAT88" s="92"/>
      <c r="AAU88" s="92"/>
      <c r="AAV88" s="92"/>
      <c r="AAW88" s="92"/>
      <c r="AAX88" s="92"/>
      <c r="AAY88" s="92"/>
      <c r="AAZ88" s="92"/>
      <c r="ABA88" s="92"/>
      <c r="ABB88" s="92"/>
      <c r="ABC88" s="92"/>
      <c r="ABD88" s="92"/>
      <c r="ABE88" s="92"/>
      <c r="ABF88" s="92"/>
      <c r="ABG88" s="92"/>
      <c r="ABH88" s="92"/>
      <c r="ABI88" s="92"/>
      <c r="ABJ88" s="92"/>
    </row>
    <row r="89" spans="1:738" ht="15" thickBot="1" x14ac:dyDescent="0.45">
      <c r="A89" s="319"/>
      <c r="B89" s="316"/>
      <c r="C89" s="308"/>
      <c r="D89" s="99"/>
      <c r="E89" s="100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99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  <c r="IM89" s="92"/>
      <c r="IN89" s="92"/>
      <c r="IO89" s="92"/>
      <c r="IP89" s="92"/>
      <c r="IQ89" s="92"/>
      <c r="IR89" s="92"/>
      <c r="IS89" s="92"/>
      <c r="IT89" s="92"/>
      <c r="IU89" s="92"/>
      <c r="IV89" s="92"/>
      <c r="IW89" s="92"/>
      <c r="IX89" s="92"/>
      <c r="IY89" s="92"/>
      <c r="IZ89" s="92"/>
      <c r="JA89" s="92"/>
      <c r="JB89" s="92"/>
      <c r="JC89" s="92"/>
      <c r="JD89" s="92"/>
      <c r="JE89" s="92"/>
      <c r="JF89" s="92"/>
      <c r="JG89" s="92"/>
      <c r="JH89" s="92"/>
      <c r="JI89" s="92"/>
      <c r="JJ89" s="92"/>
      <c r="JK89" s="92"/>
      <c r="JL89" s="92"/>
      <c r="JM89" s="92"/>
      <c r="JN89" s="92"/>
      <c r="JO89" s="92"/>
      <c r="JP89" s="92"/>
      <c r="JQ89" s="92"/>
      <c r="JR89" s="92"/>
      <c r="JS89" s="92"/>
      <c r="JT89" s="92"/>
      <c r="JU89" s="92"/>
      <c r="JV89" s="92"/>
      <c r="JW89" s="92"/>
      <c r="JX89" s="92"/>
      <c r="JY89" s="92"/>
      <c r="JZ89" s="92"/>
      <c r="KA89" s="92"/>
      <c r="KB89" s="92"/>
      <c r="KC89" s="92"/>
      <c r="KD89" s="92"/>
      <c r="KE89" s="92"/>
      <c r="KF89" s="92"/>
      <c r="KG89" s="92"/>
      <c r="KH89" s="92"/>
      <c r="KI89" s="92"/>
      <c r="KJ89" s="92"/>
      <c r="KK89" s="92"/>
      <c r="KL89" s="92"/>
      <c r="KM89" s="92"/>
      <c r="KN89" s="92"/>
      <c r="KO89" s="92"/>
      <c r="KP89" s="92"/>
      <c r="KQ89" s="92"/>
      <c r="KR89" s="92"/>
      <c r="KS89" s="92"/>
      <c r="KT89" s="92"/>
      <c r="KU89" s="92"/>
      <c r="KV89" s="92"/>
      <c r="KW89" s="92"/>
      <c r="KX89" s="92"/>
      <c r="KY89" s="92"/>
      <c r="KZ89" s="92"/>
      <c r="LA89" s="92"/>
      <c r="LB89" s="92"/>
      <c r="LC89" s="92"/>
      <c r="LD89" s="92"/>
      <c r="LE89" s="92"/>
      <c r="LF89" s="92"/>
      <c r="LG89" s="92"/>
      <c r="LH89" s="92"/>
      <c r="LI89" s="92"/>
      <c r="LJ89" s="92"/>
      <c r="LK89" s="92"/>
      <c r="LL89" s="92"/>
      <c r="LM89" s="92"/>
      <c r="LN89" s="92"/>
      <c r="LO89" s="92"/>
      <c r="LP89" s="92"/>
      <c r="LQ89" s="92"/>
      <c r="LR89" s="92"/>
      <c r="LS89" s="92"/>
      <c r="LT89" s="92"/>
      <c r="LU89" s="92"/>
      <c r="LV89" s="92"/>
      <c r="LW89" s="92"/>
      <c r="LX89" s="92"/>
      <c r="LY89" s="92"/>
      <c r="LZ89" s="92"/>
      <c r="MA89" s="92"/>
      <c r="MB89" s="92"/>
      <c r="MC89" s="92"/>
      <c r="MD89" s="92"/>
      <c r="ME89" s="92"/>
      <c r="MF89" s="92"/>
      <c r="MG89" s="92"/>
      <c r="MH89" s="92"/>
      <c r="MI89" s="92"/>
      <c r="MJ89" s="92"/>
      <c r="MK89" s="92"/>
      <c r="ML89" s="92"/>
      <c r="MM89" s="92"/>
      <c r="MN89" s="92"/>
      <c r="MO89" s="92"/>
      <c r="MP89" s="92"/>
      <c r="MQ89" s="92"/>
      <c r="MR89" s="92"/>
      <c r="MS89" s="92"/>
      <c r="MT89" s="92"/>
      <c r="MU89" s="92"/>
      <c r="MV89" s="92"/>
      <c r="MW89" s="92"/>
      <c r="MX89" s="92"/>
      <c r="MY89" s="92"/>
      <c r="MZ89" s="92"/>
      <c r="NA89" s="92"/>
      <c r="NB89" s="92"/>
      <c r="NC89" s="92"/>
      <c r="ND89" s="92"/>
      <c r="NE89" s="92"/>
      <c r="NF89" s="92"/>
      <c r="NG89" s="92"/>
      <c r="NH89" s="92"/>
      <c r="NI89" s="92"/>
      <c r="NJ89" s="92"/>
      <c r="NK89" s="92"/>
      <c r="NL89" s="92"/>
      <c r="NM89" s="92"/>
      <c r="NN89" s="92"/>
      <c r="NO89" s="92"/>
      <c r="NP89" s="92"/>
      <c r="NQ89" s="92"/>
      <c r="NR89" s="92"/>
      <c r="NS89" s="92"/>
      <c r="NT89" s="92"/>
      <c r="NU89" s="92"/>
      <c r="NV89" s="92"/>
      <c r="NW89" s="92"/>
      <c r="NX89" s="92"/>
      <c r="NY89" s="92"/>
      <c r="NZ89" s="92"/>
      <c r="OA89" s="92"/>
      <c r="OB89" s="92"/>
      <c r="OC89" s="92"/>
      <c r="OD89" s="92"/>
      <c r="OE89" s="92"/>
      <c r="OF89" s="92"/>
      <c r="OG89" s="92"/>
      <c r="OH89" s="92"/>
      <c r="OI89" s="92"/>
      <c r="OJ89" s="92"/>
      <c r="OK89" s="92"/>
      <c r="OL89" s="92"/>
      <c r="OM89" s="92"/>
      <c r="ON89" s="92"/>
      <c r="OO89" s="92"/>
      <c r="OP89" s="92"/>
      <c r="OQ89" s="92"/>
      <c r="OR89" s="92"/>
      <c r="OS89" s="92"/>
      <c r="OT89" s="92"/>
      <c r="OU89" s="92"/>
      <c r="OV89" s="92"/>
      <c r="OW89" s="92"/>
      <c r="OX89" s="92"/>
      <c r="OY89" s="92"/>
      <c r="OZ89" s="92"/>
      <c r="PA89" s="92"/>
      <c r="PB89" s="92"/>
      <c r="PC89" s="92"/>
      <c r="PD89" s="92"/>
      <c r="PE89" s="92"/>
      <c r="PF89" s="92"/>
      <c r="PG89" s="92"/>
      <c r="PH89" s="92"/>
      <c r="PI89" s="92"/>
      <c r="PJ89" s="92"/>
      <c r="PK89" s="92"/>
      <c r="PL89" s="92"/>
      <c r="PM89" s="92"/>
      <c r="PN89" s="92"/>
      <c r="PO89" s="92"/>
      <c r="PP89" s="92"/>
      <c r="PQ89" s="92"/>
      <c r="PR89" s="92"/>
      <c r="PS89" s="92"/>
      <c r="PT89" s="92"/>
      <c r="PU89" s="92"/>
      <c r="PV89" s="92"/>
      <c r="PW89" s="92"/>
      <c r="PX89" s="92"/>
      <c r="PY89" s="92"/>
      <c r="PZ89" s="92"/>
      <c r="QA89" s="92"/>
      <c r="QB89" s="92"/>
      <c r="QC89" s="92"/>
      <c r="QD89" s="92"/>
      <c r="QE89" s="92"/>
      <c r="QF89" s="92"/>
      <c r="QG89" s="92"/>
      <c r="QH89" s="92"/>
      <c r="QI89" s="92"/>
      <c r="QJ89" s="92"/>
      <c r="QK89" s="92"/>
      <c r="QL89" s="92"/>
      <c r="QM89" s="92"/>
      <c r="QN89" s="92"/>
      <c r="QO89" s="92"/>
      <c r="QP89" s="92"/>
      <c r="QQ89" s="92"/>
      <c r="QR89" s="92"/>
      <c r="QS89" s="92"/>
      <c r="QT89" s="92"/>
      <c r="QU89" s="92"/>
      <c r="QV89" s="92"/>
      <c r="QW89" s="92"/>
      <c r="QX89" s="92"/>
      <c r="QY89" s="92"/>
      <c r="QZ89" s="92"/>
      <c r="RA89" s="92"/>
      <c r="RB89" s="92"/>
      <c r="RC89" s="92"/>
      <c r="RD89" s="92"/>
      <c r="RE89" s="92"/>
      <c r="RF89" s="92"/>
      <c r="RG89" s="92"/>
      <c r="RH89" s="92"/>
      <c r="RI89" s="92"/>
      <c r="RJ89" s="92"/>
      <c r="RK89" s="92"/>
      <c r="RL89" s="92"/>
      <c r="RM89" s="92"/>
      <c r="RN89" s="92"/>
      <c r="RO89" s="92"/>
      <c r="RP89" s="92"/>
      <c r="RQ89" s="92"/>
      <c r="RR89" s="92"/>
      <c r="RS89" s="92"/>
      <c r="RT89" s="92"/>
      <c r="RU89" s="92"/>
      <c r="RV89" s="92"/>
      <c r="RW89" s="92"/>
      <c r="RX89" s="92"/>
      <c r="RY89" s="92"/>
      <c r="RZ89" s="92"/>
      <c r="SA89" s="92"/>
      <c r="SB89" s="92"/>
      <c r="SC89" s="92"/>
      <c r="SD89" s="92"/>
      <c r="SE89" s="92"/>
      <c r="SF89" s="92"/>
      <c r="SG89" s="92"/>
      <c r="SH89" s="92"/>
      <c r="SI89" s="92"/>
      <c r="SJ89" s="92"/>
      <c r="SK89" s="92"/>
      <c r="SL89" s="92"/>
      <c r="SM89" s="92"/>
      <c r="SN89" s="92"/>
      <c r="SO89" s="92"/>
      <c r="SP89" s="92"/>
      <c r="SQ89" s="92"/>
      <c r="SR89" s="92"/>
      <c r="SS89" s="92"/>
      <c r="ST89" s="92"/>
      <c r="SU89" s="92"/>
      <c r="SV89" s="92"/>
      <c r="SW89" s="92"/>
      <c r="SX89" s="92"/>
      <c r="SY89" s="92"/>
      <c r="SZ89" s="92"/>
      <c r="TA89" s="92"/>
      <c r="TB89" s="92"/>
      <c r="TC89" s="92"/>
      <c r="TD89" s="92"/>
      <c r="TE89" s="92"/>
      <c r="TF89" s="92"/>
      <c r="TG89" s="92"/>
      <c r="TH89" s="92"/>
      <c r="TI89" s="92"/>
      <c r="TJ89" s="92"/>
      <c r="TK89" s="92"/>
      <c r="TL89" s="92"/>
      <c r="TM89" s="92"/>
      <c r="TN89" s="92"/>
      <c r="TO89" s="92"/>
      <c r="TP89" s="92"/>
      <c r="TQ89" s="92"/>
      <c r="TR89" s="92"/>
      <c r="TS89" s="92"/>
      <c r="TT89" s="92"/>
      <c r="TU89" s="92"/>
      <c r="TV89" s="92"/>
      <c r="TW89" s="92"/>
      <c r="TX89" s="92"/>
      <c r="TY89" s="92"/>
      <c r="TZ89" s="92"/>
      <c r="UA89" s="92"/>
      <c r="UB89" s="92"/>
      <c r="UC89" s="92"/>
      <c r="UD89" s="92"/>
      <c r="UE89" s="92"/>
      <c r="UF89" s="92"/>
      <c r="UG89" s="92"/>
      <c r="UH89" s="92"/>
      <c r="UI89" s="92"/>
      <c r="UJ89" s="92"/>
      <c r="UK89" s="92"/>
      <c r="UL89" s="92"/>
      <c r="UM89" s="92"/>
      <c r="UN89" s="92"/>
      <c r="UO89" s="92"/>
      <c r="UP89" s="92"/>
      <c r="UQ89" s="92"/>
      <c r="UR89" s="92"/>
      <c r="US89" s="92"/>
      <c r="UT89" s="92"/>
      <c r="UU89" s="92"/>
      <c r="UV89" s="92"/>
      <c r="UW89" s="92"/>
      <c r="UX89" s="92"/>
      <c r="UY89" s="92"/>
      <c r="UZ89" s="92"/>
      <c r="VA89" s="92"/>
      <c r="VB89" s="92"/>
      <c r="VC89" s="92"/>
      <c r="VD89" s="92"/>
      <c r="VE89" s="92"/>
      <c r="VF89" s="92"/>
      <c r="VG89" s="92"/>
      <c r="VH89" s="92"/>
      <c r="VI89" s="92"/>
      <c r="VJ89" s="92"/>
      <c r="VK89" s="92"/>
      <c r="VL89" s="92"/>
      <c r="VM89" s="92"/>
      <c r="VN89" s="92"/>
      <c r="VO89" s="92"/>
      <c r="VP89" s="92"/>
      <c r="VQ89" s="92"/>
      <c r="VR89" s="92"/>
      <c r="VS89" s="92"/>
      <c r="VT89" s="92"/>
      <c r="VU89" s="92"/>
      <c r="VV89" s="92"/>
      <c r="VW89" s="92"/>
      <c r="VX89" s="92"/>
      <c r="VY89" s="92"/>
      <c r="VZ89" s="92"/>
      <c r="WA89" s="92"/>
      <c r="WB89" s="92"/>
      <c r="WC89" s="92"/>
      <c r="WD89" s="92"/>
      <c r="WE89" s="92"/>
      <c r="WF89" s="92"/>
      <c r="WG89" s="92"/>
      <c r="WH89" s="92"/>
      <c r="WI89" s="92"/>
      <c r="WJ89" s="92"/>
      <c r="WK89" s="92"/>
      <c r="WL89" s="92"/>
      <c r="WM89" s="92"/>
      <c r="WN89" s="92"/>
      <c r="WO89" s="92"/>
      <c r="WP89" s="92"/>
      <c r="WQ89" s="92"/>
      <c r="WR89" s="92"/>
      <c r="WS89" s="92"/>
      <c r="WT89" s="92"/>
      <c r="WU89" s="92"/>
      <c r="WV89" s="92"/>
      <c r="WW89" s="92"/>
      <c r="WX89" s="92"/>
      <c r="WY89" s="92"/>
      <c r="WZ89" s="92"/>
      <c r="XA89" s="92"/>
      <c r="XB89" s="92"/>
      <c r="XC89" s="92"/>
      <c r="XD89" s="92"/>
      <c r="XE89" s="92"/>
      <c r="XF89" s="92"/>
      <c r="XG89" s="92"/>
      <c r="XH89" s="92"/>
      <c r="XI89" s="92"/>
      <c r="XJ89" s="92"/>
      <c r="XK89" s="92"/>
      <c r="XL89" s="92"/>
      <c r="XM89" s="92"/>
      <c r="XN89" s="92"/>
      <c r="XO89" s="92"/>
      <c r="XP89" s="92"/>
      <c r="XQ89" s="92"/>
      <c r="XR89" s="92"/>
      <c r="XS89" s="92"/>
      <c r="XT89" s="92"/>
      <c r="XU89" s="92"/>
      <c r="XV89" s="92"/>
      <c r="XW89" s="92"/>
      <c r="XX89" s="92"/>
      <c r="XY89" s="92"/>
      <c r="XZ89" s="92"/>
      <c r="YA89" s="92"/>
      <c r="YB89" s="92"/>
      <c r="YC89" s="92"/>
      <c r="YD89" s="92"/>
      <c r="YE89" s="92"/>
      <c r="YF89" s="92"/>
      <c r="YG89" s="92"/>
      <c r="YH89" s="92"/>
      <c r="YI89" s="92"/>
      <c r="YJ89" s="92"/>
      <c r="YK89" s="92"/>
      <c r="YL89" s="92"/>
      <c r="YM89" s="92"/>
      <c r="YN89" s="92"/>
      <c r="YO89" s="92"/>
      <c r="YP89" s="92"/>
      <c r="YQ89" s="92"/>
      <c r="YR89" s="92"/>
      <c r="YS89" s="92"/>
      <c r="YT89" s="92"/>
      <c r="YU89" s="92"/>
      <c r="YV89" s="92"/>
      <c r="YW89" s="92"/>
      <c r="YX89" s="92"/>
      <c r="YY89" s="92"/>
      <c r="YZ89" s="92"/>
      <c r="ZA89" s="92"/>
      <c r="ZB89" s="92"/>
      <c r="ZC89" s="92"/>
      <c r="ZD89" s="92"/>
      <c r="ZE89" s="92"/>
      <c r="ZF89" s="92"/>
      <c r="ZG89" s="92"/>
      <c r="ZH89" s="92"/>
      <c r="ZI89" s="92"/>
      <c r="ZJ89" s="92"/>
      <c r="ZK89" s="92"/>
      <c r="ZL89" s="92"/>
      <c r="ZM89" s="92"/>
      <c r="ZN89" s="92"/>
      <c r="ZO89" s="92"/>
      <c r="ZP89" s="92"/>
      <c r="ZQ89" s="92"/>
      <c r="ZR89" s="92"/>
      <c r="ZS89" s="92"/>
      <c r="ZT89" s="92"/>
      <c r="ZU89" s="92"/>
      <c r="ZV89" s="92"/>
      <c r="ZW89" s="92"/>
      <c r="ZX89" s="92"/>
      <c r="ZY89" s="92"/>
      <c r="ZZ89" s="92"/>
      <c r="AAA89" s="92"/>
      <c r="AAB89" s="92"/>
      <c r="AAC89" s="92"/>
      <c r="AAD89" s="92"/>
      <c r="AAE89" s="92"/>
      <c r="AAF89" s="92"/>
      <c r="AAG89" s="92"/>
      <c r="AAH89" s="92"/>
      <c r="AAI89" s="92"/>
      <c r="AAJ89" s="92"/>
      <c r="AAK89" s="92"/>
      <c r="AAL89" s="92"/>
      <c r="AAM89" s="92"/>
      <c r="AAN89" s="92"/>
      <c r="AAO89" s="92"/>
      <c r="AAP89" s="92"/>
      <c r="AAQ89" s="92"/>
      <c r="AAR89" s="92"/>
      <c r="AAS89" s="92"/>
      <c r="AAT89" s="92"/>
      <c r="AAU89" s="92"/>
      <c r="AAV89" s="92"/>
      <c r="AAW89" s="92"/>
      <c r="AAX89" s="92"/>
      <c r="AAY89" s="92"/>
      <c r="AAZ89" s="92"/>
      <c r="ABA89" s="92"/>
      <c r="ABB89" s="92"/>
      <c r="ABC89" s="92"/>
      <c r="ABD89" s="92"/>
      <c r="ABE89" s="92"/>
      <c r="ABF89" s="92"/>
      <c r="ABG89" s="92"/>
      <c r="ABH89" s="92"/>
      <c r="ABI89" s="92"/>
      <c r="ABJ89" s="92"/>
    </row>
    <row r="90" spans="1:738" x14ac:dyDescent="0.4">
      <c r="B90" s="304" t="s">
        <v>2977</v>
      </c>
      <c r="C90" s="305"/>
      <c r="D90" s="99"/>
      <c r="E90" s="100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99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  <c r="IM90" s="92"/>
      <c r="IN90" s="92"/>
      <c r="IO90" s="92"/>
      <c r="IP90" s="92"/>
      <c r="IQ90" s="92"/>
      <c r="IR90" s="92"/>
      <c r="IS90" s="92"/>
      <c r="IT90" s="92"/>
      <c r="IU90" s="92"/>
      <c r="IV90" s="92"/>
      <c r="IW90" s="92"/>
      <c r="IX90" s="92"/>
      <c r="IY90" s="92"/>
      <c r="IZ90" s="92"/>
      <c r="JA90" s="92"/>
      <c r="JB90" s="92"/>
      <c r="JC90" s="92"/>
      <c r="JD90" s="92"/>
      <c r="JE90" s="92"/>
      <c r="JF90" s="92"/>
      <c r="JG90" s="92"/>
      <c r="JH90" s="92"/>
      <c r="JI90" s="92"/>
      <c r="JJ90" s="92"/>
      <c r="JK90" s="92"/>
      <c r="JL90" s="92"/>
      <c r="JM90" s="92"/>
      <c r="JN90" s="92"/>
      <c r="JO90" s="92"/>
      <c r="JP90" s="92"/>
      <c r="JQ90" s="92"/>
      <c r="JR90" s="92"/>
      <c r="JS90" s="92"/>
      <c r="JT90" s="92"/>
      <c r="JU90" s="92"/>
      <c r="JV90" s="92"/>
      <c r="JW90" s="92"/>
      <c r="JX90" s="92"/>
      <c r="JY90" s="92"/>
      <c r="JZ90" s="92"/>
      <c r="KA90" s="92"/>
      <c r="KB90" s="92"/>
      <c r="KC90" s="92"/>
      <c r="KD90" s="92"/>
      <c r="KE90" s="92"/>
      <c r="KF90" s="92"/>
      <c r="KG90" s="92"/>
      <c r="KH90" s="92"/>
      <c r="KI90" s="92"/>
      <c r="KJ90" s="92"/>
      <c r="KK90" s="92"/>
      <c r="KL90" s="92"/>
      <c r="KM90" s="92"/>
      <c r="KN90" s="92"/>
      <c r="KO90" s="92"/>
      <c r="KP90" s="92"/>
      <c r="KQ90" s="92"/>
      <c r="KR90" s="92"/>
      <c r="KS90" s="92"/>
      <c r="KT90" s="92"/>
      <c r="KU90" s="92"/>
      <c r="KV90" s="92"/>
      <c r="KW90" s="92"/>
      <c r="KX90" s="92"/>
      <c r="KY90" s="92"/>
      <c r="KZ90" s="92"/>
      <c r="LA90" s="92"/>
      <c r="LB90" s="92"/>
      <c r="LC90" s="92"/>
      <c r="LD90" s="92"/>
      <c r="LE90" s="92"/>
      <c r="LF90" s="92"/>
      <c r="LG90" s="92"/>
      <c r="LH90" s="92"/>
      <c r="LI90" s="92"/>
      <c r="LJ90" s="92"/>
      <c r="LK90" s="92"/>
      <c r="LL90" s="92"/>
      <c r="LM90" s="92"/>
      <c r="LN90" s="92"/>
      <c r="LO90" s="92"/>
      <c r="LP90" s="92"/>
      <c r="LQ90" s="92"/>
      <c r="LR90" s="92"/>
      <c r="LS90" s="92"/>
      <c r="LT90" s="92"/>
      <c r="LU90" s="92"/>
      <c r="LV90" s="92"/>
      <c r="LW90" s="92"/>
      <c r="LX90" s="92"/>
      <c r="LY90" s="92"/>
      <c r="LZ90" s="92"/>
      <c r="MA90" s="92"/>
      <c r="MB90" s="92"/>
      <c r="MC90" s="92"/>
      <c r="MD90" s="92"/>
      <c r="ME90" s="92"/>
      <c r="MF90" s="92"/>
      <c r="MG90" s="92"/>
      <c r="MH90" s="92"/>
      <c r="MI90" s="92"/>
      <c r="MJ90" s="92"/>
      <c r="MK90" s="92"/>
      <c r="ML90" s="92"/>
      <c r="MM90" s="92"/>
      <c r="MN90" s="92"/>
      <c r="MO90" s="92"/>
      <c r="MP90" s="92"/>
      <c r="MQ90" s="92"/>
      <c r="MR90" s="92"/>
      <c r="MS90" s="92"/>
      <c r="MT90" s="92"/>
      <c r="MU90" s="92"/>
      <c r="MV90" s="92"/>
      <c r="MW90" s="92"/>
      <c r="MX90" s="92"/>
      <c r="MY90" s="92"/>
      <c r="MZ90" s="92"/>
      <c r="NA90" s="92"/>
      <c r="NB90" s="92"/>
      <c r="NC90" s="92"/>
      <c r="ND90" s="92"/>
      <c r="NE90" s="92"/>
      <c r="NF90" s="92"/>
      <c r="NG90" s="92"/>
      <c r="NH90" s="92"/>
      <c r="NI90" s="92"/>
      <c r="NJ90" s="92"/>
      <c r="NK90" s="92"/>
      <c r="NL90" s="92"/>
      <c r="NM90" s="92"/>
      <c r="NN90" s="92"/>
      <c r="NO90" s="92"/>
      <c r="NP90" s="92"/>
      <c r="NQ90" s="92"/>
      <c r="NR90" s="92"/>
      <c r="NS90" s="92"/>
      <c r="NT90" s="92"/>
      <c r="NU90" s="92"/>
      <c r="NV90" s="92"/>
      <c r="NW90" s="92"/>
      <c r="NX90" s="92"/>
      <c r="NY90" s="92"/>
      <c r="NZ90" s="92"/>
      <c r="OA90" s="92"/>
      <c r="OB90" s="92"/>
      <c r="OC90" s="92"/>
      <c r="OD90" s="92"/>
      <c r="OE90" s="92"/>
      <c r="OF90" s="92"/>
      <c r="OG90" s="92"/>
      <c r="OH90" s="92"/>
      <c r="OI90" s="92"/>
      <c r="OJ90" s="92"/>
      <c r="OK90" s="92"/>
      <c r="OL90" s="92"/>
      <c r="OM90" s="92"/>
      <c r="ON90" s="92"/>
      <c r="OO90" s="92"/>
      <c r="OP90" s="92"/>
      <c r="OQ90" s="92"/>
      <c r="OR90" s="92"/>
      <c r="OS90" s="92"/>
      <c r="OT90" s="92"/>
      <c r="OU90" s="92"/>
      <c r="OV90" s="92"/>
      <c r="OW90" s="92"/>
      <c r="OX90" s="92"/>
      <c r="OY90" s="92"/>
      <c r="OZ90" s="92"/>
      <c r="PA90" s="92"/>
      <c r="PB90" s="92"/>
      <c r="PC90" s="92"/>
      <c r="PD90" s="92"/>
      <c r="PE90" s="92"/>
      <c r="PF90" s="92"/>
      <c r="PG90" s="92"/>
      <c r="PH90" s="92"/>
      <c r="PI90" s="92"/>
      <c r="PJ90" s="92"/>
      <c r="PK90" s="92"/>
      <c r="PL90" s="92"/>
      <c r="PM90" s="92"/>
      <c r="PN90" s="92"/>
      <c r="PO90" s="92"/>
      <c r="PP90" s="92"/>
      <c r="PQ90" s="92"/>
      <c r="PR90" s="92"/>
      <c r="PS90" s="92"/>
      <c r="PT90" s="92"/>
      <c r="PU90" s="92"/>
      <c r="PV90" s="92"/>
      <c r="PW90" s="92"/>
      <c r="PX90" s="92"/>
      <c r="PY90" s="92"/>
      <c r="PZ90" s="92"/>
      <c r="QA90" s="92"/>
      <c r="QB90" s="92"/>
      <c r="QC90" s="92"/>
      <c r="QD90" s="92"/>
      <c r="QE90" s="92"/>
      <c r="QF90" s="92"/>
      <c r="QG90" s="92"/>
      <c r="QH90" s="92"/>
      <c r="QI90" s="92"/>
      <c r="QJ90" s="92"/>
      <c r="QK90" s="92"/>
      <c r="QL90" s="92"/>
      <c r="QM90" s="92"/>
      <c r="QN90" s="92"/>
      <c r="QO90" s="92"/>
      <c r="QP90" s="92"/>
      <c r="QQ90" s="92"/>
      <c r="QR90" s="92"/>
      <c r="QS90" s="92"/>
      <c r="QT90" s="92"/>
      <c r="QU90" s="92"/>
      <c r="QV90" s="92"/>
      <c r="QW90" s="92"/>
      <c r="QX90" s="92"/>
      <c r="QY90" s="92"/>
      <c r="QZ90" s="92"/>
      <c r="RA90" s="92"/>
      <c r="RB90" s="92"/>
      <c r="RC90" s="92"/>
      <c r="RD90" s="92"/>
      <c r="RE90" s="92"/>
      <c r="RF90" s="92"/>
      <c r="RG90" s="92"/>
      <c r="RH90" s="92"/>
      <c r="RI90" s="92"/>
      <c r="RJ90" s="92"/>
      <c r="RK90" s="92"/>
      <c r="RL90" s="92"/>
      <c r="RM90" s="92"/>
      <c r="RN90" s="92"/>
      <c r="RO90" s="92"/>
      <c r="RP90" s="92"/>
      <c r="RQ90" s="92"/>
      <c r="RR90" s="92"/>
      <c r="RS90" s="92"/>
      <c r="RT90" s="92"/>
      <c r="RU90" s="92"/>
      <c r="RV90" s="92"/>
      <c r="RW90" s="92"/>
      <c r="RX90" s="92"/>
      <c r="RY90" s="92"/>
      <c r="RZ90" s="92"/>
      <c r="SA90" s="92"/>
      <c r="SB90" s="92"/>
      <c r="SC90" s="92"/>
      <c r="SD90" s="92"/>
      <c r="SE90" s="92"/>
      <c r="SF90" s="92"/>
      <c r="SG90" s="92"/>
      <c r="SH90" s="92"/>
      <c r="SI90" s="92"/>
      <c r="SJ90" s="92"/>
      <c r="SK90" s="92"/>
      <c r="SL90" s="92"/>
      <c r="SM90" s="92"/>
      <c r="SN90" s="92"/>
      <c r="SO90" s="92"/>
      <c r="SP90" s="92"/>
      <c r="SQ90" s="92"/>
      <c r="SR90" s="92"/>
      <c r="SS90" s="92"/>
      <c r="ST90" s="92"/>
      <c r="SU90" s="92"/>
      <c r="SV90" s="92"/>
      <c r="SW90" s="92"/>
      <c r="SX90" s="92"/>
      <c r="SY90" s="92"/>
      <c r="SZ90" s="92"/>
      <c r="TA90" s="92"/>
      <c r="TB90" s="92"/>
      <c r="TC90" s="92"/>
      <c r="TD90" s="92"/>
      <c r="TE90" s="92"/>
      <c r="TF90" s="92"/>
      <c r="TG90" s="92"/>
      <c r="TH90" s="92"/>
      <c r="TI90" s="92"/>
      <c r="TJ90" s="92"/>
      <c r="TK90" s="92"/>
      <c r="TL90" s="92"/>
      <c r="TM90" s="92"/>
      <c r="TN90" s="92"/>
      <c r="TO90" s="92"/>
      <c r="TP90" s="92"/>
      <c r="TQ90" s="92"/>
      <c r="TR90" s="92"/>
      <c r="TS90" s="92"/>
      <c r="TT90" s="92"/>
      <c r="TU90" s="92"/>
      <c r="TV90" s="92"/>
      <c r="TW90" s="92"/>
      <c r="TX90" s="92"/>
      <c r="TY90" s="92"/>
      <c r="TZ90" s="92"/>
      <c r="UA90" s="92"/>
      <c r="UB90" s="92"/>
      <c r="UC90" s="92"/>
      <c r="UD90" s="92"/>
      <c r="UE90" s="92"/>
      <c r="UF90" s="92"/>
      <c r="UG90" s="92"/>
      <c r="UH90" s="92"/>
      <c r="UI90" s="92"/>
      <c r="UJ90" s="92"/>
      <c r="UK90" s="92"/>
      <c r="UL90" s="92"/>
      <c r="UM90" s="92"/>
      <c r="UN90" s="92"/>
      <c r="UO90" s="92"/>
      <c r="UP90" s="92"/>
      <c r="UQ90" s="92"/>
      <c r="UR90" s="92"/>
      <c r="US90" s="92"/>
      <c r="UT90" s="92"/>
      <c r="UU90" s="92"/>
      <c r="UV90" s="92"/>
      <c r="UW90" s="92"/>
      <c r="UX90" s="92"/>
      <c r="UY90" s="92"/>
      <c r="UZ90" s="92"/>
      <c r="VA90" s="92"/>
      <c r="VB90" s="92"/>
      <c r="VC90" s="92"/>
      <c r="VD90" s="92"/>
      <c r="VE90" s="92"/>
      <c r="VF90" s="92"/>
      <c r="VG90" s="92"/>
      <c r="VH90" s="92"/>
      <c r="VI90" s="92"/>
      <c r="VJ90" s="92"/>
      <c r="VK90" s="92"/>
      <c r="VL90" s="92"/>
      <c r="VM90" s="92"/>
      <c r="VN90" s="92"/>
      <c r="VO90" s="92"/>
      <c r="VP90" s="92"/>
      <c r="VQ90" s="92"/>
      <c r="VR90" s="92"/>
      <c r="VS90" s="92"/>
      <c r="VT90" s="92"/>
      <c r="VU90" s="92"/>
      <c r="VV90" s="92"/>
      <c r="VW90" s="92"/>
      <c r="VX90" s="92"/>
      <c r="VY90" s="92"/>
      <c r="VZ90" s="92"/>
      <c r="WA90" s="92"/>
      <c r="WB90" s="92"/>
      <c r="WC90" s="92"/>
      <c r="WD90" s="92"/>
      <c r="WE90" s="92"/>
      <c r="WF90" s="92"/>
      <c r="WG90" s="92"/>
      <c r="WH90" s="92"/>
      <c r="WI90" s="92"/>
      <c r="WJ90" s="92"/>
      <c r="WK90" s="92"/>
      <c r="WL90" s="92"/>
      <c r="WM90" s="92"/>
      <c r="WN90" s="92"/>
      <c r="WO90" s="92"/>
      <c r="WP90" s="92"/>
      <c r="WQ90" s="92"/>
      <c r="WR90" s="92"/>
      <c r="WS90" s="92"/>
      <c r="WT90" s="92"/>
      <c r="WU90" s="92"/>
      <c r="WV90" s="92"/>
      <c r="WW90" s="92"/>
      <c r="WX90" s="92"/>
      <c r="WY90" s="92"/>
      <c r="WZ90" s="92"/>
      <c r="XA90" s="92"/>
      <c r="XB90" s="92"/>
      <c r="XC90" s="92"/>
      <c r="XD90" s="92"/>
      <c r="XE90" s="92"/>
      <c r="XF90" s="92"/>
      <c r="XG90" s="92"/>
      <c r="XH90" s="92"/>
      <c r="XI90" s="92"/>
      <c r="XJ90" s="92"/>
      <c r="XK90" s="92"/>
      <c r="XL90" s="92"/>
      <c r="XM90" s="92"/>
      <c r="XN90" s="92"/>
      <c r="XO90" s="92"/>
      <c r="XP90" s="92"/>
      <c r="XQ90" s="92"/>
      <c r="XR90" s="92"/>
      <c r="XS90" s="92"/>
      <c r="XT90" s="92"/>
      <c r="XU90" s="92"/>
      <c r="XV90" s="92"/>
      <c r="XW90" s="92"/>
      <c r="XX90" s="92"/>
      <c r="XY90" s="92"/>
      <c r="XZ90" s="92"/>
      <c r="YA90" s="92"/>
      <c r="YB90" s="92"/>
      <c r="YC90" s="92"/>
      <c r="YD90" s="92"/>
      <c r="YE90" s="92"/>
      <c r="YF90" s="92"/>
      <c r="YG90" s="92"/>
      <c r="YH90" s="92"/>
      <c r="YI90" s="92"/>
      <c r="YJ90" s="92"/>
      <c r="YK90" s="92"/>
      <c r="YL90" s="92"/>
      <c r="YM90" s="92"/>
      <c r="YN90" s="92"/>
      <c r="YO90" s="92"/>
      <c r="YP90" s="92"/>
      <c r="YQ90" s="92"/>
      <c r="YR90" s="92"/>
      <c r="YS90" s="92"/>
      <c r="YT90" s="92"/>
      <c r="YU90" s="92"/>
      <c r="YV90" s="92"/>
      <c r="YW90" s="92"/>
      <c r="YX90" s="92"/>
      <c r="YY90" s="92"/>
      <c r="YZ90" s="92"/>
      <c r="ZA90" s="92"/>
      <c r="ZB90" s="92"/>
      <c r="ZC90" s="92"/>
      <c r="ZD90" s="92"/>
      <c r="ZE90" s="92"/>
      <c r="ZF90" s="92"/>
      <c r="ZG90" s="92"/>
      <c r="ZH90" s="92"/>
      <c r="ZI90" s="92"/>
      <c r="ZJ90" s="92"/>
      <c r="ZK90" s="92"/>
      <c r="ZL90" s="92"/>
      <c r="ZM90" s="92"/>
      <c r="ZN90" s="92"/>
      <c r="ZO90" s="92"/>
      <c r="ZP90" s="92"/>
      <c r="ZQ90" s="92"/>
      <c r="ZR90" s="92"/>
      <c r="ZS90" s="92"/>
      <c r="ZT90" s="92"/>
      <c r="ZU90" s="92"/>
      <c r="ZV90" s="92"/>
      <c r="ZW90" s="92"/>
      <c r="ZX90" s="92"/>
      <c r="ZY90" s="92"/>
      <c r="ZZ90" s="92"/>
      <c r="AAA90" s="92"/>
      <c r="AAB90" s="92"/>
      <c r="AAC90" s="92"/>
      <c r="AAD90" s="92"/>
      <c r="AAE90" s="92"/>
      <c r="AAF90" s="92"/>
      <c r="AAG90" s="92"/>
      <c r="AAH90" s="92"/>
      <c r="AAI90" s="92"/>
      <c r="AAJ90" s="92"/>
      <c r="AAK90" s="92"/>
      <c r="AAL90" s="92"/>
      <c r="AAM90" s="92"/>
      <c r="AAN90" s="92"/>
      <c r="AAO90" s="92"/>
      <c r="AAP90" s="92"/>
      <c r="AAQ90" s="92"/>
      <c r="AAR90" s="92"/>
      <c r="AAS90" s="92"/>
      <c r="AAT90" s="92"/>
      <c r="AAU90" s="92"/>
      <c r="AAV90" s="92"/>
      <c r="AAW90" s="92"/>
      <c r="AAX90" s="92"/>
      <c r="AAY90" s="92"/>
      <c r="AAZ90" s="92"/>
      <c r="ABA90" s="92"/>
      <c r="ABB90" s="92"/>
      <c r="ABC90" s="92"/>
      <c r="ABD90" s="92"/>
      <c r="ABE90" s="92"/>
      <c r="ABF90" s="92"/>
      <c r="ABG90" s="92"/>
      <c r="ABH90" s="92"/>
      <c r="ABI90" s="92"/>
      <c r="ABJ90" s="92"/>
    </row>
    <row r="91" spans="1:738" x14ac:dyDescent="0.4">
      <c r="B91" s="105"/>
      <c r="C91" s="99"/>
      <c r="D91" s="99"/>
      <c r="E91" s="100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99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  <c r="IM91" s="92"/>
      <c r="IN91" s="92"/>
      <c r="IO91" s="92"/>
      <c r="IP91" s="92"/>
      <c r="IQ91" s="92"/>
      <c r="IR91" s="92"/>
      <c r="IS91" s="92"/>
      <c r="IT91" s="92"/>
      <c r="IU91" s="92"/>
      <c r="IV91" s="92"/>
      <c r="IW91" s="92"/>
      <c r="IX91" s="92"/>
      <c r="IY91" s="92"/>
      <c r="IZ91" s="92"/>
      <c r="JA91" s="92"/>
      <c r="JB91" s="92"/>
      <c r="JC91" s="92"/>
      <c r="JD91" s="92"/>
      <c r="JE91" s="92"/>
      <c r="JF91" s="92"/>
      <c r="JG91" s="92"/>
      <c r="JH91" s="92"/>
      <c r="JI91" s="92"/>
      <c r="JJ91" s="92"/>
      <c r="JK91" s="92"/>
      <c r="JL91" s="92"/>
      <c r="JM91" s="92"/>
      <c r="JN91" s="92"/>
      <c r="JO91" s="92"/>
      <c r="JP91" s="92"/>
      <c r="JQ91" s="92"/>
      <c r="JR91" s="92"/>
      <c r="JS91" s="92"/>
      <c r="JT91" s="92"/>
      <c r="JU91" s="92"/>
      <c r="JV91" s="92"/>
      <c r="JW91" s="92"/>
      <c r="JX91" s="92"/>
      <c r="JY91" s="92"/>
      <c r="JZ91" s="92"/>
      <c r="KA91" s="92"/>
      <c r="KB91" s="92"/>
      <c r="KC91" s="92"/>
      <c r="KD91" s="92"/>
      <c r="KE91" s="92"/>
      <c r="KF91" s="92"/>
      <c r="KG91" s="92"/>
      <c r="KH91" s="92"/>
      <c r="KI91" s="92"/>
      <c r="KJ91" s="92"/>
      <c r="KK91" s="92"/>
      <c r="KL91" s="92"/>
      <c r="KM91" s="92"/>
      <c r="KN91" s="92"/>
      <c r="KO91" s="92"/>
      <c r="KP91" s="92"/>
      <c r="KQ91" s="92"/>
      <c r="KR91" s="92"/>
      <c r="KS91" s="92"/>
      <c r="KT91" s="92"/>
      <c r="KU91" s="92"/>
      <c r="KV91" s="92"/>
      <c r="KW91" s="92"/>
      <c r="KX91" s="92"/>
      <c r="KY91" s="92"/>
      <c r="KZ91" s="92"/>
      <c r="LA91" s="92"/>
      <c r="LB91" s="92"/>
      <c r="LC91" s="92"/>
      <c r="LD91" s="92"/>
      <c r="LE91" s="92"/>
      <c r="LF91" s="92"/>
      <c r="LG91" s="92"/>
      <c r="LH91" s="92"/>
      <c r="LI91" s="92"/>
      <c r="LJ91" s="92"/>
      <c r="LK91" s="92"/>
      <c r="LL91" s="92"/>
      <c r="LM91" s="92"/>
      <c r="LN91" s="92"/>
      <c r="LO91" s="92"/>
      <c r="LP91" s="92"/>
      <c r="LQ91" s="92"/>
      <c r="LR91" s="92"/>
      <c r="LS91" s="92"/>
      <c r="LT91" s="92"/>
      <c r="LU91" s="92"/>
      <c r="LV91" s="92"/>
      <c r="LW91" s="92"/>
      <c r="LX91" s="92"/>
      <c r="LY91" s="92"/>
      <c r="LZ91" s="92"/>
      <c r="MA91" s="92"/>
      <c r="MB91" s="92"/>
      <c r="MC91" s="92"/>
      <c r="MD91" s="92"/>
      <c r="ME91" s="92"/>
      <c r="MF91" s="92"/>
      <c r="MG91" s="92"/>
      <c r="MH91" s="92"/>
      <c r="MI91" s="92"/>
      <c r="MJ91" s="92"/>
      <c r="MK91" s="92"/>
      <c r="ML91" s="92"/>
      <c r="MM91" s="92"/>
      <c r="MN91" s="92"/>
      <c r="MO91" s="92"/>
      <c r="MP91" s="92"/>
      <c r="MQ91" s="92"/>
      <c r="MR91" s="92"/>
      <c r="MS91" s="92"/>
      <c r="MT91" s="92"/>
      <c r="MU91" s="92"/>
      <c r="MV91" s="92"/>
      <c r="MW91" s="92"/>
      <c r="MX91" s="92"/>
      <c r="MY91" s="92"/>
      <c r="MZ91" s="92"/>
      <c r="NA91" s="92"/>
      <c r="NB91" s="92"/>
      <c r="NC91" s="92"/>
      <c r="ND91" s="92"/>
      <c r="NE91" s="92"/>
      <c r="NF91" s="92"/>
      <c r="NG91" s="92"/>
      <c r="NH91" s="92"/>
      <c r="NI91" s="92"/>
      <c r="NJ91" s="92"/>
      <c r="NK91" s="92"/>
      <c r="NL91" s="92"/>
      <c r="NM91" s="92"/>
      <c r="NN91" s="92"/>
      <c r="NO91" s="92"/>
      <c r="NP91" s="92"/>
      <c r="NQ91" s="92"/>
      <c r="NR91" s="92"/>
      <c r="NS91" s="92"/>
      <c r="NT91" s="92"/>
      <c r="NU91" s="92"/>
      <c r="NV91" s="92"/>
      <c r="NW91" s="92"/>
      <c r="NX91" s="92"/>
      <c r="NY91" s="92"/>
      <c r="NZ91" s="92"/>
      <c r="OA91" s="92"/>
      <c r="OB91" s="92"/>
      <c r="OC91" s="92"/>
      <c r="OD91" s="92"/>
      <c r="OE91" s="92"/>
      <c r="OF91" s="92"/>
      <c r="OG91" s="92"/>
      <c r="OH91" s="92"/>
      <c r="OI91" s="92"/>
      <c r="OJ91" s="92"/>
      <c r="OK91" s="92"/>
      <c r="OL91" s="92"/>
      <c r="OM91" s="92"/>
      <c r="ON91" s="92"/>
      <c r="OO91" s="92"/>
      <c r="OP91" s="92"/>
      <c r="OQ91" s="92"/>
      <c r="OR91" s="92"/>
      <c r="OS91" s="92"/>
      <c r="OT91" s="92"/>
      <c r="OU91" s="92"/>
      <c r="OV91" s="92"/>
      <c r="OW91" s="92"/>
      <c r="OX91" s="92"/>
      <c r="OY91" s="92"/>
      <c r="OZ91" s="92"/>
      <c r="PA91" s="92"/>
      <c r="PB91" s="92"/>
      <c r="PC91" s="92"/>
      <c r="PD91" s="92"/>
      <c r="PE91" s="92"/>
      <c r="PF91" s="92"/>
      <c r="PG91" s="92"/>
      <c r="PH91" s="92"/>
      <c r="PI91" s="92"/>
      <c r="PJ91" s="92"/>
      <c r="PK91" s="92"/>
      <c r="PL91" s="92"/>
      <c r="PM91" s="92"/>
      <c r="PN91" s="92"/>
      <c r="PO91" s="92"/>
      <c r="PP91" s="92"/>
      <c r="PQ91" s="92"/>
      <c r="PR91" s="92"/>
      <c r="PS91" s="92"/>
      <c r="PT91" s="92"/>
      <c r="PU91" s="92"/>
      <c r="PV91" s="92"/>
      <c r="PW91" s="92"/>
      <c r="PX91" s="92"/>
      <c r="PY91" s="92"/>
      <c r="PZ91" s="92"/>
      <c r="QA91" s="92"/>
      <c r="QB91" s="92"/>
      <c r="QC91" s="92"/>
      <c r="QD91" s="92"/>
      <c r="QE91" s="92"/>
      <c r="QF91" s="92"/>
      <c r="QG91" s="92"/>
      <c r="QH91" s="92"/>
      <c r="QI91" s="92"/>
      <c r="QJ91" s="92"/>
      <c r="QK91" s="92"/>
      <c r="QL91" s="92"/>
      <c r="QM91" s="92"/>
      <c r="QN91" s="92"/>
      <c r="QO91" s="92"/>
      <c r="QP91" s="92"/>
      <c r="QQ91" s="92"/>
      <c r="QR91" s="92"/>
      <c r="QS91" s="92"/>
      <c r="QT91" s="92"/>
      <c r="QU91" s="92"/>
      <c r="QV91" s="92"/>
      <c r="QW91" s="92"/>
      <c r="QX91" s="92"/>
      <c r="QY91" s="92"/>
      <c r="QZ91" s="92"/>
      <c r="RA91" s="92"/>
      <c r="RB91" s="92"/>
      <c r="RC91" s="92"/>
      <c r="RD91" s="92"/>
      <c r="RE91" s="92"/>
      <c r="RF91" s="92"/>
      <c r="RG91" s="92"/>
      <c r="RH91" s="92"/>
      <c r="RI91" s="92"/>
      <c r="RJ91" s="92"/>
      <c r="RK91" s="92"/>
      <c r="RL91" s="92"/>
      <c r="RM91" s="92"/>
      <c r="RN91" s="92"/>
      <c r="RO91" s="92"/>
      <c r="RP91" s="92"/>
      <c r="RQ91" s="92"/>
      <c r="RR91" s="92"/>
      <c r="RS91" s="92"/>
      <c r="RT91" s="92"/>
      <c r="RU91" s="92"/>
      <c r="RV91" s="92"/>
      <c r="RW91" s="92"/>
      <c r="RX91" s="92"/>
      <c r="RY91" s="92"/>
      <c r="RZ91" s="92"/>
      <c r="SA91" s="92"/>
      <c r="SB91" s="92"/>
      <c r="SC91" s="92"/>
      <c r="SD91" s="92"/>
      <c r="SE91" s="92"/>
      <c r="SF91" s="92"/>
      <c r="SG91" s="92"/>
      <c r="SH91" s="92"/>
      <c r="SI91" s="92"/>
      <c r="SJ91" s="92"/>
      <c r="SK91" s="92"/>
      <c r="SL91" s="92"/>
      <c r="SM91" s="92"/>
      <c r="SN91" s="92"/>
      <c r="SO91" s="92"/>
      <c r="SP91" s="92"/>
      <c r="SQ91" s="92"/>
      <c r="SR91" s="92"/>
      <c r="SS91" s="92"/>
      <c r="ST91" s="92"/>
      <c r="SU91" s="92"/>
      <c r="SV91" s="92"/>
      <c r="SW91" s="92"/>
      <c r="SX91" s="92"/>
      <c r="SY91" s="92"/>
      <c r="SZ91" s="92"/>
      <c r="TA91" s="92"/>
      <c r="TB91" s="92"/>
      <c r="TC91" s="92"/>
      <c r="TD91" s="92"/>
      <c r="TE91" s="92"/>
      <c r="TF91" s="92"/>
      <c r="TG91" s="92"/>
      <c r="TH91" s="92"/>
      <c r="TI91" s="92"/>
      <c r="TJ91" s="92"/>
      <c r="TK91" s="92"/>
      <c r="TL91" s="92"/>
      <c r="TM91" s="92"/>
      <c r="TN91" s="92"/>
      <c r="TO91" s="92"/>
      <c r="TP91" s="92"/>
      <c r="TQ91" s="92"/>
      <c r="TR91" s="92"/>
      <c r="TS91" s="92"/>
      <c r="TT91" s="92"/>
      <c r="TU91" s="92"/>
      <c r="TV91" s="92"/>
      <c r="TW91" s="92"/>
      <c r="TX91" s="92"/>
      <c r="TY91" s="92"/>
      <c r="TZ91" s="92"/>
      <c r="UA91" s="92"/>
      <c r="UB91" s="92"/>
      <c r="UC91" s="92"/>
      <c r="UD91" s="92"/>
      <c r="UE91" s="92"/>
      <c r="UF91" s="92"/>
      <c r="UG91" s="92"/>
      <c r="UH91" s="92"/>
      <c r="UI91" s="92"/>
      <c r="UJ91" s="92"/>
      <c r="UK91" s="92"/>
      <c r="UL91" s="92"/>
      <c r="UM91" s="92"/>
      <c r="UN91" s="92"/>
      <c r="UO91" s="92"/>
      <c r="UP91" s="92"/>
      <c r="UQ91" s="92"/>
      <c r="UR91" s="92"/>
      <c r="US91" s="92"/>
      <c r="UT91" s="92"/>
      <c r="UU91" s="92"/>
      <c r="UV91" s="92"/>
      <c r="UW91" s="92"/>
      <c r="UX91" s="92"/>
      <c r="UY91" s="92"/>
      <c r="UZ91" s="92"/>
      <c r="VA91" s="92"/>
      <c r="VB91" s="92"/>
      <c r="VC91" s="92"/>
      <c r="VD91" s="92"/>
      <c r="VE91" s="92"/>
      <c r="VF91" s="92"/>
      <c r="VG91" s="92"/>
      <c r="VH91" s="92"/>
      <c r="VI91" s="92"/>
      <c r="VJ91" s="92"/>
      <c r="VK91" s="92"/>
      <c r="VL91" s="92"/>
      <c r="VM91" s="92"/>
      <c r="VN91" s="92"/>
      <c r="VO91" s="92"/>
      <c r="VP91" s="92"/>
      <c r="VQ91" s="92"/>
      <c r="VR91" s="92"/>
      <c r="VS91" s="92"/>
      <c r="VT91" s="92"/>
      <c r="VU91" s="92"/>
      <c r="VV91" s="92"/>
      <c r="VW91" s="92"/>
      <c r="VX91" s="92"/>
      <c r="VY91" s="92"/>
      <c r="VZ91" s="92"/>
      <c r="WA91" s="92"/>
      <c r="WB91" s="92"/>
      <c r="WC91" s="92"/>
      <c r="WD91" s="92"/>
      <c r="WE91" s="92"/>
      <c r="WF91" s="92"/>
      <c r="WG91" s="92"/>
      <c r="WH91" s="92"/>
      <c r="WI91" s="92"/>
      <c r="WJ91" s="92"/>
      <c r="WK91" s="92"/>
      <c r="WL91" s="92"/>
      <c r="WM91" s="92"/>
      <c r="WN91" s="92"/>
      <c r="WO91" s="92"/>
      <c r="WP91" s="92"/>
      <c r="WQ91" s="92"/>
      <c r="WR91" s="92"/>
      <c r="WS91" s="92"/>
      <c r="WT91" s="92"/>
      <c r="WU91" s="92"/>
      <c r="WV91" s="92"/>
      <c r="WW91" s="92"/>
      <c r="WX91" s="92"/>
      <c r="WY91" s="92"/>
      <c r="WZ91" s="92"/>
      <c r="XA91" s="92"/>
      <c r="XB91" s="92"/>
      <c r="XC91" s="92"/>
      <c r="XD91" s="92"/>
      <c r="XE91" s="92"/>
      <c r="XF91" s="92"/>
      <c r="XG91" s="92"/>
      <c r="XH91" s="92"/>
      <c r="XI91" s="92"/>
      <c r="XJ91" s="92"/>
      <c r="XK91" s="92"/>
      <c r="XL91" s="92"/>
      <c r="XM91" s="92"/>
      <c r="XN91" s="92"/>
      <c r="XO91" s="92"/>
      <c r="XP91" s="92"/>
      <c r="XQ91" s="92"/>
      <c r="XR91" s="92"/>
      <c r="XS91" s="92"/>
      <c r="XT91" s="92"/>
      <c r="XU91" s="92"/>
      <c r="XV91" s="92"/>
      <c r="XW91" s="92"/>
      <c r="XX91" s="92"/>
      <c r="XY91" s="92"/>
      <c r="XZ91" s="92"/>
      <c r="YA91" s="92"/>
      <c r="YB91" s="92"/>
      <c r="YC91" s="92"/>
      <c r="YD91" s="92"/>
      <c r="YE91" s="92"/>
      <c r="YF91" s="92"/>
      <c r="YG91" s="92"/>
      <c r="YH91" s="92"/>
      <c r="YI91" s="92"/>
      <c r="YJ91" s="92"/>
      <c r="YK91" s="92"/>
      <c r="YL91" s="92"/>
      <c r="YM91" s="92"/>
      <c r="YN91" s="92"/>
      <c r="YO91" s="92"/>
      <c r="YP91" s="92"/>
      <c r="YQ91" s="92"/>
      <c r="YR91" s="92"/>
      <c r="YS91" s="92"/>
      <c r="YT91" s="92"/>
      <c r="YU91" s="92"/>
      <c r="YV91" s="92"/>
      <c r="YW91" s="92"/>
      <c r="YX91" s="92"/>
      <c r="YY91" s="92"/>
      <c r="YZ91" s="92"/>
      <c r="ZA91" s="92"/>
      <c r="ZB91" s="92"/>
      <c r="ZC91" s="92"/>
      <c r="ZD91" s="92"/>
      <c r="ZE91" s="92"/>
      <c r="ZF91" s="92"/>
      <c r="ZG91" s="92"/>
      <c r="ZH91" s="92"/>
      <c r="ZI91" s="92"/>
      <c r="ZJ91" s="92"/>
      <c r="ZK91" s="92"/>
      <c r="ZL91" s="92"/>
      <c r="ZM91" s="92"/>
      <c r="ZN91" s="92"/>
      <c r="ZO91" s="92"/>
      <c r="ZP91" s="92"/>
      <c r="ZQ91" s="92"/>
      <c r="ZR91" s="92"/>
      <c r="ZS91" s="92"/>
      <c r="ZT91" s="92"/>
      <c r="ZU91" s="92"/>
      <c r="ZV91" s="92"/>
      <c r="ZW91" s="92"/>
      <c r="ZX91" s="92"/>
      <c r="ZY91" s="92"/>
      <c r="ZZ91" s="92"/>
      <c r="AAA91" s="92"/>
      <c r="AAB91" s="92"/>
      <c r="AAC91" s="92"/>
      <c r="AAD91" s="92"/>
      <c r="AAE91" s="92"/>
      <c r="AAF91" s="92"/>
      <c r="AAG91" s="92"/>
      <c r="AAH91" s="92"/>
      <c r="AAI91" s="92"/>
      <c r="AAJ91" s="92"/>
      <c r="AAK91" s="92"/>
      <c r="AAL91" s="92"/>
      <c r="AAM91" s="92"/>
      <c r="AAN91" s="92"/>
      <c r="AAO91" s="92"/>
      <c r="AAP91" s="92"/>
      <c r="AAQ91" s="92"/>
      <c r="AAR91" s="92"/>
      <c r="AAS91" s="92"/>
      <c r="AAT91" s="92"/>
      <c r="AAU91" s="92"/>
      <c r="AAV91" s="92"/>
      <c r="AAW91" s="92"/>
      <c r="AAX91" s="92"/>
      <c r="AAY91" s="92"/>
      <c r="AAZ91" s="92"/>
      <c r="ABA91" s="92"/>
      <c r="ABB91" s="92"/>
      <c r="ABC91" s="92"/>
      <c r="ABD91" s="92"/>
      <c r="ABE91" s="92"/>
      <c r="ABF91" s="92"/>
      <c r="ABG91" s="92"/>
      <c r="ABH91" s="92"/>
      <c r="ABI91" s="92"/>
      <c r="ABJ91" s="92"/>
    </row>
    <row r="92" spans="1:738" x14ac:dyDescent="0.4">
      <c r="B92" s="98"/>
      <c r="C92" s="99"/>
      <c r="D92" s="99"/>
      <c r="E92" s="100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99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  <c r="IM92" s="92"/>
      <c r="IN92" s="92"/>
      <c r="IO92" s="92"/>
      <c r="IP92" s="92"/>
      <c r="IQ92" s="92"/>
      <c r="IR92" s="92"/>
      <c r="IS92" s="92"/>
      <c r="IT92" s="92"/>
      <c r="IU92" s="92"/>
      <c r="IV92" s="92"/>
      <c r="IW92" s="92"/>
      <c r="IX92" s="92"/>
      <c r="IY92" s="92"/>
      <c r="IZ92" s="92"/>
      <c r="JA92" s="92"/>
      <c r="JB92" s="92"/>
      <c r="JC92" s="92"/>
      <c r="JD92" s="92"/>
      <c r="JE92" s="92"/>
      <c r="JF92" s="92"/>
      <c r="JG92" s="92"/>
      <c r="JH92" s="92"/>
      <c r="JI92" s="92"/>
      <c r="JJ92" s="92"/>
      <c r="JK92" s="92"/>
      <c r="JL92" s="92"/>
      <c r="JM92" s="92"/>
      <c r="JN92" s="92"/>
      <c r="JO92" s="92"/>
      <c r="JP92" s="92"/>
      <c r="JQ92" s="92"/>
      <c r="JR92" s="92"/>
      <c r="JS92" s="92"/>
      <c r="JT92" s="92"/>
      <c r="JU92" s="92"/>
      <c r="JV92" s="92"/>
      <c r="JW92" s="92"/>
      <c r="JX92" s="92"/>
      <c r="JY92" s="92"/>
      <c r="JZ92" s="92"/>
      <c r="KA92" s="92"/>
      <c r="KB92" s="92"/>
      <c r="KC92" s="92"/>
      <c r="KD92" s="92"/>
      <c r="KE92" s="92"/>
      <c r="KF92" s="92"/>
      <c r="KG92" s="92"/>
      <c r="KH92" s="92"/>
      <c r="KI92" s="92"/>
      <c r="KJ92" s="92"/>
      <c r="KK92" s="92"/>
      <c r="KL92" s="92"/>
      <c r="KM92" s="92"/>
      <c r="KN92" s="92"/>
      <c r="KO92" s="92"/>
      <c r="KP92" s="92"/>
      <c r="KQ92" s="92"/>
      <c r="KR92" s="92"/>
      <c r="KS92" s="92"/>
      <c r="KT92" s="92"/>
      <c r="KU92" s="92"/>
      <c r="KV92" s="92"/>
      <c r="KW92" s="92"/>
      <c r="KX92" s="92"/>
      <c r="KY92" s="92"/>
      <c r="KZ92" s="92"/>
      <c r="LA92" s="92"/>
      <c r="LB92" s="92"/>
      <c r="LC92" s="92"/>
      <c r="LD92" s="92"/>
      <c r="LE92" s="92"/>
      <c r="LF92" s="92"/>
      <c r="LG92" s="92"/>
      <c r="LH92" s="92"/>
      <c r="LI92" s="92"/>
      <c r="LJ92" s="92"/>
      <c r="LK92" s="92"/>
      <c r="LL92" s="92"/>
      <c r="LM92" s="92"/>
      <c r="LN92" s="92"/>
      <c r="LO92" s="92"/>
      <c r="LP92" s="92"/>
      <c r="LQ92" s="92"/>
      <c r="LR92" s="92"/>
      <c r="LS92" s="92"/>
      <c r="LT92" s="92"/>
      <c r="LU92" s="92"/>
      <c r="LV92" s="92"/>
      <c r="LW92" s="92"/>
      <c r="LX92" s="92"/>
      <c r="LY92" s="92"/>
      <c r="LZ92" s="92"/>
      <c r="MA92" s="92"/>
      <c r="MB92" s="92"/>
      <c r="MC92" s="92"/>
      <c r="MD92" s="92"/>
      <c r="ME92" s="92"/>
      <c r="MF92" s="92"/>
      <c r="MG92" s="92"/>
      <c r="MH92" s="92"/>
      <c r="MI92" s="92"/>
      <c r="MJ92" s="92"/>
      <c r="MK92" s="92"/>
      <c r="ML92" s="92"/>
      <c r="MM92" s="92"/>
      <c r="MN92" s="92"/>
      <c r="MO92" s="92"/>
      <c r="MP92" s="92"/>
      <c r="MQ92" s="92"/>
      <c r="MR92" s="92"/>
      <c r="MS92" s="92"/>
      <c r="MT92" s="92"/>
      <c r="MU92" s="92"/>
      <c r="MV92" s="92"/>
      <c r="MW92" s="92"/>
      <c r="MX92" s="92"/>
      <c r="MY92" s="92"/>
      <c r="MZ92" s="92"/>
      <c r="NA92" s="92"/>
      <c r="NB92" s="92"/>
      <c r="NC92" s="92"/>
      <c r="ND92" s="92"/>
      <c r="NE92" s="92"/>
      <c r="NF92" s="92"/>
      <c r="NG92" s="92"/>
      <c r="NH92" s="92"/>
      <c r="NI92" s="92"/>
      <c r="NJ92" s="92"/>
      <c r="NK92" s="92"/>
      <c r="NL92" s="92"/>
      <c r="NM92" s="92"/>
      <c r="NN92" s="92"/>
      <c r="NO92" s="92"/>
      <c r="NP92" s="92"/>
      <c r="NQ92" s="92"/>
      <c r="NR92" s="92"/>
      <c r="NS92" s="92"/>
      <c r="NT92" s="92"/>
      <c r="NU92" s="92"/>
      <c r="NV92" s="92"/>
      <c r="NW92" s="92"/>
      <c r="NX92" s="92"/>
      <c r="NY92" s="92"/>
      <c r="NZ92" s="92"/>
      <c r="OA92" s="92"/>
      <c r="OB92" s="92"/>
      <c r="OC92" s="92"/>
      <c r="OD92" s="92"/>
      <c r="OE92" s="92"/>
      <c r="OF92" s="92"/>
      <c r="OG92" s="92"/>
      <c r="OH92" s="92"/>
      <c r="OI92" s="92"/>
      <c r="OJ92" s="92"/>
      <c r="OK92" s="92"/>
      <c r="OL92" s="92"/>
      <c r="OM92" s="92"/>
      <c r="ON92" s="92"/>
      <c r="OO92" s="92"/>
      <c r="OP92" s="92"/>
      <c r="OQ92" s="92"/>
      <c r="OR92" s="92"/>
      <c r="OS92" s="92"/>
      <c r="OT92" s="92"/>
      <c r="OU92" s="92"/>
      <c r="OV92" s="92"/>
      <c r="OW92" s="92"/>
      <c r="OX92" s="92"/>
      <c r="OY92" s="92"/>
      <c r="OZ92" s="92"/>
      <c r="PA92" s="92"/>
      <c r="PB92" s="92"/>
      <c r="PC92" s="92"/>
      <c r="PD92" s="92"/>
      <c r="PE92" s="92"/>
      <c r="PF92" s="92"/>
      <c r="PG92" s="92"/>
      <c r="PH92" s="92"/>
      <c r="PI92" s="92"/>
      <c r="PJ92" s="92"/>
      <c r="PK92" s="92"/>
      <c r="PL92" s="92"/>
      <c r="PM92" s="92"/>
      <c r="PN92" s="92"/>
      <c r="PO92" s="92"/>
      <c r="PP92" s="92"/>
      <c r="PQ92" s="92"/>
      <c r="PR92" s="92"/>
      <c r="PS92" s="92"/>
      <c r="PT92" s="92"/>
      <c r="PU92" s="92"/>
      <c r="PV92" s="92"/>
      <c r="PW92" s="92"/>
      <c r="PX92" s="92"/>
      <c r="PY92" s="92"/>
      <c r="PZ92" s="92"/>
      <c r="QA92" s="92"/>
      <c r="QB92" s="92"/>
      <c r="QC92" s="92"/>
      <c r="QD92" s="92"/>
      <c r="QE92" s="92"/>
      <c r="QF92" s="92"/>
      <c r="QG92" s="92"/>
      <c r="QH92" s="92"/>
      <c r="QI92" s="92"/>
      <c r="QJ92" s="92"/>
      <c r="QK92" s="92"/>
      <c r="QL92" s="92"/>
      <c r="QM92" s="92"/>
      <c r="QN92" s="92"/>
      <c r="QO92" s="92"/>
      <c r="QP92" s="92"/>
      <c r="QQ92" s="92"/>
      <c r="QR92" s="92"/>
      <c r="QS92" s="92"/>
      <c r="QT92" s="92"/>
      <c r="QU92" s="92"/>
      <c r="QV92" s="92"/>
      <c r="QW92" s="92"/>
      <c r="QX92" s="92"/>
      <c r="QY92" s="92"/>
      <c r="QZ92" s="92"/>
      <c r="RA92" s="92"/>
      <c r="RB92" s="92"/>
      <c r="RC92" s="92"/>
      <c r="RD92" s="92"/>
      <c r="RE92" s="92"/>
      <c r="RF92" s="92"/>
      <c r="RG92" s="92"/>
      <c r="RH92" s="92"/>
      <c r="RI92" s="92"/>
      <c r="RJ92" s="92"/>
      <c r="RK92" s="92"/>
      <c r="RL92" s="92"/>
      <c r="RM92" s="92"/>
      <c r="RN92" s="92"/>
      <c r="RO92" s="92"/>
      <c r="RP92" s="92"/>
      <c r="RQ92" s="92"/>
      <c r="RR92" s="92"/>
      <c r="RS92" s="92"/>
      <c r="RT92" s="92"/>
      <c r="RU92" s="92"/>
      <c r="RV92" s="92"/>
      <c r="RW92" s="92"/>
      <c r="RX92" s="92"/>
      <c r="RY92" s="92"/>
      <c r="RZ92" s="92"/>
      <c r="SA92" s="92"/>
      <c r="SB92" s="92"/>
      <c r="SC92" s="92"/>
      <c r="SD92" s="92"/>
      <c r="SE92" s="92"/>
      <c r="SF92" s="92"/>
      <c r="SG92" s="92"/>
      <c r="SH92" s="92"/>
      <c r="SI92" s="92"/>
      <c r="SJ92" s="92"/>
      <c r="SK92" s="92"/>
      <c r="SL92" s="92"/>
      <c r="SM92" s="92"/>
      <c r="SN92" s="92"/>
      <c r="SO92" s="92"/>
      <c r="SP92" s="92"/>
      <c r="SQ92" s="92"/>
      <c r="SR92" s="92"/>
      <c r="SS92" s="92"/>
      <c r="ST92" s="92"/>
      <c r="SU92" s="92"/>
      <c r="SV92" s="92"/>
      <c r="SW92" s="92"/>
      <c r="SX92" s="92"/>
      <c r="SY92" s="92"/>
      <c r="SZ92" s="92"/>
      <c r="TA92" s="92"/>
      <c r="TB92" s="92"/>
      <c r="TC92" s="92"/>
      <c r="TD92" s="92"/>
      <c r="TE92" s="92"/>
      <c r="TF92" s="92"/>
      <c r="TG92" s="92"/>
      <c r="TH92" s="92"/>
      <c r="TI92" s="92"/>
      <c r="TJ92" s="92"/>
      <c r="TK92" s="92"/>
      <c r="TL92" s="92"/>
      <c r="TM92" s="92"/>
      <c r="TN92" s="92"/>
      <c r="TO92" s="92"/>
      <c r="TP92" s="92"/>
      <c r="TQ92" s="92"/>
      <c r="TR92" s="92"/>
      <c r="TS92" s="92"/>
      <c r="TT92" s="92"/>
      <c r="TU92" s="92"/>
      <c r="TV92" s="92"/>
      <c r="TW92" s="92"/>
      <c r="TX92" s="92"/>
      <c r="TY92" s="92"/>
      <c r="TZ92" s="92"/>
      <c r="UA92" s="92"/>
      <c r="UB92" s="92"/>
      <c r="UC92" s="92"/>
      <c r="UD92" s="92"/>
      <c r="UE92" s="92"/>
      <c r="UF92" s="92"/>
      <c r="UG92" s="92"/>
      <c r="UH92" s="92"/>
      <c r="UI92" s="92"/>
      <c r="UJ92" s="92"/>
      <c r="UK92" s="92"/>
      <c r="UL92" s="92"/>
      <c r="UM92" s="92"/>
      <c r="UN92" s="92"/>
      <c r="UO92" s="92"/>
      <c r="UP92" s="92"/>
      <c r="UQ92" s="92"/>
      <c r="UR92" s="92"/>
      <c r="US92" s="92"/>
      <c r="UT92" s="92"/>
      <c r="UU92" s="92"/>
      <c r="UV92" s="92"/>
      <c r="UW92" s="92"/>
      <c r="UX92" s="92"/>
      <c r="UY92" s="92"/>
      <c r="UZ92" s="92"/>
      <c r="VA92" s="92"/>
      <c r="VB92" s="92"/>
      <c r="VC92" s="92"/>
      <c r="VD92" s="92"/>
      <c r="VE92" s="92"/>
      <c r="VF92" s="92"/>
      <c r="VG92" s="92"/>
      <c r="VH92" s="92"/>
      <c r="VI92" s="92"/>
      <c r="VJ92" s="92"/>
      <c r="VK92" s="92"/>
      <c r="VL92" s="92"/>
      <c r="VM92" s="92"/>
      <c r="VN92" s="92"/>
      <c r="VO92" s="92"/>
      <c r="VP92" s="92"/>
      <c r="VQ92" s="92"/>
      <c r="VR92" s="92"/>
      <c r="VS92" s="92"/>
      <c r="VT92" s="92"/>
      <c r="VU92" s="92"/>
      <c r="VV92" s="92"/>
      <c r="VW92" s="92"/>
      <c r="VX92" s="92"/>
      <c r="VY92" s="92"/>
      <c r="VZ92" s="92"/>
      <c r="WA92" s="92"/>
      <c r="WB92" s="92"/>
      <c r="WC92" s="92"/>
      <c r="WD92" s="92"/>
      <c r="WE92" s="92"/>
      <c r="WF92" s="92"/>
      <c r="WG92" s="92"/>
      <c r="WH92" s="92"/>
      <c r="WI92" s="92"/>
      <c r="WJ92" s="92"/>
      <c r="WK92" s="92"/>
      <c r="WL92" s="92"/>
      <c r="WM92" s="92"/>
      <c r="WN92" s="92"/>
      <c r="WO92" s="92"/>
      <c r="WP92" s="92"/>
      <c r="WQ92" s="92"/>
      <c r="WR92" s="92"/>
      <c r="WS92" s="92"/>
      <c r="WT92" s="92"/>
      <c r="WU92" s="92"/>
      <c r="WV92" s="92"/>
      <c r="WW92" s="92"/>
      <c r="WX92" s="92"/>
      <c r="WY92" s="92"/>
      <c r="WZ92" s="92"/>
      <c r="XA92" s="92"/>
      <c r="XB92" s="92"/>
      <c r="XC92" s="92"/>
      <c r="XD92" s="92"/>
      <c r="XE92" s="92"/>
      <c r="XF92" s="92"/>
      <c r="XG92" s="92"/>
      <c r="XH92" s="92"/>
      <c r="XI92" s="92"/>
      <c r="XJ92" s="92"/>
      <c r="XK92" s="92"/>
      <c r="XL92" s="92"/>
      <c r="XM92" s="92"/>
      <c r="XN92" s="92"/>
      <c r="XO92" s="92"/>
      <c r="XP92" s="92"/>
      <c r="XQ92" s="92"/>
      <c r="XR92" s="92"/>
      <c r="XS92" s="92"/>
      <c r="XT92" s="92"/>
      <c r="XU92" s="92"/>
      <c r="XV92" s="92"/>
      <c r="XW92" s="92"/>
      <c r="XX92" s="92"/>
      <c r="XY92" s="92"/>
      <c r="XZ92" s="92"/>
      <c r="YA92" s="92"/>
      <c r="YB92" s="92"/>
      <c r="YC92" s="92"/>
      <c r="YD92" s="92"/>
      <c r="YE92" s="92"/>
      <c r="YF92" s="92"/>
      <c r="YG92" s="92"/>
      <c r="YH92" s="92"/>
      <c r="YI92" s="92"/>
      <c r="YJ92" s="92"/>
      <c r="YK92" s="92"/>
      <c r="YL92" s="92"/>
      <c r="YM92" s="92"/>
      <c r="YN92" s="92"/>
      <c r="YO92" s="92"/>
      <c r="YP92" s="92"/>
      <c r="YQ92" s="92"/>
      <c r="YR92" s="92"/>
      <c r="YS92" s="92"/>
      <c r="YT92" s="92"/>
      <c r="YU92" s="92"/>
      <c r="YV92" s="92"/>
      <c r="YW92" s="92"/>
      <c r="YX92" s="92"/>
      <c r="YY92" s="92"/>
      <c r="YZ92" s="92"/>
      <c r="ZA92" s="92"/>
      <c r="ZB92" s="92"/>
      <c r="ZC92" s="92"/>
      <c r="ZD92" s="92"/>
      <c r="ZE92" s="92"/>
      <c r="ZF92" s="92"/>
      <c r="ZG92" s="92"/>
      <c r="ZH92" s="92"/>
      <c r="ZI92" s="92"/>
      <c r="ZJ92" s="92"/>
      <c r="ZK92" s="92"/>
      <c r="ZL92" s="92"/>
      <c r="ZM92" s="92"/>
      <c r="ZN92" s="92"/>
      <c r="ZO92" s="92"/>
      <c r="ZP92" s="92"/>
      <c r="ZQ92" s="92"/>
      <c r="ZR92" s="92"/>
      <c r="ZS92" s="92"/>
      <c r="ZT92" s="92"/>
      <c r="ZU92" s="92"/>
      <c r="ZV92" s="92"/>
      <c r="ZW92" s="92"/>
      <c r="ZX92" s="92"/>
      <c r="ZY92" s="92"/>
      <c r="ZZ92" s="92"/>
      <c r="AAA92" s="92"/>
      <c r="AAB92" s="92"/>
      <c r="AAC92" s="92"/>
      <c r="AAD92" s="92"/>
      <c r="AAE92" s="92"/>
      <c r="AAF92" s="92"/>
      <c r="AAG92" s="92"/>
      <c r="AAH92" s="92"/>
      <c r="AAI92" s="92"/>
      <c r="AAJ92" s="92"/>
      <c r="AAK92" s="92"/>
      <c r="AAL92" s="92"/>
      <c r="AAM92" s="92"/>
      <c r="AAN92" s="92"/>
      <c r="AAO92" s="92"/>
      <c r="AAP92" s="92"/>
      <c r="AAQ92" s="92"/>
      <c r="AAR92" s="92"/>
      <c r="AAS92" s="92"/>
      <c r="AAT92" s="92"/>
      <c r="AAU92" s="92"/>
      <c r="AAV92" s="92"/>
      <c r="AAW92" s="92"/>
      <c r="AAX92" s="92"/>
      <c r="AAY92" s="92"/>
      <c r="AAZ92" s="92"/>
      <c r="ABA92" s="92"/>
      <c r="ABB92" s="92"/>
      <c r="ABC92" s="92"/>
      <c r="ABD92" s="92"/>
      <c r="ABE92" s="92"/>
      <c r="ABF92" s="92"/>
      <c r="ABG92" s="92"/>
      <c r="ABH92" s="92"/>
      <c r="ABI92" s="92"/>
      <c r="ABJ92" s="92"/>
    </row>
    <row r="93" spans="1:738" ht="15" thickBot="1" x14ac:dyDescent="0.45">
      <c r="B93" s="98" t="s">
        <v>2976</v>
      </c>
      <c r="C93" s="99"/>
      <c r="D93" s="99"/>
      <c r="E93" s="100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99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  <c r="IM93" s="92"/>
      <c r="IN93" s="92"/>
      <c r="IO93" s="92"/>
      <c r="IP93" s="92"/>
      <c r="IQ93" s="92"/>
      <c r="IR93" s="92"/>
      <c r="IS93" s="92"/>
      <c r="IT93" s="92"/>
      <c r="IU93" s="92"/>
      <c r="IV93" s="92"/>
      <c r="IW93" s="92"/>
      <c r="IX93" s="92"/>
      <c r="IY93" s="92"/>
      <c r="IZ93" s="92"/>
      <c r="JA93" s="92"/>
      <c r="JB93" s="92"/>
      <c r="JC93" s="92"/>
      <c r="JD93" s="92"/>
      <c r="JE93" s="92"/>
      <c r="JF93" s="92"/>
      <c r="JG93" s="92"/>
      <c r="JH93" s="92"/>
      <c r="JI93" s="92"/>
      <c r="JJ93" s="92"/>
      <c r="JK93" s="92"/>
      <c r="JL93" s="92"/>
      <c r="JM93" s="92"/>
      <c r="JN93" s="92"/>
      <c r="JO93" s="92"/>
      <c r="JP93" s="92"/>
      <c r="JQ93" s="92"/>
      <c r="JR93" s="92"/>
      <c r="JS93" s="92"/>
      <c r="JT93" s="92"/>
      <c r="JU93" s="92"/>
      <c r="JV93" s="92"/>
      <c r="JW93" s="92"/>
      <c r="JX93" s="92"/>
      <c r="JY93" s="92"/>
      <c r="JZ93" s="92"/>
      <c r="KA93" s="92"/>
      <c r="KB93" s="92"/>
      <c r="KC93" s="92"/>
      <c r="KD93" s="92"/>
      <c r="KE93" s="92"/>
      <c r="KF93" s="92"/>
      <c r="KG93" s="92"/>
      <c r="KH93" s="92"/>
      <c r="KI93" s="92"/>
      <c r="KJ93" s="92"/>
      <c r="KK93" s="92"/>
      <c r="KL93" s="92"/>
      <c r="KM93" s="92"/>
      <c r="KN93" s="92"/>
      <c r="KO93" s="92"/>
      <c r="KP93" s="92"/>
      <c r="KQ93" s="92"/>
      <c r="KR93" s="92"/>
      <c r="KS93" s="92"/>
      <c r="KT93" s="92"/>
      <c r="KU93" s="92"/>
      <c r="KV93" s="92"/>
      <c r="KW93" s="92"/>
      <c r="KX93" s="92"/>
      <c r="KY93" s="92"/>
      <c r="KZ93" s="92"/>
      <c r="LA93" s="92"/>
      <c r="LB93" s="92"/>
      <c r="LC93" s="92"/>
      <c r="LD93" s="92"/>
      <c r="LE93" s="92"/>
      <c r="LF93" s="92"/>
      <c r="LG93" s="92"/>
      <c r="LH93" s="92"/>
      <c r="LI93" s="92"/>
      <c r="LJ93" s="92"/>
      <c r="LK93" s="92"/>
      <c r="LL93" s="92"/>
      <c r="LM93" s="92"/>
      <c r="LN93" s="92"/>
      <c r="LO93" s="92"/>
      <c r="LP93" s="92"/>
      <c r="LQ93" s="92"/>
      <c r="LR93" s="92"/>
      <c r="LS93" s="92"/>
      <c r="LT93" s="92"/>
      <c r="LU93" s="92"/>
      <c r="LV93" s="92"/>
      <c r="LW93" s="92"/>
      <c r="LX93" s="92"/>
      <c r="LY93" s="92"/>
      <c r="LZ93" s="92"/>
      <c r="MA93" s="92"/>
      <c r="MB93" s="92"/>
      <c r="MC93" s="92"/>
      <c r="MD93" s="92"/>
      <c r="ME93" s="92"/>
      <c r="MF93" s="92"/>
      <c r="MG93" s="92"/>
      <c r="MH93" s="92"/>
      <c r="MI93" s="92"/>
      <c r="MJ93" s="92"/>
      <c r="MK93" s="92"/>
      <c r="ML93" s="92"/>
      <c r="MM93" s="92"/>
      <c r="MN93" s="92"/>
      <c r="MO93" s="92"/>
      <c r="MP93" s="92"/>
      <c r="MQ93" s="92"/>
      <c r="MR93" s="92"/>
      <c r="MS93" s="92"/>
      <c r="MT93" s="92"/>
      <c r="MU93" s="92"/>
      <c r="MV93" s="92"/>
      <c r="MW93" s="92"/>
      <c r="MX93" s="92"/>
      <c r="MY93" s="92"/>
      <c r="MZ93" s="92"/>
      <c r="NA93" s="92"/>
      <c r="NB93" s="92"/>
      <c r="NC93" s="92"/>
      <c r="ND93" s="92"/>
      <c r="NE93" s="92"/>
      <c r="NF93" s="92"/>
      <c r="NG93" s="92"/>
      <c r="NH93" s="92"/>
      <c r="NI93" s="92"/>
      <c r="NJ93" s="92"/>
      <c r="NK93" s="92"/>
      <c r="NL93" s="92"/>
      <c r="NM93" s="92"/>
      <c r="NN93" s="92"/>
      <c r="NO93" s="92"/>
      <c r="NP93" s="92"/>
      <c r="NQ93" s="92"/>
      <c r="NR93" s="92"/>
      <c r="NS93" s="92"/>
      <c r="NT93" s="92"/>
      <c r="NU93" s="92"/>
      <c r="NV93" s="92"/>
      <c r="NW93" s="92"/>
      <c r="NX93" s="92"/>
      <c r="NY93" s="92"/>
      <c r="NZ93" s="92"/>
      <c r="OA93" s="92"/>
      <c r="OB93" s="92"/>
      <c r="OC93" s="92"/>
      <c r="OD93" s="92"/>
      <c r="OE93" s="92"/>
      <c r="OF93" s="92"/>
      <c r="OG93" s="92"/>
      <c r="OH93" s="92"/>
      <c r="OI93" s="92"/>
      <c r="OJ93" s="92"/>
      <c r="OK93" s="92"/>
      <c r="OL93" s="92"/>
      <c r="OM93" s="92"/>
      <c r="ON93" s="92"/>
      <c r="OO93" s="92"/>
      <c r="OP93" s="92"/>
      <c r="OQ93" s="92"/>
      <c r="OR93" s="92"/>
      <c r="OS93" s="92"/>
      <c r="OT93" s="92"/>
      <c r="OU93" s="92"/>
      <c r="OV93" s="92"/>
      <c r="OW93" s="92"/>
      <c r="OX93" s="92"/>
      <c r="OY93" s="92"/>
      <c r="OZ93" s="92"/>
      <c r="PA93" s="92"/>
      <c r="PB93" s="92"/>
      <c r="PC93" s="92"/>
      <c r="PD93" s="92"/>
      <c r="PE93" s="92"/>
      <c r="PF93" s="92"/>
      <c r="PG93" s="92"/>
      <c r="PH93" s="92"/>
      <c r="PI93" s="92"/>
      <c r="PJ93" s="92"/>
      <c r="PK93" s="92"/>
      <c r="PL93" s="92"/>
      <c r="PM93" s="92"/>
      <c r="PN93" s="92"/>
      <c r="PO93" s="92"/>
      <c r="PP93" s="92"/>
      <c r="PQ93" s="92"/>
      <c r="PR93" s="92"/>
      <c r="PS93" s="92"/>
      <c r="PT93" s="92"/>
      <c r="PU93" s="92"/>
      <c r="PV93" s="92"/>
      <c r="PW93" s="92"/>
      <c r="PX93" s="92"/>
      <c r="PY93" s="92"/>
      <c r="PZ93" s="92"/>
      <c r="QA93" s="92"/>
      <c r="QB93" s="92"/>
      <c r="QC93" s="92"/>
      <c r="QD93" s="92"/>
      <c r="QE93" s="92"/>
      <c r="QF93" s="92"/>
      <c r="QG93" s="92"/>
      <c r="QH93" s="92"/>
      <c r="QI93" s="92"/>
      <c r="QJ93" s="92"/>
      <c r="QK93" s="92"/>
      <c r="QL93" s="92"/>
      <c r="QM93" s="92"/>
      <c r="QN93" s="92"/>
      <c r="QO93" s="92"/>
      <c r="QP93" s="92"/>
      <c r="QQ93" s="92"/>
      <c r="QR93" s="92"/>
      <c r="QS93" s="92"/>
      <c r="QT93" s="92"/>
      <c r="QU93" s="92"/>
      <c r="QV93" s="92"/>
      <c r="QW93" s="92"/>
      <c r="QX93" s="92"/>
      <c r="QY93" s="92"/>
      <c r="QZ93" s="92"/>
      <c r="RA93" s="92"/>
      <c r="RB93" s="92"/>
      <c r="RC93" s="92"/>
      <c r="RD93" s="92"/>
      <c r="RE93" s="92"/>
      <c r="RF93" s="92"/>
      <c r="RG93" s="92"/>
      <c r="RH93" s="92"/>
      <c r="RI93" s="92"/>
      <c r="RJ93" s="92"/>
      <c r="RK93" s="92"/>
      <c r="RL93" s="92"/>
      <c r="RM93" s="92"/>
      <c r="RN93" s="92"/>
      <c r="RO93" s="92"/>
      <c r="RP93" s="92"/>
      <c r="RQ93" s="92"/>
      <c r="RR93" s="92"/>
      <c r="RS93" s="92"/>
      <c r="RT93" s="92"/>
      <c r="RU93" s="92"/>
      <c r="RV93" s="92"/>
      <c r="RW93" s="92"/>
      <c r="RX93" s="92"/>
      <c r="RY93" s="92"/>
      <c r="RZ93" s="92"/>
      <c r="SA93" s="92"/>
      <c r="SB93" s="92"/>
      <c r="SC93" s="92"/>
      <c r="SD93" s="92"/>
      <c r="SE93" s="92"/>
      <c r="SF93" s="92"/>
      <c r="SG93" s="92"/>
      <c r="SH93" s="92"/>
      <c r="SI93" s="92"/>
      <c r="SJ93" s="92"/>
      <c r="SK93" s="92"/>
      <c r="SL93" s="92"/>
      <c r="SM93" s="92"/>
      <c r="SN93" s="92"/>
      <c r="SO93" s="92"/>
      <c r="SP93" s="92"/>
      <c r="SQ93" s="92"/>
      <c r="SR93" s="92"/>
      <c r="SS93" s="92"/>
      <c r="ST93" s="92"/>
      <c r="SU93" s="92"/>
      <c r="SV93" s="92"/>
      <c r="SW93" s="92"/>
      <c r="SX93" s="92"/>
      <c r="SY93" s="92"/>
      <c r="SZ93" s="92"/>
      <c r="TA93" s="92"/>
      <c r="TB93" s="92"/>
      <c r="TC93" s="92"/>
      <c r="TD93" s="92"/>
      <c r="TE93" s="92"/>
      <c r="TF93" s="92"/>
      <c r="TG93" s="92"/>
      <c r="TH93" s="92"/>
      <c r="TI93" s="92"/>
      <c r="TJ93" s="92"/>
      <c r="TK93" s="92"/>
      <c r="TL93" s="92"/>
      <c r="TM93" s="92"/>
      <c r="TN93" s="92"/>
      <c r="TO93" s="92"/>
      <c r="TP93" s="92"/>
      <c r="TQ93" s="92"/>
      <c r="TR93" s="92"/>
      <c r="TS93" s="92"/>
      <c r="TT93" s="92"/>
      <c r="TU93" s="92"/>
      <c r="TV93" s="92"/>
      <c r="TW93" s="92"/>
      <c r="TX93" s="92"/>
      <c r="TY93" s="92"/>
      <c r="TZ93" s="92"/>
      <c r="UA93" s="92"/>
      <c r="UB93" s="92"/>
      <c r="UC93" s="92"/>
      <c r="UD93" s="92"/>
      <c r="UE93" s="92"/>
      <c r="UF93" s="92"/>
      <c r="UG93" s="92"/>
      <c r="UH93" s="92"/>
      <c r="UI93" s="92"/>
      <c r="UJ93" s="92"/>
      <c r="UK93" s="92"/>
      <c r="UL93" s="92"/>
      <c r="UM93" s="92"/>
      <c r="UN93" s="92"/>
      <c r="UO93" s="92"/>
      <c r="UP93" s="92"/>
      <c r="UQ93" s="92"/>
      <c r="UR93" s="92"/>
      <c r="US93" s="92"/>
      <c r="UT93" s="92"/>
      <c r="UU93" s="92"/>
      <c r="UV93" s="92"/>
      <c r="UW93" s="92"/>
      <c r="UX93" s="92"/>
      <c r="UY93" s="92"/>
      <c r="UZ93" s="92"/>
      <c r="VA93" s="92"/>
      <c r="VB93" s="92"/>
      <c r="VC93" s="92"/>
      <c r="VD93" s="92"/>
      <c r="VE93" s="92"/>
      <c r="VF93" s="92"/>
      <c r="VG93" s="92"/>
      <c r="VH93" s="92"/>
      <c r="VI93" s="92"/>
      <c r="VJ93" s="92"/>
      <c r="VK93" s="92"/>
      <c r="VL93" s="92"/>
      <c r="VM93" s="92"/>
      <c r="VN93" s="92"/>
      <c r="VO93" s="92"/>
      <c r="VP93" s="92"/>
      <c r="VQ93" s="92"/>
      <c r="VR93" s="92"/>
      <c r="VS93" s="92"/>
      <c r="VT93" s="92"/>
      <c r="VU93" s="92"/>
      <c r="VV93" s="92"/>
      <c r="VW93" s="92"/>
      <c r="VX93" s="92"/>
      <c r="VY93" s="92"/>
      <c r="VZ93" s="92"/>
      <c r="WA93" s="92"/>
      <c r="WB93" s="92"/>
      <c r="WC93" s="92"/>
      <c r="WD93" s="92"/>
      <c r="WE93" s="92"/>
      <c r="WF93" s="92"/>
      <c r="WG93" s="92"/>
      <c r="WH93" s="92"/>
      <c r="WI93" s="92"/>
      <c r="WJ93" s="92"/>
      <c r="WK93" s="92"/>
      <c r="WL93" s="92"/>
      <c r="WM93" s="92"/>
      <c r="WN93" s="92"/>
      <c r="WO93" s="92"/>
      <c r="WP93" s="92"/>
      <c r="WQ93" s="92"/>
      <c r="WR93" s="92"/>
      <c r="WS93" s="92"/>
      <c r="WT93" s="92"/>
      <c r="WU93" s="92"/>
      <c r="WV93" s="92"/>
      <c r="WW93" s="92"/>
      <c r="WX93" s="92"/>
      <c r="WY93" s="92"/>
      <c r="WZ93" s="92"/>
      <c r="XA93" s="92"/>
      <c r="XB93" s="92"/>
      <c r="XC93" s="92"/>
      <c r="XD93" s="92"/>
      <c r="XE93" s="92"/>
      <c r="XF93" s="92"/>
      <c r="XG93" s="92"/>
      <c r="XH93" s="92"/>
      <c r="XI93" s="92"/>
      <c r="XJ93" s="92"/>
      <c r="XK93" s="92"/>
      <c r="XL93" s="92"/>
      <c r="XM93" s="92"/>
      <c r="XN93" s="92"/>
      <c r="XO93" s="92"/>
      <c r="XP93" s="92"/>
      <c r="XQ93" s="92"/>
      <c r="XR93" s="92"/>
      <c r="XS93" s="92"/>
      <c r="XT93" s="92"/>
      <c r="XU93" s="92"/>
      <c r="XV93" s="92"/>
      <c r="XW93" s="92"/>
      <c r="XX93" s="92"/>
      <c r="XY93" s="92"/>
      <c r="XZ93" s="92"/>
      <c r="YA93" s="92"/>
      <c r="YB93" s="92"/>
      <c r="YC93" s="92"/>
      <c r="YD93" s="92"/>
      <c r="YE93" s="92"/>
      <c r="YF93" s="92"/>
      <c r="YG93" s="92"/>
      <c r="YH93" s="92"/>
      <c r="YI93" s="92"/>
      <c r="YJ93" s="92"/>
      <c r="YK93" s="92"/>
      <c r="YL93" s="92"/>
      <c r="YM93" s="92"/>
      <c r="YN93" s="92"/>
      <c r="YO93" s="92"/>
      <c r="YP93" s="92"/>
      <c r="YQ93" s="92"/>
      <c r="YR93" s="92"/>
      <c r="YS93" s="92"/>
      <c r="YT93" s="92"/>
      <c r="YU93" s="92"/>
      <c r="YV93" s="92"/>
      <c r="YW93" s="92"/>
      <c r="YX93" s="92"/>
      <c r="YY93" s="92"/>
      <c r="YZ93" s="92"/>
      <c r="ZA93" s="92"/>
      <c r="ZB93" s="92"/>
      <c r="ZC93" s="92"/>
      <c r="ZD93" s="92"/>
      <c r="ZE93" s="92"/>
      <c r="ZF93" s="92"/>
      <c r="ZG93" s="92"/>
      <c r="ZH93" s="92"/>
      <c r="ZI93" s="92"/>
      <c r="ZJ93" s="92"/>
      <c r="ZK93" s="92"/>
      <c r="ZL93" s="92"/>
      <c r="ZM93" s="92"/>
      <c r="ZN93" s="92"/>
      <c r="ZO93" s="92"/>
      <c r="ZP93" s="92"/>
      <c r="ZQ93" s="92"/>
      <c r="ZR93" s="92"/>
      <c r="ZS93" s="92"/>
      <c r="ZT93" s="92"/>
      <c r="ZU93" s="92"/>
      <c r="ZV93" s="92"/>
      <c r="ZW93" s="92"/>
      <c r="ZX93" s="92"/>
      <c r="ZY93" s="92"/>
      <c r="ZZ93" s="92"/>
      <c r="AAA93" s="92"/>
      <c r="AAB93" s="92"/>
      <c r="AAC93" s="92"/>
      <c r="AAD93" s="92"/>
      <c r="AAE93" s="92"/>
      <c r="AAF93" s="92"/>
      <c r="AAG93" s="92"/>
      <c r="AAH93" s="92"/>
      <c r="AAI93" s="92"/>
      <c r="AAJ93" s="92"/>
      <c r="AAK93" s="92"/>
      <c r="AAL93" s="92"/>
      <c r="AAM93" s="92"/>
      <c r="AAN93" s="92"/>
      <c r="AAO93" s="92"/>
      <c r="AAP93" s="92"/>
      <c r="AAQ93" s="92"/>
      <c r="AAR93" s="92"/>
      <c r="AAS93" s="92"/>
      <c r="AAT93" s="92"/>
      <c r="AAU93" s="92"/>
      <c r="AAV93" s="92"/>
      <c r="AAW93" s="92"/>
      <c r="AAX93" s="92"/>
      <c r="AAY93" s="92"/>
      <c r="AAZ93" s="92"/>
      <c r="ABA93" s="92"/>
      <c r="ABB93" s="92"/>
      <c r="ABC93" s="92"/>
      <c r="ABD93" s="92"/>
      <c r="ABE93" s="92"/>
      <c r="ABF93" s="92"/>
      <c r="ABG93" s="92"/>
      <c r="ABH93" s="92"/>
      <c r="ABI93" s="92"/>
      <c r="ABJ93" s="92"/>
    </row>
    <row r="94" spans="1:738" ht="72.900000000000006" x14ac:dyDescent="0.4">
      <c r="B94" s="106" t="s">
        <v>104</v>
      </c>
      <c r="C94" s="106" t="s">
        <v>105</v>
      </c>
      <c r="D94" s="106" t="s">
        <v>102</v>
      </c>
      <c r="E94" s="107" t="s">
        <v>106</v>
      </c>
      <c r="F94" s="107" t="s">
        <v>107</v>
      </c>
      <c r="G94" s="107" t="s">
        <v>108</v>
      </c>
      <c r="H94" s="107" t="s">
        <v>109</v>
      </c>
      <c r="I94" s="108">
        <f>$E$82</f>
        <v>0</v>
      </c>
      <c r="J94" s="108">
        <f>I94-1</f>
        <v>-1</v>
      </c>
      <c r="K94" s="108">
        <f t="shared" ref="K94:BV94" si="2">J94-1</f>
        <v>-2</v>
      </c>
      <c r="L94" s="108">
        <f t="shared" si="2"/>
        <v>-3</v>
      </c>
      <c r="M94" s="108">
        <f t="shared" si="2"/>
        <v>-4</v>
      </c>
      <c r="N94" s="108">
        <f t="shared" si="2"/>
        <v>-5</v>
      </c>
      <c r="O94" s="108">
        <f t="shared" si="2"/>
        <v>-6</v>
      </c>
      <c r="P94" s="108">
        <f t="shared" si="2"/>
        <v>-7</v>
      </c>
      <c r="Q94" s="108">
        <f t="shared" si="2"/>
        <v>-8</v>
      </c>
      <c r="R94" s="108">
        <f t="shared" si="2"/>
        <v>-9</v>
      </c>
      <c r="S94" s="108">
        <f t="shared" si="2"/>
        <v>-10</v>
      </c>
      <c r="T94" s="108">
        <f t="shared" si="2"/>
        <v>-11</v>
      </c>
      <c r="U94" s="108">
        <f t="shared" si="2"/>
        <v>-12</v>
      </c>
      <c r="V94" s="108">
        <f t="shared" si="2"/>
        <v>-13</v>
      </c>
      <c r="W94" s="108">
        <f t="shared" si="2"/>
        <v>-14</v>
      </c>
      <c r="X94" s="108">
        <f t="shared" si="2"/>
        <v>-15</v>
      </c>
      <c r="Y94" s="108">
        <f t="shared" si="2"/>
        <v>-16</v>
      </c>
      <c r="Z94" s="108">
        <f t="shared" si="2"/>
        <v>-17</v>
      </c>
      <c r="AA94" s="108">
        <f t="shared" si="2"/>
        <v>-18</v>
      </c>
      <c r="AB94" s="108">
        <f t="shared" si="2"/>
        <v>-19</v>
      </c>
      <c r="AC94" s="108">
        <f t="shared" si="2"/>
        <v>-20</v>
      </c>
      <c r="AD94" s="108">
        <f t="shared" si="2"/>
        <v>-21</v>
      </c>
      <c r="AE94" s="108">
        <f t="shared" si="2"/>
        <v>-22</v>
      </c>
      <c r="AF94" s="108">
        <f t="shared" si="2"/>
        <v>-23</v>
      </c>
      <c r="AG94" s="108">
        <f t="shared" si="2"/>
        <v>-24</v>
      </c>
      <c r="AH94" s="108">
        <f t="shared" si="2"/>
        <v>-25</v>
      </c>
      <c r="AI94" s="108">
        <f t="shared" si="2"/>
        <v>-26</v>
      </c>
      <c r="AJ94" s="108">
        <f t="shared" si="2"/>
        <v>-27</v>
      </c>
      <c r="AK94" s="108">
        <f t="shared" si="2"/>
        <v>-28</v>
      </c>
      <c r="AL94" s="108">
        <f t="shared" si="2"/>
        <v>-29</v>
      </c>
      <c r="AM94" s="108">
        <f t="shared" si="2"/>
        <v>-30</v>
      </c>
      <c r="AN94" s="108">
        <f t="shared" si="2"/>
        <v>-31</v>
      </c>
      <c r="AO94" s="108">
        <f t="shared" si="2"/>
        <v>-32</v>
      </c>
      <c r="AP94" s="108">
        <f t="shared" si="2"/>
        <v>-33</v>
      </c>
      <c r="AQ94" s="108">
        <f t="shared" si="2"/>
        <v>-34</v>
      </c>
      <c r="AR94" s="108">
        <f t="shared" si="2"/>
        <v>-35</v>
      </c>
      <c r="AS94" s="108">
        <f t="shared" si="2"/>
        <v>-36</v>
      </c>
      <c r="AT94" s="108">
        <f t="shared" si="2"/>
        <v>-37</v>
      </c>
      <c r="AU94" s="108">
        <f t="shared" si="2"/>
        <v>-38</v>
      </c>
      <c r="AV94" s="108">
        <f t="shared" si="2"/>
        <v>-39</v>
      </c>
      <c r="AW94" s="108">
        <f t="shared" si="2"/>
        <v>-40</v>
      </c>
      <c r="AX94" s="108">
        <f t="shared" si="2"/>
        <v>-41</v>
      </c>
      <c r="AY94" s="108">
        <f t="shared" si="2"/>
        <v>-42</v>
      </c>
      <c r="AZ94" s="108">
        <f t="shared" si="2"/>
        <v>-43</v>
      </c>
      <c r="BA94" s="108">
        <f t="shared" si="2"/>
        <v>-44</v>
      </c>
      <c r="BB94" s="108">
        <f t="shared" si="2"/>
        <v>-45</v>
      </c>
      <c r="BC94" s="108">
        <f t="shared" si="2"/>
        <v>-46</v>
      </c>
      <c r="BD94" s="108">
        <f t="shared" si="2"/>
        <v>-47</v>
      </c>
      <c r="BE94" s="108">
        <f t="shared" si="2"/>
        <v>-48</v>
      </c>
      <c r="BF94" s="108">
        <f t="shared" si="2"/>
        <v>-49</v>
      </c>
      <c r="BG94" s="108">
        <f t="shared" si="2"/>
        <v>-50</v>
      </c>
      <c r="BH94" s="108">
        <f t="shared" si="2"/>
        <v>-51</v>
      </c>
      <c r="BI94" s="108">
        <f t="shared" si="2"/>
        <v>-52</v>
      </c>
      <c r="BJ94" s="108">
        <f t="shared" si="2"/>
        <v>-53</v>
      </c>
      <c r="BK94" s="108">
        <f t="shared" si="2"/>
        <v>-54</v>
      </c>
      <c r="BL94" s="108">
        <f t="shared" si="2"/>
        <v>-55</v>
      </c>
      <c r="BM94" s="108">
        <f t="shared" si="2"/>
        <v>-56</v>
      </c>
      <c r="BN94" s="108">
        <f t="shared" si="2"/>
        <v>-57</v>
      </c>
      <c r="BO94" s="108">
        <f t="shared" si="2"/>
        <v>-58</v>
      </c>
      <c r="BP94" s="108">
        <f t="shared" si="2"/>
        <v>-59</v>
      </c>
      <c r="BQ94" s="108">
        <f t="shared" si="2"/>
        <v>-60</v>
      </c>
      <c r="BR94" s="108">
        <f t="shared" si="2"/>
        <v>-61</v>
      </c>
      <c r="BS94" s="108">
        <f t="shared" si="2"/>
        <v>-62</v>
      </c>
      <c r="BT94" s="108">
        <f t="shared" si="2"/>
        <v>-63</v>
      </c>
      <c r="BU94" s="108">
        <f t="shared" si="2"/>
        <v>-64</v>
      </c>
      <c r="BV94" s="108">
        <f t="shared" si="2"/>
        <v>-65</v>
      </c>
      <c r="BW94" s="108">
        <f t="shared" ref="BW94:EH94" si="3">BV94-1</f>
        <v>-66</v>
      </c>
      <c r="BX94" s="108">
        <f t="shared" si="3"/>
        <v>-67</v>
      </c>
      <c r="BY94" s="108">
        <f t="shared" si="3"/>
        <v>-68</v>
      </c>
      <c r="BZ94" s="108">
        <f t="shared" si="3"/>
        <v>-69</v>
      </c>
      <c r="CA94" s="108">
        <f t="shared" si="3"/>
        <v>-70</v>
      </c>
      <c r="CB94" s="108">
        <f t="shared" si="3"/>
        <v>-71</v>
      </c>
      <c r="CC94" s="108">
        <f t="shared" si="3"/>
        <v>-72</v>
      </c>
      <c r="CD94" s="108">
        <f t="shared" si="3"/>
        <v>-73</v>
      </c>
      <c r="CE94" s="108">
        <f t="shared" si="3"/>
        <v>-74</v>
      </c>
      <c r="CF94" s="108">
        <f t="shared" si="3"/>
        <v>-75</v>
      </c>
      <c r="CG94" s="108">
        <f t="shared" si="3"/>
        <v>-76</v>
      </c>
      <c r="CH94" s="108">
        <f t="shared" si="3"/>
        <v>-77</v>
      </c>
      <c r="CI94" s="108">
        <f t="shared" si="3"/>
        <v>-78</v>
      </c>
      <c r="CJ94" s="108">
        <f t="shared" si="3"/>
        <v>-79</v>
      </c>
      <c r="CK94" s="108">
        <f t="shared" si="3"/>
        <v>-80</v>
      </c>
      <c r="CL94" s="108">
        <f t="shared" si="3"/>
        <v>-81</v>
      </c>
      <c r="CM94" s="108">
        <f t="shared" si="3"/>
        <v>-82</v>
      </c>
      <c r="CN94" s="108">
        <f t="shared" si="3"/>
        <v>-83</v>
      </c>
      <c r="CO94" s="108">
        <f t="shared" si="3"/>
        <v>-84</v>
      </c>
      <c r="CP94" s="108">
        <f t="shared" si="3"/>
        <v>-85</v>
      </c>
      <c r="CQ94" s="108">
        <f t="shared" si="3"/>
        <v>-86</v>
      </c>
      <c r="CR94" s="108">
        <f t="shared" si="3"/>
        <v>-87</v>
      </c>
      <c r="CS94" s="108">
        <f t="shared" si="3"/>
        <v>-88</v>
      </c>
      <c r="CT94" s="108">
        <f t="shared" si="3"/>
        <v>-89</v>
      </c>
      <c r="CU94" s="108">
        <f t="shared" si="3"/>
        <v>-90</v>
      </c>
      <c r="CV94" s="108">
        <f t="shared" si="3"/>
        <v>-91</v>
      </c>
      <c r="CW94" s="108">
        <f t="shared" si="3"/>
        <v>-92</v>
      </c>
      <c r="CX94" s="108">
        <f t="shared" si="3"/>
        <v>-93</v>
      </c>
      <c r="CY94" s="108">
        <f t="shared" si="3"/>
        <v>-94</v>
      </c>
      <c r="CZ94" s="108">
        <f t="shared" si="3"/>
        <v>-95</v>
      </c>
      <c r="DA94" s="108">
        <f t="shared" si="3"/>
        <v>-96</v>
      </c>
      <c r="DB94" s="108">
        <f t="shared" si="3"/>
        <v>-97</v>
      </c>
      <c r="DC94" s="108">
        <f t="shared" si="3"/>
        <v>-98</v>
      </c>
      <c r="DD94" s="108">
        <f t="shared" si="3"/>
        <v>-99</v>
      </c>
      <c r="DE94" s="108">
        <f t="shared" si="3"/>
        <v>-100</v>
      </c>
      <c r="DF94" s="108">
        <f t="shared" si="3"/>
        <v>-101</v>
      </c>
      <c r="DG94" s="108">
        <f t="shared" si="3"/>
        <v>-102</v>
      </c>
      <c r="DH94" s="108">
        <f t="shared" si="3"/>
        <v>-103</v>
      </c>
      <c r="DI94" s="108">
        <f t="shared" si="3"/>
        <v>-104</v>
      </c>
      <c r="DJ94" s="108">
        <f t="shared" si="3"/>
        <v>-105</v>
      </c>
      <c r="DK94" s="108">
        <f t="shared" si="3"/>
        <v>-106</v>
      </c>
      <c r="DL94" s="108">
        <f t="shared" si="3"/>
        <v>-107</v>
      </c>
      <c r="DM94" s="108">
        <f t="shared" si="3"/>
        <v>-108</v>
      </c>
      <c r="DN94" s="108">
        <f t="shared" si="3"/>
        <v>-109</v>
      </c>
      <c r="DO94" s="108">
        <f t="shared" si="3"/>
        <v>-110</v>
      </c>
      <c r="DP94" s="108">
        <f t="shared" si="3"/>
        <v>-111</v>
      </c>
      <c r="DQ94" s="108">
        <f t="shared" si="3"/>
        <v>-112</v>
      </c>
      <c r="DR94" s="108">
        <f t="shared" si="3"/>
        <v>-113</v>
      </c>
      <c r="DS94" s="108">
        <f t="shared" si="3"/>
        <v>-114</v>
      </c>
      <c r="DT94" s="108">
        <f t="shared" si="3"/>
        <v>-115</v>
      </c>
      <c r="DU94" s="108">
        <f t="shared" si="3"/>
        <v>-116</v>
      </c>
      <c r="DV94" s="108">
        <f t="shared" si="3"/>
        <v>-117</v>
      </c>
      <c r="DW94" s="108">
        <f t="shared" si="3"/>
        <v>-118</v>
      </c>
      <c r="DX94" s="108">
        <f t="shared" si="3"/>
        <v>-119</v>
      </c>
      <c r="DY94" s="108">
        <f t="shared" si="3"/>
        <v>-120</v>
      </c>
      <c r="DZ94" s="108">
        <f t="shared" si="3"/>
        <v>-121</v>
      </c>
      <c r="EA94" s="108">
        <f t="shared" si="3"/>
        <v>-122</v>
      </c>
      <c r="EB94" s="108">
        <f t="shared" si="3"/>
        <v>-123</v>
      </c>
      <c r="EC94" s="108">
        <f t="shared" si="3"/>
        <v>-124</v>
      </c>
      <c r="ED94" s="108">
        <f t="shared" si="3"/>
        <v>-125</v>
      </c>
      <c r="EE94" s="108">
        <f t="shared" si="3"/>
        <v>-126</v>
      </c>
      <c r="EF94" s="108">
        <f t="shared" si="3"/>
        <v>-127</v>
      </c>
      <c r="EG94" s="108">
        <f t="shared" si="3"/>
        <v>-128</v>
      </c>
      <c r="EH94" s="108">
        <f t="shared" si="3"/>
        <v>-129</v>
      </c>
      <c r="EI94" s="108">
        <f t="shared" ref="EI94:GT94" si="4">EH94-1</f>
        <v>-130</v>
      </c>
      <c r="EJ94" s="108">
        <f t="shared" si="4"/>
        <v>-131</v>
      </c>
      <c r="EK94" s="108">
        <f t="shared" si="4"/>
        <v>-132</v>
      </c>
      <c r="EL94" s="108">
        <f t="shared" si="4"/>
        <v>-133</v>
      </c>
      <c r="EM94" s="108">
        <f t="shared" si="4"/>
        <v>-134</v>
      </c>
      <c r="EN94" s="108">
        <f t="shared" si="4"/>
        <v>-135</v>
      </c>
      <c r="EO94" s="108">
        <f t="shared" si="4"/>
        <v>-136</v>
      </c>
      <c r="EP94" s="108">
        <f t="shared" si="4"/>
        <v>-137</v>
      </c>
      <c r="EQ94" s="108">
        <f t="shared" si="4"/>
        <v>-138</v>
      </c>
      <c r="ER94" s="108">
        <f t="shared" si="4"/>
        <v>-139</v>
      </c>
      <c r="ES94" s="108">
        <f t="shared" si="4"/>
        <v>-140</v>
      </c>
      <c r="ET94" s="108">
        <f t="shared" si="4"/>
        <v>-141</v>
      </c>
      <c r="EU94" s="108">
        <f t="shared" si="4"/>
        <v>-142</v>
      </c>
      <c r="EV94" s="108">
        <f t="shared" si="4"/>
        <v>-143</v>
      </c>
      <c r="EW94" s="108">
        <f t="shared" si="4"/>
        <v>-144</v>
      </c>
      <c r="EX94" s="108">
        <f t="shared" si="4"/>
        <v>-145</v>
      </c>
      <c r="EY94" s="108">
        <f t="shared" si="4"/>
        <v>-146</v>
      </c>
      <c r="EZ94" s="108">
        <f t="shared" si="4"/>
        <v>-147</v>
      </c>
      <c r="FA94" s="108">
        <f t="shared" si="4"/>
        <v>-148</v>
      </c>
      <c r="FB94" s="108">
        <f t="shared" si="4"/>
        <v>-149</v>
      </c>
      <c r="FC94" s="108">
        <f t="shared" si="4"/>
        <v>-150</v>
      </c>
      <c r="FD94" s="108">
        <f t="shared" si="4"/>
        <v>-151</v>
      </c>
      <c r="FE94" s="108">
        <f t="shared" si="4"/>
        <v>-152</v>
      </c>
      <c r="FF94" s="108">
        <f t="shared" si="4"/>
        <v>-153</v>
      </c>
      <c r="FG94" s="108">
        <f t="shared" si="4"/>
        <v>-154</v>
      </c>
      <c r="FH94" s="108">
        <f t="shared" si="4"/>
        <v>-155</v>
      </c>
      <c r="FI94" s="108">
        <f t="shared" si="4"/>
        <v>-156</v>
      </c>
      <c r="FJ94" s="108">
        <f t="shared" si="4"/>
        <v>-157</v>
      </c>
      <c r="FK94" s="108">
        <f t="shared" si="4"/>
        <v>-158</v>
      </c>
      <c r="FL94" s="108">
        <f t="shared" si="4"/>
        <v>-159</v>
      </c>
      <c r="FM94" s="108">
        <f t="shared" si="4"/>
        <v>-160</v>
      </c>
      <c r="FN94" s="108">
        <f t="shared" si="4"/>
        <v>-161</v>
      </c>
      <c r="FO94" s="108">
        <f t="shared" si="4"/>
        <v>-162</v>
      </c>
      <c r="FP94" s="108">
        <f t="shared" si="4"/>
        <v>-163</v>
      </c>
      <c r="FQ94" s="108">
        <f t="shared" si="4"/>
        <v>-164</v>
      </c>
      <c r="FR94" s="108">
        <f t="shared" si="4"/>
        <v>-165</v>
      </c>
      <c r="FS94" s="108">
        <f t="shared" si="4"/>
        <v>-166</v>
      </c>
      <c r="FT94" s="108">
        <f t="shared" si="4"/>
        <v>-167</v>
      </c>
      <c r="FU94" s="108">
        <f t="shared" si="4"/>
        <v>-168</v>
      </c>
      <c r="FV94" s="108">
        <f t="shared" si="4"/>
        <v>-169</v>
      </c>
      <c r="FW94" s="108">
        <f t="shared" si="4"/>
        <v>-170</v>
      </c>
      <c r="FX94" s="108">
        <f t="shared" si="4"/>
        <v>-171</v>
      </c>
      <c r="FY94" s="108">
        <f t="shared" si="4"/>
        <v>-172</v>
      </c>
      <c r="FZ94" s="108">
        <f t="shared" si="4"/>
        <v>-173</v>
      </c>
      <c r="GA94" s="108">
        <f t="shared" si="4"/>
        <v>-174</v>
      </c>
      <c r="GB94" s="108">
        <f t="shared" si="4"/>
        <v>-175</v>
      </c>
      <c r="GC94" s="108">
        <f t="shared" si="4"/>
        <v>-176</v>
      </c>
      <c r="GD94" s="108">
        <f t="shared" si="4"/>
        <v>-177</v>
      </c>
      <c r="GE94" s="108">
        <f t="shared" si="4"/>
        <v>-178</v>
      </c>
      <c r="GF94" s="108">
        <f t="shared" si="4"/>
        <v>-179</v>
      </c>
      <c r="GG94" s="108">
        <f t="shared" si="4"/>
        <v>-180</v>
      </c>
      <c r="GH94" s="108">
        <f t="shared" si="4"/>
        <v>-181</v>
      </c>
      <c r="GI94" s="108">
        <f t="shared" si="4"/>
        <v>-182</v>
      </c>
      <c r="GJ94" s="108">
        <f t="shared" si="4"/>
        <v>-183</v>
      </c>
      <c r="GK94" s="108">
        <f t="shared" si="4"/>
        <v>-184</v>
      </c>
      <c r="GL94" s="108">
        <f t="shared" si="4"/>
        <v>-185</v>
      </c>
      <c r="GM94" s="108">
        <f t="shared" si="4"/>
        <v>-186</v>
      </c>
      <c r="GN94" s="108">
        <f t="shared" si="4"/>
        <v>-187</v>
      </c>
      <c r="GO94" s="108">
        <f t="shared" si="4"/>
        <v>-188</v>
      </c>
      <c r="GP94" s="108">
        <f t="shared" si="4"/>
        <v>-189</v>
      </c>
      <c r="GQ94" s="108">
        <f t="shared" si="4"/>
        <v>-190</v>
      </c>
      <c r="GR94" s="108">
        <f t="shared" si="4"/>
        <v>-191</v>
      </c>
      <c r="GS94" s="108">
        <f t="shared" si="4"/>
        <v>-192</v>
      </c>
      <c r="GT94" s="108">
        <f t="shared" si="4"/>
        <v>-193</v>
      </c>
      <c r="GU94" s="108">
        <f t="shared" ref="GU94:JF94" si="5">GT94-1</f>
        <v>-194</v>
      </c>
      <c r="GV94" s="108">
        <f t="shared" si="5"/>
        <v>-195</v>
      </c>
      <c r="GW94" s="108">
        <f t="shared" si="5"/>
        <v>-196</v>
      </c>
      <c r="GX94" s="108">
        <f t="shared" si="5"/>
        <v>-197</v>
      </c>
      <c r="GY94" s="108">
        <f t="shared" si="5"/>
        <v>-198</v>
      </c>
      <c r="GZ94" s="108">
        <f t="shared" si="5"/>
        <v>-199</v>
      </c>
      <c r="HA94" s="108">
        <f t="shared" si="5"/>
        <v>-200</v>
      </c>
      <c r="HB94" s="108">
        <f t="shared" si="5"/>
        <v>-201</v>
      </c>
      <c r="HC94" s="108">
        <f t="shared" si="5"/>
        <v>-202</v>
      </c>
      <c r="HD94" s="108">
        <f t="shared" si="5"/>
        <v>-203</v>
      </c>
      <c r="HE94" s="108">
        <f t="shared" si="5"/>
        <v>-204</v>
      </c>
      <c r="HF94" s="108">
        <f t="shared" si="5"/>
        <v>-205</v>
      </c>
      <c r="HG94" s="108">
        <f t="shared" si="5"/>
        <v>-206</v>
      </c>
      <c r="HH94" s="108">
        <f t="shared" si="5"/>
        <v>-207</v>
      </c>
      <c r="HI94" s="108">
        <f t="shared" si="5"/>
        <v>-208</v>
      </c>
      <c r="HJ94" s="108">
        <f t="shared" si="5"/>
        <v>-209</v>
      </c>
      <c r="HK94" s="108">
        <f t="shared" si="5"/>
        <v>-210</v>
      </c>
      <c r="HL94" s="108">
        <f t="shared" si="5"/>
        <v>-211</v>
      </c>
      <c r="HM94" s="108">
        <f t="shared" si="5"/>
        <v>-212</v>
      </c>
      <c r="HN94" s="108">
        <f t="shared" si="5"/>
        <v>-213</v>
      </c>
      <c r="HO94" s="108">
        <f t="shared" si="5"/>
        <v>-214</v>
      </c>
      <c r="HP94" s="108">
        <f t="shared" si="5"/>
        <v>-215</v>
      </c>
      <c r="HQ94" s="108">
        <f t="shared" si="5"/>
        <v>-216</v>
      </c>
      <c r="HR94" s="108">
        <f t="shared" si="5"/>
        <v>-217</v>
      </c>
      <c r="HS94" s="108">
        <f t="shared" si="5"/>
        <v>-218</v>
      </c>
      <c r="HT94" s="108">
        <f t="shared" si="5"/>
        <v>-219</v>
      </c>
      <c r="HU94" s="108">
        <f t="shared" si="5"/>
        <v>-220</v>
      </c>
      <c r="HV94" s="108">
        <f t="shared" si="5"/>
        <v>-221</v>
      </c>
      <c r="HW94" s="108">
        <f t="shared" si="5"/>
        <v>-222</v>
      </c>
      <c r="HX94" s="108">
        <f t="shared" si="5"/>
        <v>-223</v>
      </c>
      <c r="HY94" s="108">
        <f t="shared" si="5"/>
        <v>-224</v>
      </c>
      <c r="HZ94" s="108">
        <f t="shared" si="5"/>
        <v>-225</v>
      </c>
      <c r="IA94" s="108">
        <f t="shared" si="5"/>
        <v>-226</v>
      </c>
      <c r="IB94" s="108">
        <f t="shared" si="5"/>
        <v>-227</v>
      </c>
      <c r="IC94" s="108">
        <f t="shared" si="5"/>
        <v>-228</v>
      </c>
      <c r="ID94" s="108">
        <f t="shared" si="5"/>
        <v>-229</v>
      </c>
      <c r="IE94" s="108">
        <f t="shared" si="5"/>
        <v>-230</v>
      </c>
      <c r="IF94" s="108">
        <f t="shared" si="5"/>
        <v>-231</v>
      </c>
      <c r="IG94" s="108">
        <f t="shared" si="5"/>
        <v>-232</v>
      </c>
      <c r="IH94" s="108">
        <f t="shared" si="5"/>
        <v>-233</v>
      </c>
      <c r="II94" s="108">
        <f t="shared" si="5"/>
        <v>-234</v>
      </c>
      <c r="IJ94" s="108">
        <f t="shared" si="5"/>
        <v>-235</v>
      </c>
      <c r="IK94" s="108">
        <f t="shared" si="5"/>
        <v>-236</v>
      </c>
      <c r="IL94" s="108">
        <f t="shared" si="5"/>
        <v>-237</v>
      </c>
      <c r="IM94" s="108">
        <f t="shared" si="5"/>
        <v>-238</v>
      </c>
      <c r="IN94" s="108">
        <f t="shared" si="5"/>
        <v>-239</v>
      </c>
      <c r="IO94" s="108">
        <f t="shared" si="5"/>
        <v>-240</v>
      </c>
      <c r="IP94" s="108">
        <f t="shared" si="5"/>
        <v>-241</v>
      </c>
      <c r="IQ94" s="108">
        <f t="shared" si="5"/>
        <v>-242</v>
      </c>
      <c r="IR94" s="108">
        <f t="shared" si="5"/>
        <v>-243</v>
      </c>
      <c r="IS94" s="108">
        <f t="shared" si="5"/>
        <v>-244</v>
      </c>
      <c r="IT94" s="108">
        <f t="shared" si="5"/>
        <v>-245</v>
      </c>
      <c r="IU94" s="108">
        <f t="shared" si="5"/>
        <v>-246</v>
      </c>
      <c r="IV94" s="108">
        <f t="shared" si="5"/>
        <v>-247</v>
      </c>
      <c r="IW94" s="108">
        <f t="shared" si="5"/>
        <v>-248</v>
      </c>
      <c r="IX94" s="108">
        <f t="shared" si="5"/>
        <v>-249</v>
      </c>
      <c r="IY94" s="108">
        <f t="shared" si="5"/>
        <v>-250</v>
      </c>
      <c r="IZ94" s="108">
        <f t="shared" si="5"/>
        <v>-251</v>
      </c>
      <c r="JA94" s="108">
        <f t="shared" si="5"/>
        <v>-252</v>
      </c>
      <c r="JB94" s="108">
        <f t="shared" si="5"/>
        <v>-253</v>
      </c>
      <c r="JC94" s="108">
        <f t="shared" si="5"/>
        <v>-254</v>
      </c>
      <c r="JD94" s="108">
        <f t="shared" si="5"/>
        <v>-255</v>
      </c>
      <c r="JE94" s="108">
        <f t="shared" si="5"/>
        <v>-256</v>
      </c>
      <c r="JF94" s="108">
        <f t="shared" si="5"/>
        <v>-257</v>
      </c>
      <c r="JG94" s="108">
        <f t="shared" ref="JG94:LR94" si="6">JF94-1</f>
        <v>-258</v>
      </c>
      <c r="JH94" s="108">
        <f t="shared" si="6"/>
        <v>-259</v>
      </c>
      <c r="JI94" s="108">
        <f t="shared" si="6"/>
        <v>-260</v>
      </c>
      <c r="JJ94" s="108">
        <f t="shared" si="6"/>
        <v>-261</v>
      </c>
      <c r="JK94" s="108">
        <f t="shared" si="6"/>
        <v>-262</v>
      </c>
      <c r="JL94" s="108">
        <f t="shared" si="6"/>
        <v>-263</v>
      </c>
      <c r="JM94" s="108">
        <f t="shared" si="6"/>
        <v>-264</v>
      </c>
      <c r="JN94" s="108">
        <f t="shared" si="6"/>
        <v>-265</v>
      </c>
      <c r="JO94" s="108">
        <f t="shared" si="6"/>
        <v>-266</v>
      </c>
      <c r="JP94" s="108">
        <f t="shared" si="6"/>
        <v>-267</v>
      </c>
      <c r="JQ94" s="108">
        <f t="shared" si="6"/>
        <v>-268</v>
      </c>
      <c r="JR94" s="108">
        <f t="shared" si="6"/>
        <v>-269</v>
      </c>
      <c r="JS94" s="108">
        <f t="shared" si="6"/>
        <v>-270</v>
      </c>
      <c r="JT94" s="108">
        <f t="shared" si="6"/>
        <v>-271</v>
      </c>
      <c r="JU94" s="108">
        <f t="shared" si="6"/>
        <v>-272</v>
      </c>
      <c r="JV94" s="108">
        <f t="shared" si="6"/>
        <v>-273</v>
      </c>
      <c r="JW94" s="108">
        <f t="shared" si="6"/>
        <v>-274</v>
      </c>
      <c r="JX94" s="108">
        <f t="shared" si="6"/>
        <v>-275</v>
      </c>
      <c r="JY94" s="108">
        <f t="shared" si="6"/>
        <v>-276</v>
      </c>
      <c r="JZ94" s="108">
        <f t="shared" si="6"/>
        <v>-277</v>
      </c>
      <c r="KA94" s="108">
        <f t="shared" si="6"/>
        <v>-278</v>
      </c>
      <c r="KB94" s="108">
        <f t="shared" si="6"/>
        <v>-279</v>
      </c>
      <c r="KC94" s="108">
        <f t="shared" si="6"/>
        <v>-280</v>
      </c>
      <c r="KD94" s="108">
        <f t="shared" si="6"/>
        <v>-281</v>
      </c>
      <c r="KE94" s="108">
        <f t="shared" si="6"/>
        <v>-282</v>
      </c>
      <c r="KF94" s="108">
        <f t="shared" si="6"/>
        <v>-283</v>
      </c>
      <c r="KG94" s="108">
        <f t="shared" si="6"/>
        <v>-284</v>
      </c>
      <c r="KH94" s="108">
        <f t="shared" si="6"/>
        <v>-285</v>
      </c>
      <c r="KI94" s="108">
        <f t="shared" si="6"/>
        <v>-286</v>
      </c>
      <c r="KJ94" s="108">
        <f t="shared" si="6"/>
        <v>-287</v>
      </c>
      <c r="KK94" s="108">
        <f t="shared" si="6"/>
        <v>-288</v>
      </c>
      <c r="KL94" s="108">
        <f t="shared" si="6"/>
        <v>-289</v>
      </c>
      <c r="KM94" s="108">
        <f t="shared" si="6"/>
        <v>-290</v>
      </c>
      <c r="KN94" s="108">
        <f t="shared" si="6"/>
        <v>-291</v>
      </c>
      <c r="KO94" s="108">
        <f t="shared" si="6"/>
        <v>-292</v>
      </c>
      <c r="KP94" s="108">
        <f t="shared" si="6"/>
        <v>-293</v>
      </c>
      <c r="KQ94" s="108">
        <f t="shared" si="6"/>
        <v>-294</v>
      </c>
      <c r="KR94" s="108">
        <f t="shared" si="6"/>
        <v>-295</v>
      </c>
      <c r="KS94" s="108">
        <f t="shared" si="6"/>
        <v>-296</v>
      </c>
      <c r="KT94" s="108">
        <f t="shared" si="6"/>
        <v>-297</v>
      </c>
      <c r="KU94" s="108">
        <f t="shared" si="6"/>
        <v>-298</v>
      </c>
      <c r="KV94" s="108">
        <f t="shared" si="6"/>
        <v>-299</v>
      </c>
      <c r="KW94" s="108">
        <f t="shared" si="6"/>
        <v>-300</v>
      </c>
      <c r="KX94" s="108">
        <f t="shared" si="6"/>
        <v>-301</v>
      </c>
      <c r="KY94" s="108">
        <f t="shared" si="6"/>
        <v>-302</v>
      </c>
      <c r="KZ94" s="108">
        <f t="shared" si="6"/>
        <v>-303</v>
      </c>
      <c r="LA94" s="108">
        <f t="shared" si="6"/>
        <v>-304</v>
      </c>
      <c r="LB94" s="108">
        <f t="shared" si="6"/>
        <v>-305</v>
      </c>
      <c r="LC94" s="108">
        <f t="shared" si="6"/>
        <v>-306</v>
      </c>
      <c r="LD94" s="108">
        <f t="shared" si="6"/>
        <v>-307</v>
      </c>
      <c r="LE94" s="108">
        <f t="shared" si="6"/>
        <v>-308</v>
      </c>
      <c r="LF94" s="108">
        <f t="shared" si="6"/>
        <v>-309</v>
      </c>
      <c r="LG94" s="108">
        <f t="shared" si="6"/>
        <v>-310</v>
      </c>
      <c r="LH94" s="108">
        <f t="shared" si="6"/>
        <v>-311</v>
      </c>
      <c r="LI94" s="108">
        <f t="shared" si="6"/>
        <v>-312</v>
      </c>
      <c r="LJ94" s="108">
        <f t="shared" si="6"/>
        <v>-313</v>
      </c>
      <c r="LK94" s="108">
        <f t="shared" si="6"/>
        <v>-314</v>
      </c>
      <c r="LL94" s="108">
        <f t="shared" si="6"/>
        <v>-315</v>
      </c>
      <c r="LM94" s="108">
        <f t="shared" si="6"/>
        <v>-316</v>
      </c>
      <c r="LN94" s="108">
        <f t="shared" si="6"/>
        <v>-317</v>
      </c>
      <c r="LO94" s="108">
        <f t="shared" si="6"/>
        <v>-318</v>
      </c>
      <c r="LP94" s="108">
        <f t="shared" si="6"/>
        <v>-319</v>
      </c>
      <c r="LQ94" s="108">
        <f t="shared" si="6"/>
        <v>-320</v>
      </c>
      <c r="LR94" s="108">
        <f t="shared" si="6"/>
        <v>-321</v>
      </c>
      <c r="LS94" s="108">
        <f t="shared" ref="LS94:OD94" si="7">LR94-1</f>
        <v>-322</v>
      </c>
      <c r="LT94" s="108">
        <f t="shared" si="7"/>
        <v>-323</v>
      </c>
      <c r="LU94" s="108">
        <f t="shared" si="7"/>
        <v>-324</v>
      </c>
      <c r="LV94" s="108">
        <f t="shared" si="7"/>
        <v>-325</v>
      </c>
      <c r="LW94" s="108">
        <f t="shared" si="7"/>
        <v>-326</v>
      </c>
      <c r="LX94" s="108">
        <f t="shared" si="7"/>
        <v>-327</v>
      </c>
      <c r="LY94" s="108">
        <f t="shared" si="7"/>
        <v>-328</v>
      </c>
      <c r="LZ94" s="108">
        <f t="shared" si="7"/>
        <v>-329</v>
      </c>
      <c r="MA94" s="108">
        <f t="shared" si="7"/>
        <v>-330</v>
      </c>
      <c r="MB94" s="108">
        <f t="shared" si="7"/>
        <v>-331</v>
      </c>
      <c r="MC94" s="108">
        <f t="shared" si="7"/>
        <v>-332</v>
      </c>
      <c r="MD94" s="108">
        <f t="shared" si="7"/>
        <v>-333</v>
      </c>
      <c r="ME94" s="108">
        <f t="shared" si="7"/>
        <v>-334</v>
      </c>
      <c r="MF94" s="108">
        <f t="shared" si="7"/>
        <v>-335</v>
      </c>
      <c r="MG94" s="108">
        <f t="shared" si="7"/>
        <v>-336</v>
      </c>
      <c r="MH94" s="108">
        <f t="shared" si="7"/>
        <v>-337</v>
      </c>
      <c r="MI94" s="108">
        <f t="shared" si="7"/>
        <v>-338</v>
      </c>
      <c r="MJ94" s="108">
        <f t="shared" si="7"/>
        <v>-339</v>
      </c>
      <c r="MK94" s="108">
        <f t="shared" si="7"/>
        <v>-340</v>
      </c>
      <c r="ML94" s="108">
        <f t="shared" si="7"/>
        <v>-341</v>
      </c>
      <c r="MM94" s="108">
        <f t="shared" si="7"/>
        <v>-342</v>
      </c>
      <c r="MN94" s="108">
        <f t="shared" si="7"/>
        <v>-343</v>
      </c>
      <c r="MO94" s="108">
        <f t="shared" si="7"/>
        <v>-344</v>
      </c>
      <c r="MP94" s="108">
        <f t="shared" si="7"/>
        <v>-345</v>
      </c>
      <c r="MQ94" s="108">
        <f t="shared" si="7"/>
        <v>-346</v>
      </c>
      <c r="MR94" s="108">
        <f t="shared" si="7"/>
        <v>-347</v>
      </c>
      <c r="MS94" s="108">
        <f t="shared" si="7"/>
        <v>-348</v>
      </c>
      <c r="MT94" s="108">
        <f t="shared" si="7"/>
        <v>-349</v>
      </c>
      <c r="MU94" s="108">
        <f t="shared" si="7"/>
        <v>-350</v>
      </c>
      <c r="MV94" s="108">
        <f t="shared" si="7"/>
        <v>-351</v>
      </c>
      <c r="MW94" s="108">
        <f t="shared" si="7"/>
        <v>-352</v>
      </c>
      <c r="MX94" s="108">
        <f t="shared" si="7"/>
        <v>-353</v>
      </c>
      <c r="MY94" s="108">
        <f t="shared" si="7"/>
        <v>-354</v>
      </c>
      <c r="MZ94" s="108">
        <f t="shared" si="7"/>
        <v>-355</v>
      </c>
      <c r="NA94" s="108">
        <f t="shared" si="7"/>
        <v>-356</v>
      </c>
      <c r="NB94" s="108">
        <f t="shared" si="7"/>
        <v>-357</v>
      </c>
      <c r="NC94" s="108">
        <f t="shared" si="7"/>
        <v>-358</v>
      </c>
      <c r="ND94" s="108">
        <f t="shared" si="7"/>
        <v>-359</v>
      </c>
      <c r="NE94" s="108">
        <f t="shared" si="7"/>
        <v>-360</v>
      </c>
      <c r="NF94" s="108">
        <f t="shared" si="7"/>
        <v>-361</v>
      </c>
      <c r="NG94" s="108">
        <f t="shared" si="7"/>
        <v>-362</v>
      </c>
      <c r="NH94" s="108">
        <f t="shared" si="7"/>
        <v>-363</v>
      </c>
      <c r="NI94" s="108">
        <f t="shared" si="7"/>
        <v>-364</v>
      </c>
      <c r="NJ94" s="108">
        <f t="shared" si="7"/>
        <v>-365</v>
      </c>
      <c r="NK94" s="108">
        <f t="shared" si="7"/>
        <v>-366</v>
      </c>
      <c r="NL94" s="108">
        <f t="shared" si="7"/>
        <v>-367</v>
      </c>
      <c r="NM94" s="108">
        <f t="shared" si="7"/>
        <v>-368</v>
      </c>
      <c r="NN94" s="108">
        <f t="shared" si="7"/>
        <v>-369</v>
      </c>
      <c r="NO94" s="108">
        <f t="shared" si="7"/>
        <v>-370</v>
      </c>
      <c r="NP94" s="108">
        <f t="shared" si="7"/>
        <v>-371</v>
      </c>
      <c r="NQ94" s="108">
        <f t="shared" si="7"/>
        <v>-372</v>
      </c>
      <c r="NR94" s="108">
        <f t="shared" si="7"/>
        <v>-373</v>
      </c>
      <c r="NS94" s="108">
        <f t="shared" si="7"/>
        <v>-374</v>
      </c>
      <c r="NT94" s="108">
        <f t="shared" si="7"/>
        <v>-375</v>
      </c>
      <c r="NU94" s="108">
        <f t="shared" si="7"/>
        <v>-376</v>
      </c>
      <c r="NV94" s="108">
        <f t="shared" si="7"/>
        <v>-377</v>
      </c>
      <c r="NW94" s="108">
        <f t="shared" si="7"/>
        <v>-378</v>
      </c>
      <c r="NX94" s="108">
        <f t="shared" si="7"/>
        <v>-379</v>
      </c>
      <c r="NY94" s="108">
        <f t="shared" si="7"/>
        <v>-380</v>
      </c>
      <c r="NZ94" s="108">
        <f t="shared" si="7"/>
        <v>-381</v>
      </c>
      <c r="OA94" s="108">
        <f t="shared" si="7"/>
        <v>-382</v>
      </c>
      <c r="OB94" s="108">
        <f t="shared" si="7"/>
        <v>-383</v>
      </c>
      <c r="OC94" s="108">
        <f t="shared" si="7"/>
        <v>-384</v>
      </c>
      <c r="OD94" s="108">
        <f t="shared" si="7"/>
        <v>-385</v>
      </c>
      <c r="OE94" s="108">
        <f t="shared" ref="OE94:QP94" si="8">OD94-1</f>
        <v>-386</v>
      </c>
      <c r="OF94" s="108">
        <f t="shared" si="8"/>
        <v>-387</v>
      </c>
      <c r="OG94" s="108">
        <f t="shared" si="8"/>
        <v>-388</v>
      </c>
      <c r="OH94" s="108">
        <f t="shared" si="8"/>
        <v>-389</v>
      </c>
      <c r="OI94" s="108">
        <f t="shared" si="8"/>
        <v>-390</v>
      </c>
      <c r="OJ94" s="108">
        <f t="shared" si="8"/>
        <v>-391</v>
      </c>
      <c r="OK94" s="108">
        <f t="shared" si="8"/>
        <v>-392</v>
      </c>
      <c r="OL94" s="108">
        <f t="shared" si="8"/>
        <v>-393</v>
      </c>
      <c r="OM94" s="108">
        <f t="shared" si="8"/>
        <v>-394</v>
      </c>
      <c r="ON94" s="108">
        <f t="shared" si="8"/>
        <v>-395</v>
      </c>
      <c r="OO94" s="108">
        <f t="shared" si="8"/>
        <v>-396</v>
      </c>
      <c r="OP94" s="108">
        <f t="shared" si="8"/>
        <v>-397</v>
      </c>
      <c r="OQ94" s="108">
        <f t="shared" si="8"/>
        <v>-398</v>
      </c>
      <c r="OR94" s="108">
        <f t="shared" si="8"/>
        <v>-399</v>
      </c>
      <c r="OS94" s="108">
        <f t="shared" si="8"/>
        <v>-400</v>
      </c>
      <c r="OT94" s="108">
        <f t="shared" si="8"/>
        <v>-401</v>
      </c>
      <c r="OU94" s="108">
        <f t="shared" si="8"/>
        <v>-402</v>
      </c>
      <c r="OV94" s="108">
        <f t="shared" si="8"/>
        <v>-403</v>
      </c>
      <c r="OW94" s="108">
        <f t="shared" si="8"/>
        <v>-404</v>
      </c>
      <c r="OX94" s="108">
        <f t="shared" si="8"/>
        <v>-405</v>
      </c>
      <c r="OY94" s="108">
        <f t="shared" si="8"/>
        <v>-406</v>
      </c>
      <c r="OZ94" s="108">
        <f t="shared" si="8"/>
        <v>-407</v>
      </c>
      <c r="PA94" s="108">
        <f t="shared" si="8"/>
        <v>-408</v>
      </c>
      <c r="PB94" s="108">
        <f t="shared" si="8"/>
        <v>-409</v>
      </c>
      <c r="PC94" s="108">
        <f t="shared" si="8"/>
        <v>-410</v>
      </c>
      <c r="PD94" s="108">
        <f t="shared" si="8"/>
        <v>-411</v>
      </c>
      <c r="PE94" s="108">
        <f t="shared" si="8"/>
        <v>-412</v>
      </c>
      <c r="PF94" s="108">
        <f t="shared" si="8"/>
        <v>-413</v>
      </c>
      <c r="PG94" s="108">
        <f t="shared" si="8"/>
        <v>-414</v>
      </c>
      <c r="PH94" s="108">
        <f t="shared" si="8"/>
        <v>-415</v>
      </c>
      <c r="PI94" s="108">
        <f t="shared" si="8"/>
        <v>-416</v>
      </c>
      <c r="PJ94" s="108">
        <f t="shared" si="8"/>
        <v>-417</v>
      </c>
      <c r="PK94" s="108">
        <f t="shared" si="8"/>
        <v>-418</v>
      </c>
      <c r="PL94" s="108">
        <f t="shared" si="8"/>
        <v>-419</v>
      </c>
      <c r="PM94" s="108">
        <f t="shared" si="8"/>
        <v>-420</v>
      </c>
      <c r="PN94" s="108">
        <f t="shared" si="8"/>
        <v>-421</v>
      </c>
      <c r="PO94" s="108">
        <f t="shared" si="8"/>
        <v>-422</v>
      </c>
      <c r="PP94" s="108">
        <f t="shared" si="8"/>
        <v>-423</v>
      </c>
      <c r="PQ94" s="108">
        <f t="shared" si="8"/>
        <v>-424</v>
      </c>
      <c r="PR94" s="108">
        <f t="shared" si="8"/>
        <v>-425</v>
      </c>
      <c r="PS94" s="108">
        <f t="shared" si="8"/>
        <v>-426</v>
      </c>
      <c r="PT94" s="108">
        <f t="shared" si="8"/>
        <v>-427</v>
      </c>
      <c r="PU94" s="108">
        <f t="shared" si="8"/>
        <v>-428</v>
      </c>
      <c r="PV94" s="108">
        <f t="shared" si="8"/>
        <v>-429</v>
      </c>
      <c r="PW94" s="108">
        <f t="shared" si="8"/>
        <v>-430</v>
      </c>
      <c r="PX94" s="108">
        <f t="shared" si="8"/>
        <v>-431</v>
      </c>
      <c r="PY94" s="108">
        <f t="shared" si="8"/>
        <v>-432</v>
      </c>
      <c r="PZ94" s="108">
        <f t="shared" si="8"/>
        <v>-433</v>
      </c>
      <c r="QA94" s="108">
        <f t="shared" si="8"/>
        <v>-434</v>
      </c>
      <c r="QB94" s="108">
        <f t="shared" si="8"/>
        <v>-435</v>
      </c>
      <c r="QC94" s="108">
        <f t="shared" si="8"/>
        <v>-436</v>
      </c>
      <c r="QD94" s="108">
        <f t="shared" si="8"/>
        <v>-437</v>
      </c>
      <c r="QE94" s="108">
        <f t="shared" si="8"/>
        <v>-438</v>
      </c>
      <c r="QF94" s="108">
        <f t="shared" si="8"/>
        <v>-439</v>
      </c>
      <c r="QG94" s="108">
        <f t="shared" si="8"/>
        <v>-440</v>
      </c>
      <c r="QH94" s="108">
        <f t="shared" si="8"/>
        <v>-441</v>
      </c>
      <c r="QI94" s="108">
        <f t="shared" si="8"/>
        <v>-442</v>
      </c>
      <c r="QJ94" s="108">
        <f t="shared" si="8"/>
        <v>-443</v>
      </c>
      <c r="QK94" s="108">
        <f t="shared" si="8"/>
        <v>-444</v>
      </c>
      <c r="QL94" s="108">
        <f t="shared" si="8"/>
        <v>-445</v>
      </c>
      <c r="QM94" s="108">
        <f t="shared" si="8"/>
        <v>-446</v>
      </c>
      <c r="QN94" s="108">
        <f t="shared" si="8"/>
        <v>-447</v>
      </c>
      <c r="QO94" s="108">
        <f t="shared" si="8"/>
        <v>-448</v>
      </c>
      <c r="QP94" s="108">
        <f t="shared" si="8"/>
        <v>-449</v>
      </c>
      <c r="QQ94" s="108">
        <f t="shared" ref="QQ94:TB94" si="9">QP94-1</f>
        <v>-450</v>
      </c>
      <c r="QR94" s="108">
        <f t="shared" si="9"/>
        <v>-451</v>
      </c>
      <c r="QS94" s="108">
        <f t="shared" si="9"/>
        <v>-452</v>
      </c>
      <c r="QT94" s="108">
        <f t="shared" si="9"/>
        <v>-453</v>
      </c>
      <c r="QU94" s="108">
        <f t="shared" si="9"/>
        <v>-454</v>
      </c>
      <c r="QV94" s="108">
        <f t="shared" si="9"/>
        <v>-455</v>
      </c>
      <c r="QW94" s="108">
        <f t="shared" si="9"/>
        <v>-456</v>
      </c>
      <c r="QX94" s="108">
        <f t="shared" si="9"/>
        <v>-457</v>
      </c>
      <c r="QY94" s="108">
        <f t="shared" si="9"/>
        <v>-458</v>
      </c>
      <c r="QZ94" s="108">
        <f t="shared" si="9"/>
        <v>-459</v>
      </c>
      <c r="RA94" s="108">
        <f t="shared" si="9"/>
        <v>-460</v>
      </c>
      <c r="RB94" s="108">
        <f t="shared" si="9"/>
        <v>-461</v>
      </c>
      <c r="RC94" s="108">
        <f t="shared" si="9"/>
        <v>-462</v>
      </c>
      <c r="RD94" s="108">
        <f t="shared" si="9"/>
        <v>-463</v>
      </c>
      <c r="RE94" s="108">
        <f t="shared" si="9"/>
        <v>-464</v>
      </c>
      <c r="RF94" s="108">
        <f t="shared" si="9"/>
        <v>-465</v>
      </c>
      <c r="RG94" s="108">
        <f t="shared" si="9"/>
        <v>-466</v>
      </c>
      <c r="RH94" s="108">
        <f t="shared" si="9"/>
        <v>-467</v>
      </c>
      <c r="RI94" s="108">
        <f t="shared" si="9"/>
        <v>-468</v>
      </c>
      <c r="RJ94" s="108">
        <f t="shared" si="9"/>
        <v>-469</v>
      </c>
      <c r="RK94" s="108">
        <f t="shared" si="9"/>
        <v>-470</v>
      </c>
      <c r="RL94" s="108">
        <f t="shared" si="9"/>
        <v>-471</v>
      </c>
      <c r="RM94" s="108">
        <f t="shared" si="9"/>
        <v>-472</v>
      </c>
      <c r="RN94" s="108">
        <f t="shared" si="9"/>
        <v>-473</v>
      </c>
      <c r="RO94" s="108">
        <f t="shared" si="9"/>
        <v>-474</v>
      </c>
      <c r="RP94" s="108">
        <f t="shared" si="9"/>
        <v>-475</v>
      </c>
      <c r="RQ94" s="108">
        <f t="shared" si="9"/>
        <v>-476</v>
      </c>
      <c r="RR94" s="108">
        <f t="shared" si="9"/>
        <v>-477</v>
      </c>
      <c r="RS94" s="108">
        <f t="shared" si="9"/>
        <v>-478</v>
      </c>
      <c r="RT94" s="108">
        <f t="shared" si="9"/>
        <v>-479</v>
      </c>
      <c r="RU94" s="108">
        <f t="shared" si="9"/>
        <v>-480</v>
      </c>
      <c r="RV94" s="108">
        <f t="shared" si="9"/>
        <v>-481</v>
      </c>
      <c r="RW94" s="108">
        <f t="shared" si="9"/>
        <v>-482</v>
      </c>
      <c r="RX94" s="108">
        <f t="shared" si="9"/>
        <v>-483</v>
      </c>
      <c r="RY94" s="108">
        <f t="shared" si="9"/>
        <v>-484</v>
      </c>
      <c r="RZ94" s="108">
        <f t="shared" si="9"/>
        <v>-485</v>
      </c>
      <c r="SA94" s="108">
        <f t="shared" si="9"/>
        <v>-486</v>
      </c>
      <c r="SB94" s="108">
        <f t="shared" si="9"/>
        <v>-487</v>
      </c>
      <c r="SC94" s="108">
        <f t="shared" si="9"/>
        <v>-488</v>
      </c>
      <c r="SD94" s="108">
        <f t="shared" si="9"/>
        <v>-489</v>
      </c>
      <c r="SE94" s="108">
        <f t="shared" si="9"/>
        <v>-490</v>
      </c>
      <c r="SF94" s="108">
        <f t="shared" si="9"/>
        <v>-491</v>
      </c>
      <c r="SG94" s="108">
        <f t="shared" si="9"/>
        <v>-492</v>
      </c>
      <c r="SH94" s="108">
        <f t="shared" si="9"/>
        <v>-493</v>
      </c>
      <c r="SI94" s="108">
        <f t="shared" si="9"/>
        <v>-494</v>
      </c>
      <c r="SJ94" s="108">
        <f t="shared" si="9"/>
        <v>-495</v>
      </c>
      <c r="SK94" s="108">
        <f t="shared" si="9"/>
        <v>-496</v>
      </c>
      <c r="SL94" s="108">
        <f t="shared" si="9"/>
        <v>-497</v>
      </c>
      <c r="SM94" s="108">
        <f t="shared" si="9"/>
        <v>-498</v>
      </c>
      <c r="SN94" s="108">
        <f t="shared" si="9"/>
        <v>-499</v>
      </c>
      <c r="SO94" s="108">
        <f t="shared" si="9"/>
        <v>-500</v>
      </c>
      <c r="SP94" s="108">
        <f t="shared" si="9"/>
        <v>-501</v>
      </c>
      <c r="SQ94" s="108">
        <f t="shared" si="9"/>
        <v>-502</v>
      </c>
      <c r="SR94" s="108">
        <f t="shared" si="9"/>
        <v>-503</v>
      </c>
      <c r="SS94" s="108">
        <f t="shared" si="9"/>
        <v>-504</v>
      </c>
      <c r="ST94" s="108">
        <f t="shared" si="9"/>
        <v>-505</v>
      </c>
      <c r="SU94" s="108">
        <f t="shared" si="9"/>
        <v>-506</v>
      </c>
      <c r="SV94" s="108">
        <f t="shared" si="9"/>
        <v>-507</v>
      </c>
      <c r="SW94" s="108">
        <f t="shared" si="9"/>
        <v>-508</v>
      </c>
      <c r="SX94" s="108">
        <f t="shared" si="9"/>
        <v>-509</v>
      </c>
      <c r="SY94" s="108">
        <f t="shared" si="9"/>
        <v>-510</v>
      </c>
      <c r="SZ94" s="108">
        <f t="shared" si="9"/>
        <v>-511</v>
      </c>
      <c r="TA94" s="108">
        <f t="shared" si="9"/>
        <v>-512</v>
      </c>
      <c r="TB94" s="108">
        <f t="shared" si="9"/>
        <v>-513</v>
      </c>
      <c r="TC94" s="108">
        <f t="shared" ref="TC94:VN94" si="10">TB94-1</f>
        <v>-514</v>
      </c>
      <c r="TD94" s="108">
        <f t="shared" si="10"/>
        <v>-515</v>
      </c>
      <c r="TE94" s="108">
        <f t="shared" si="10"/>
        <v>-516</v>
      </c>
      <c r="TF94" s="108">
        <f t="shared" si="10"/>
        <v>-517</v>
      </c>
      <c r="TG94" s="108">
        <f t="shared" si="10"/>
        <v>-518</v>
      </c>
      <c r="TH94" s="108">
        <f t="shared" si="10"/>
        <v>-519</v>
      </c>
      <c r="TI94" s="108">
        <f t="shared" si="10"/>
        <v>-520</v>
      </c>
      <c r="TJ94" s="108">
        <f t="shared" si="10"/>
        <v>-521</v>
      </c>
      <c r="TK94" s="108">
        <f t="shared" si="10"/>
        <v>-522</v>
      </c>
      <c r="TL94" s="108">
        <f t="shared" si="10"/>
        <v>-523</v>
      </c>
      <c r="TM94" s="108">
        <f t="shared" si="10"/>
        <v>-524</v>
      </c>
      <c r="TN94" s="108">
        <f t="shared" si="10"/>
        <v>-525</v>
      </c>
      <c r="TO94" s="108">
        <f t="shared" si="10"/>
        <v>-526</v>
      </c>
      <c r="TP94" s="108">
        <f t="shared" si="10"/>
        <v>-527</v>
      </c>
      <c r="TQ94" s="108">
        <f t="shared" si="10"/>
        <v>-528</v>
      </c>
      <c r="TR94" s="108">
        <f t="shared" si="10"/>
        <v>-529</v>
      </c>
      <c r="TS94" s="108">
        <f t="shared" si="10"/>
        <v>-530</v>
      </c>
      <c r="TT94" s="108">
        <f t="shared" si="10"/>
        <v>-531</v>
      </c>
      <c r="TU94" s="108">
        <f t="shared" si="10"/>
        <v>-532</v>
      </c>
      <c r="TV94" s="108">
        <f t="shared" si="10"/>
        <v>-533</v>
      </c>
      <c r="TW94" s="108">
        <f t="shared" si="10"/>
        <v>-534</v>
      </c>
      <c r="TX94" s="108">
        <f t="shared" si="10"/>
        <v>-535</v>
      </c>
      <c r="TY94" s="108">
        <f t="shared" si="10"/>
        <v>-536</v>
      </c>
      <c r="TZ94" s="108">
        <f t="shared" si="10"/>
        <v>-537</v>
      </c>
      <c r="UA94" s="108">
        <f t="shared" si="10"/>
        <v>-538</v>
      </c>
      <c r="UB94" s="108">
        <f t="shared" si="10"/>
        <v>-539</v>
      </c>
      <c r="UC94" s="108">
        <f t="shared" si="10"/>
        <v>-540</v>
      </c>
      <c r="UD94" s="108">
        <f t="shared" si="10"/>
        <v>-541</v>
      </c>
      <c r="UE94" s="108">
        <f t="shared" si="10"/>
        <v>-542</v>
      </c>
      <c r="UF94" s="108">
        <f t="shared" si="10"/>
        <v>-543</v>
      </c>
      <c r="UG94" s="108">
        <f t="shared" si="10"/>
        <v>-544</v>
      </c>
      <c r="UH94" s="108">
        <f t="shared" si="10"/>
        <v>-545</v>
      </c>
      <c r="UI94" s="108">
        <f t="shared" si="10"/>
        <v>-546</v>
      </c>
      <c r="UJ94" s="108">
        <f t="shared" si="10"/>
        <v>-547</v>
      </c>
      <c r="UK94" s="108">
        <f t="shared" si="10"/>
        <v>-548</v>
      </c>
      <c r="UL94" s="108">
        <f t="shared" si="10"/>
        <v>-549</v>
      </c>
      <c r="UM94" s="108">
        <f t="shared" si="10"/>
        <v>-550</v>
      </c>
      <c r="UN94" s="108">
        <f t="shared" si="10"/>
        <v>-551</v>
      </c>
      <c r="UO94" s="108">
        <f t="shared" si="10"/>
        <v>-552</v>
      </c>
      <c r="UP94" s="108">
        <f t="shared" si="10"/>
        <v>-553</v>
      </c>
      <c r="UQ94" s="108">
        <f t="shared" si="10"/>
        <v>-554</v>
      </c>
      <c r="UR94" s="108">
        <f t="shared" si="10"/>
        <v>-555</v>
      </c>
      <c r="US94" s="108">
        <f t="shared" si="10"/>
        <v>-556</v>
      </c>
      <c r="UT94" s="108">
        <f t="shared" si="10"/>
        <v>-557</v>
      </c>
      <c r="UU94" s="108">
        <f t="shared" si="10"/>
        <v>-558</v>
      </c>
      <c r="UV94" s="108">
        <f t="shared" si="10"/>
        <v>-559</v>
      </c>
      <c r="UW94" s="108">
        <f t="shared" si="10"/>
        <v>-560</v>
      </c>
      <c r="UX94" s="108">
        <f t="shared" si="10"/>
        <v>-561</v>
      </c>
      <c r="UY94" s="108">
        <f t="shared" si="10"/>
        <v>-562</v>
      </c>
      <c r="UZ94" s="108">
        <f t="shared" si="10"/>
        <v>-563</v>
      </c>
      <c r="VA94" s="108">
        <f t="shared" si="10"/>
        <v>-564</v>
      </c>
      <c r="VB94" s="108">
        <f t="shared" si="10"/>
        <v>-565</v>
      </c>
      <c r="VC94" s="108">
        <f t="shared" si="10"/>
        <v>-566</v>
      </c>
      <c r="VD94" s="108">
        <f t="shared" si="10"/>
        <v>-567</v>
      </c>
      <c r="VE94" s="108">
        <f t="shared" si="10"/>
        <v>-568</v>
      </c>
      <c r="VF94" s="108">
        <f t="shared" si="10"/>
        <v>-569</v>
      </c>
      <c r="VG94" s="108">
        <f t="shared" si="10"/>
        <v>-570</v>
      </c>
      <c r="VH94" s="108">
        <f t="shared" si="10"/>
        <v>-571</v>
      </c>
      <c r="VI94" s="108">
        <f t="shared" si="10"/>
        <v>-572</v>
      </c>
      <c r="VJ94" s="108">
        <f t="shared" si="10"/>
        <v>-573</v>
      </c>
      <c r="VK94" s="108">
        <f t="shared" si="10"/>
        <v>-574</v>
      </c>
      <c r="VL94" s="108">
        <f t="shared" si="10"/>
        <v>-575</v>
      </c>
      <c r="VM94" s="108">
        <f t="shared" si="10"/>
        <v>-576</v>
      </c>
      <c r="VN94" s="108">
        <f t="shared" si="10"/>
        <v>-577</v>
      </c>
      <c r="VO94" s="108">
        <f t="shared" ref="VO94:XZ94" si="11">VN94-1</f>
        <v>-578</v>
      </c>
      <c r="VP94" s="108">
        <f t="shared" si="11"/>
        <v>-579</v>
      </c>
      <c r="VQ94" s="108">
        <f t="shared" si="11"/>
        <v>-580</v>
      </c>
      <c r="VR94" s="108">
        <f t="shared" si="11"/>
        <v>-581</v>
      </c>
      <c r="VS94" s="108">
        <f t="shared" si="11"/>
        <v>-582</v>
      </c>
      <c r="VT94" s="108">
        <f t="shared" si="11"/>
        <v>-583</v>
      </c>
      <c r="VU94" s="108">
        <f t="shared" si="11"/>
        <v>-584</v>
      </c>
      <c r="VV94" s="108">
        <f t="shared" si="11"/>
        <v>-585</v>
      </c>
      <c r="VW94" s="108">
        <f t="shared" si="11"/>
        <v>-586</v>
      </c>
      <c r="VX94" s="108">
        <f t="shared" si="11"/>
        <v>-587</v>
      </c>
      <c r="VY94" s="108">
        <f t="shared" si="11"/>
        <v>-588</v>
      </c>
      <c r="VZ94" s="108">
        <f t="shared" si="11"/>
        <v>-589</v>
      </c>
      <c r="WA94" s="108">
        <f t="shared" si="11"/>
        <v>-590</v>
      </c>
      <c r="WB94" s="108">
        <f t="shared" si="11"/>
        <v>-591</v>
      </c>
      <c r="WC94" s="108">
        <f t="shared" si="11"/>
        <v>-592</v>
      </c>
      <c r="WD94" s="108">
        <f t="shared" si="11"/>
        <v>-593</v>
      </c>
      <c r="WE94" s="108">
        <f t="shared" si="11"/>
        <v>-594</v>
      </c>
      <c r="WF94" s="108">
        <f t="shared" si="11"/>
        <v>-595</v>
      </c>
      <c r="WG94" s="108">
        <f t="shared" si="11"/>
        <v>-596</v>
      </c>
      <c r="WH94" s="108">
        <f t="shared" si="11"/>
        <v>-597</v>
      </c>
      <c r="WI94" s="108">
        <f t="shared" si="11"/>
        <v>-598</v>
      </c>
      <c r="WJ94" s="108">
        <f t="shared" si="11"/>
        <v>-599</v>
      </c>
      <c r="WK94" s="108">
        <f t="shared" si="11"/>
        <v>-600</v>
      </c>
      <c r="WL94" s="108">
        <f t="shared" si="11"/>
        <v>-601</v>
      </c>
      <c r="WM94" s="108">
        <f t="shared" si="11"/>
        <v>-602</v>
      </c>
      <c r="WN94" s="108">
        <f t="shared" si="11"/>
        <v>-603</v>
      </c>
      <c r="WO94" s="108">
        <f t="shared" si="11"/>
        <v>-604</v>
      </c>
      <c r="WP94" s="108">
        <f t="shared" si="11"/>
        <v>-605</v>
      </c>
      <c r="WQ94" s="108">
        <f t="shared" si="11"/>
        <v>-606</v>
      </c>
      <c r="WR94" s="108">
        <f t="shared" si="11"/>
        <v>-607</v>
      </c>
      <c r="WS94" s="108">
        <f t="shared" si="11"/>
        <v>-608</v>
      </c>
      <c r="WT94" s="108">
        <f t="shared" si="11"/>
        <v>-609</v>
      </c>
      <c r="WU94" s="108">
        <f t="shared" si="11"/>
        <v>-610</v>
      </c>
      <c r="WV94" s="108">
        <f t="shared" si="11"/>
        <v>-611</v>
      </c>
      <c r="WW94" s="108">
        <f t="shared" si="11"/>
        <v>-612</v>
      </c>
      <c r="WX94" s="108">
        <f t="shared" si="11"/>
        <v>-613</v>
      </c>
      <c r="WY94" s="108">
        <f t="shared" si="11"/>
        <v>-614</v>
      </c>
      <c r="WZ94" s="108">
        <f t="shared" si="11"/>
        <v>-615</v>
      </c>
      <c r="XA94" s="108">
        <f t="shared" si="11"/>
        <v>-616</v>
      </c>
      <c r="XB94" s="108">
        <f t="shared" si="11"/>
        <v>-617</v>
      </c>
      <c r="XC94" s="108">
        <f t="shared" si="11"/>
        <v>-618</v>
      </c>
      <c r="XD94" s="108">
        <f t="shared" si="11"/>
        <v>-619</v>
      </c>
      <c r="XE94" s="108">
        <f t="shared" si="11"/>
        <v>-620</v>
      </c>
      <c r="XF94" s="108">
        <f t="shared" si="11"/>
        <v>-621</v>
      </c>
      <c r="XG94" s="108">
        <f t="shared" si="11"/>
        <v>-622</v>
      </c>
      <c r="XH94" s="108">
        <f t="shared" si="11"/>
        <v>-623</v>
      </c>
      <c r="XI94" s="108">
        <f t="shared" si="11"/>
        <v>-624</v>
      </c>
      <c r="XJ94" s="108">
        <f t="shared" si="11"/>
        <v>-625</v>
      </c>
      <c r="XK94" s="108">
        <f t="shared" si="11"/>
        <v>-626</v>
      </c>
      <c r="XL94" s="108">
        <f t="shared" si="11"/>
        <v>-627</v>
      </c>
      <c r="XM94" s="108">
        <f t="shared" si="11"/>
        <v>-628</v>
      </c>
      <c r="XN94" s="108">
        <f t="shared" si="11"/>
        <v>-629</v>
      </c>
      <c r="XO94" s="108">
        <f t="shared" si="11"/>
        <v>-630</v>
      </c>
      <c r="XP94" s="108">
        <f t="shared" si="11"/>
        <v>-631</v>
      </c>
      <c r="XQ94" s="108">
        <f t="shared" si="11"/>
        <v>-632</v>
      </c>
      <c r="XR94" s="108">
        <f t="shared" si="11"/>
        <v>-633</v>
      </c>
      <c r="XS94" s="108">
        <f t="shared" si="11"/>
        <v>-634</v>
      </c>
      <c r="XT94" s="108">
        <f t="shared" si="11"/>
        <v>-635</v>
      </c>
      <c r="XU94" s="108">
        <f t="shared" si="11"/>
        <v>-636</v>
      </c>
      <c r="XV94" s="108">
        <f t="shared" si="11"/>
        <v>-637</v>
      </c>
      <c r="XW94" s="108">
        <f t="shared" si="11"/>
        <v>-638</v>
      </c>
      <c r="XX94" s="108">
        <f t="shared" si="11"/>
        <v>-639</v>
      </c>
      <c r="XY94" s="108">
        <f t="shared" si="11"/>
        <v>-640</v>
      </c>
      <c r="XZ94" s="108">
        <f t="shared" si="11"/>
        <v>-641</v>
      </c>
      <c r="YA94" s="108">
        <f t="shared" ref="YA94:AAL94" si="12">XZ94-1</f>
        <v>-642</v>
      </c>
      <c r="YB94" s="108">
        <f t="shared" si="12"/>
        <v>-643</v>
      </c>
      <c r="YC94" s="108">
        <f t="shared" si="12"/>
        <v>-644</v>
      </c>
      <c r="YD94" s="108">
        <f t="shared" si="12"/>
        <v>-645</v>
      </c>
      <c r="YE94" s="108">
        <f t="shared" si="12"/>
        <v>-646</v>
      </c>
      <c r="YF94" s="108">
        <f t="shared" si="12"/>
        <v>-647</v>
      </c>
      <c r="YG94" s="108">
        <f t="shared" si="12"/>
        <v>-648</v>
      </c>
      <c r="YH94" s="108">
        <f t="shared" si="12"/>
        <v>-649</v>
      </c>
      <c r="YI94" s="108">
        <f t="shared" si="12"/>
        <v>-650</v>
      </c>
      <c r="YJ94" s="108">
        <f t="shared" si="12"/>
        <v>-651</v>
      </c>
      <c r="YK94" s="108">
        <f t="shared" si="12"/>
        <v>-652</v>
      </c>
      <c r="YL94" s="108">
        <f t="shared" si="12"/>
        <v>-653</v>
      </c>
      <c r="YM94" s="108">
        <f t="shared" si="12"/>
        <v>-654</v>
      </c>
      <c r="YN94" s="108">
        <f t="shared" si="12"/>
        <v>-655</v>
      </c>
      <c r="YO94" s="108">
        <f t="shared" si="12"/>
        <v>-656</v>
      </c>
      <c r="YP94" s="108">
        <f t="shared" si="12"/>
        <v>-657</v>
      </c>
      <c r="YQ94" s="108">
        <f t="shared" si="12"/>
        <v>-658</v>
      </c>
      <c r="YR94" s="108">
        <f t="shared" si="12"/>
        <v>-659</v>
      </c>
      <c r="YS94" s="108">
        <f t="shared" si="12"/>
        <v>-660</v>
      </c>
      <c r="YT94" s="108">
        <f t="shared" si="12"/>
        <v>-661</v>
      </c>
      <c r="YU94" s="108">
        <f t="shared" si="12"/>
        <v>-662</v>
      </c>
      <c r="YV94" s="108">
        <f t="shared" si="12"/>
        <v>-663</v>
      </c>
      <c r="YW94" s="108">
        <f t="shared" si="12"/>
        <v>-664</v>
      </c>
      <c r="YX94" s="108">
        <f t="shared" si="12"/>
        <v>-665</v>
      </c>
      <c r="YY94" s="108">
        <f t="shared" si="12"/>
        <v>-666</v>
      </c>
      <c r="YZ94" s="108">
        <f t="shared" si="12"/>
        <v>-667</v>
      </c>
      <c r="ZA94" s="108">
        <f t="shared" si="12"/>
        <v>-668</v>
      </c>
      <c r="ZB94" s="108">
        <f t="shared" si="12"/>
        <v>-669</v>
      </c>
      <c r="ZC94" s="108">
        <f t="shared" si="12"/>
        <v>-670</v>
      </c>
      <c r="ZD94" s="108">
        <f t="shared" si="12"/>
        <v>-671</v>
      </c>
      <c r="ZE94" s="108">
        <f t="shared" si="12"/>
        <v>-672</v>
      </c>
      <c r="ZF94" s="108">
        <f t="shared" si="12"/>
        <v>-673</v>
      </c>
      <c r="ZG94" s="108">
        <f t="shared" si="12"/>
        <v>-674</v>
      </c>
      <c r="ZH94" s="108">
        <f t="shared" si="12"/>
        <v>-675</v>
      </c>
      <c r="ZI94" s="108">
        <f t="shared" si="12"/>
        <v>-676</v>
      </c>
      <c r="ZJ94" s="108">
        <f t="shared" si="12"/>
        <v>-677</v>
      </c>
      <c r="ZK94" s="108">
        <f t="shared" si="12"/>
        <v>-678</v>
      </c>
      <c r="ZL94" s="108">
        <f t="shared" si="12"/>
        <v>-679</v>
      </c>
      <c r="ZM94" s="108">
        <f t="shared" si="12"/>
        <v>-680</v>
      </c>
      <c r="ZN94" s="108">
        <f t="shared" si="12"/>
        <v>-681</v>
      </c>
      <c r="ZO94" s="108">
        <f t="shared" si="12"/>
        <v>-682</v>
      </c>
      <c r="ZP94" s="108">
        <f t="shared" si="12"/>
        <v>-683</v>
      </c>
      <c r="ZQ94" s="108">
        <f t="shared" si="12"/>
        <v>-684</v>
      </c>
      <c r="ZR94" s="108">
        <f t="shared" si="12"/>
        <v>-685</v>
      </c>
      <c r="ZS94" s="108">
        <f t="shared" si="12"/>
        <v>-686</v>
      </c>
      <c r="ZT94" s="108">
        <f t="shared" si="12"/>
        <v>-687</v>
      </c>
      <c r="ZU94" s="108">
        <f t="shared" si="12"/>
        <v>-688</v>
      </c>
      <c r="ZV94" s="108">
        <f t="shared" si="12"/>
        <v>-689</v>
      </c>
      <c r="ZW94" s="108">
        <f t="shared" si="12"/>
        <v>-690</v>
      </c>
      <c r="ZX94" s="108">
        <f t="shared" si="12"/>
        <v>-691</v>
      </c>
      <c r="ZY94" s="108">
        <f t="shared" si="12"/>
        <v>-692</v>
      </c>
      <c r="ZZ94" s="108">
        <f t="shared" si="12"/>
        <v>-693</v>
      </c>
      <c r="AAA94" s="108">
        <f t="shared" si="12"/>
        <v>-694</v>
      </c>
      <c r="AAB94" s="108">
        <f t="shared" si="12"/>
        <v>-695</v>
      </c>
      <c r="AAC94" s="108">
        <f t="shared" si="12"/>
        <v>-696</v>
      </c>
      <c r="AAD94" s="108">
        <f t="shared" si="12"/>
        <v>-697</v>
      </c>
      <c r="AAE94" s="108">
        <f t="shared" si="12"/>
        <v>-698</v>
      </c>
      <c r="AAF94" s="108">
        <f t="shared" si="12"/>
        <v>-699</v>
      </c>
      <c r="AAG94" s="108">
        <f t="shared" si="12"/>
        <v>-700</v>
      </c>
      <c r="AAH94" s="108">
        <f t="shared" si="12"/>
        <v>-701</v>
      </c>
      <c r="AAI94" s="108">
        <f t="shared" si="12"/>
        <v>-702</v>
      </c>
      <c r="AAJ94" s="108">
        <f t="shared" si="12"/>
        <v>-703</v>
      </c>
      <c r="AAK94" s="108">
        <f t="shared" si="12"/>
        <v>-704</v>
      </c>
      <c r="AAL94" s="108">
        <f t="shared" si="12"/>
        <v>-705</v>
      </c>
      <c r="AAM94" s="108">
        <f t="shared" ref="AAM94:ABJ94" si="13">AAL94-1</f>
        <v>-706</v>
      </c>
      <c r="AAN94" s="108">
        <f t="shared" si="13"/>
        <v>-707</v>
      </c>
      <c r="AAO94" s="108">
        <f t="shared" si="13"/>
        <v>-708</v>
      </c>
      <c r="AAP94" s="108">
        <f t="shared" si="13"/>
        <v>-709</v>
      </c>
      <c r="AAQ94" s="108">
        <f t="shared" si="13"/>
        <v>-710</v>
      </c>
      <c r="AAR94" s="108">
        <f t="shared" si="13"/>
        <v>-711</v>
      </c>
      <c r="AAS94" s="108">
        <f t="shared" si="13"/>
        <v>-712</v>
      </c>
      <c r="AAT94" s="108">
        <f t="shared" si="13"/>
        <v>-713</v>
      </c>
      <c r="AAU94" s="108">
        <f t="shared" si="13"/>
        <v>-714</v>
      </c>
      <c r="AAV94" s="108">
        <f t="shared" si="13"/>
        <v>-715</v>
      </c>
      <c r="AAW94" s="108">
        <f t="shared" si="13"/>
        <v>-716</v>
      </c>
      <c r="AAX94" s="108">
        <f t="shared" si="13"/>
        <v>-717</v>
      </c>
      <c r="AAY94" s="108">
        <f t="shared" si="13"/>
        <v>-718</v>
      </c>
      <c r="AAZ94" s="108">
        <f t="shared" si="13"/>
        <v>-719</v>
      </c>
      <c r="ABA94" s="108">
        <f t="shared" si="13"/>
        <v>-720</v>
      </c>
      <c r="ABB94" s="108">
        <f t="shared" si="13"/>
        <v>-721</v>
      </c>
      <c r="ABC94" s="108">
        <f t="shared" si="13"/>
        <v>-722</v>
      </c>
      <c r="ABD94" s="108">
        <f t="shared" si="13"/>
        <v>-723</v>
      </c>
      <c r="ABE94" s="108">
        <f t="shared" si="13"/>
        <v>-724</v>
      </c>
      <c r="ABF94" s="108">
        <f t="shared" si="13"/>
        <v>-725</v>
      </c>
      <c r="ABG94" s="108">
        <f t="shared" si="13"/>
        <v>-726</v>
      </c>
      <c r="ABH94" s="108">
        <f t="shared" si="13"/>
        <v>-727</v>
      </c>
      <c r="ABI94" s="108">
        <f t="shared" si="13"/>
        <v>-728</v>
      </c>
      <c r="ABJ94" s="108">
        <f t="shared" si="13"/>
        <v>-729</v>
      </c>
    </row>
    <row r="95" spans="1:738" ht="15" thickBot="1" x14ac:dyDescent="0.45">
      <c r="B95" s="109" t="s">
        <v>2985</v>
      </c>
      <c r="C95" s="104"/>
      <c r="D95" s="109" t="s">
        <v>111</v>
      </c>
      <c r="E95" s="110"/>
      <c r="F95" s="110"/>
      <c r="G95" s="110"/>
      <c r="H95" s="110"/>
      <c r="I95" s="109" t="s">
        <v>112</v>
      </c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  <c r="EL95" s="111"/>
      <c r="EM95" s="111"/>
      <c r="EN95" s="111"/>
      <c r="EO95" s="111"/>
      <c r="EP95" s="111"/>
      <c r="EQ95" s="111"/>
      <c r="ER95" s="111"/>
      <c r="ES95" s="111"/>
      <c r="ET95" s="111"/>
      <c r="EU95" s="111"/>
      <c r="EV95" s="111"/>
      <c r="EW95" s="111"/>
      <c r="EX95" s="111"/>
      <c r="EY95" s="111"/>
      <c r="EZ95" s="111"/>
      <c r="FA95" s="111"/>
      <c r="FB95" s="111"/>
      <c r="FC95" s="111"/>
      <c r="FD95" s="111"/>
      <c r="FE95" s="111"/>
      <c r="FF95" s="111"/>
      <c r="FG95" s="111"/>
      <c r="FH95" s="111"/>
      <c r="FI95" s="111"/>
      <c r="FJ95" s="111"/>
      <c r="FK95" s="111"/>
      <c r="FL95" s="111"/>
      <c r="FM95" s="111"/>
      <c r="FN95" s="111"/>
      <c r="FO95" s="111"/>
      <c r="FP95" s="111"/>
      <c r="FQ95" s="111"/>
      <c r="FR95" s="111"/>
      <c r="FS95" s="111"/>
      <c r="FT95" s="111"/>
      <c r="FU95" s="111"/>
      <c r="FV95" s="111"/>
      <c r="FW95" s="111"/>
      <c r="FX95" s="111"/>
      <c r="FY95" s="111"/>
      <c r="FZ95" s="111"/>
      <c r="GA95" s="111"/>
      <c r="GB95" s="111"/>
      <c r="GC95" s="111"/>
      <c r="GD95" s="111"/>
      <c r="GE95" s="111"/>
      <c r="GF95" s="111"/>
      <c r="GG95" s="111"/>
      <c r="GH95" s="111"/>
      <c r="GI95" s="111"/>
      <c r="GJ95" s="111"/>
      <c r="GK95" s="111"/>
      <c r="GL95" s="111"/>
      <c r="GM95" s="111"/>
      <c r="GN95" s="111"/>
      <c r="GO95" s="111"/>
      <c r="GP95" s="111"/>
      <c r="GQ95" s="111"/>
      <c r="GR95" s="111"/>
      <c r="GS95" s="111"/>
      <c r="GT95" s="111"/>
      <c r="GU95" s="111"/>
      <c r="GV95" s="111"/>
      <c r="GW95" s="111"/>
      <c r="GX95" s="111"/>
      <c r="GY95" s="111"/>
      <c r="GZ95" s="111"/>
      <c r="HA95" s="111"/>
      <c r="HB95" s="111"/>
      <c r="HC95" s="111"/>
      <c r="HD95" s="111"/>
      <c r="HE95" s="111"/>
      <c r="HF95" s="111"/>
      <c r="HG95" s="111"/>
      <c r="HH95" s="111"/>
      <c r="HI95" s="111"/>
      <c r="HJ95" s="111"/>
      <c r="HK95" s="111"/>
      <c r="HL95" s="111"/>
      <c r="HM95" s="111"/>
      <c r="HN95" s="111"/>
      <c r="HO95" s="111"/>
      <c r="HP95" s="111"/>
      <c r="HQ95" s="111"/>
      <c r="HR95" s="111"/>
      <c r="HS95" s="111"/>
      <c r="HT95" s="111"/>
      <c r="HU95" s="111"/>
      <c r="HV95" s="111"/>
      <c r="HW95" s="111"/>
      <c r="HX95" s="111"/>
      <c r="HY95" s="111"/>
      <c r="HZ95" s="111"/>
      <c r="IA95" s="111"/>
      <c r="IB95" s="111"/>
      <c r="IC95" s="111"/>
      <c r="ID95" s="111"/>
      <c r="IE95" s="111"/>
      <c r="IF95" s="111"/>
      <c r="IG95" s="111"/>
      <c r="IH95" s="111"/>
      <c r="II95" s="111"/>
      <c r="IJ95" s="111"/>
      <c r="IK95" s="111"/>
      <c r="IL95" s="111"/>
      <c r="IM95" s="111"/>
      <c r="IN95" s="111"/>
      <c r="IO95" s="111"/>
      <c r="IP95" s="111"/>
      <c r="IQ95" s="111"/>
      <c r="IR95" s="111"/>
      <c r="IS95" s="111"/>
      <c r="IT95" s="111"/>
      <c r="IU95" s="111"/>
      <c r="IV95" s="111"/>
      <c r="IW95" s="111"/>
      <c r="IX95" s="111"/>
      <c r="IY95" s="111"/>
      <c r="IZ95" s="111"/>
      <c r="JA95" s="111"/>
      <c r="JB95" s="111"/>
      <c r="JC95" s="111"/>
      <c r="JD95" s="111"/>
      <c r="JE95" s="111"/>
      <c r="JF95" s="111"/>
      <c r="JG95" s="111"/>
      <c r="JH95" s="111"/>
      <c r="JI95" s="111"/>
      <c r="JJ95" s="111"/>
      <c r="JK95" s="111"/>
      <c r="JL95" s="111"/>
      <c r="JM95" s="111"/>
      <c r="JN95" s="111"/>
      <c r="JO95" s="111"/>
      <c r="JP95" s="111"/>
      <c r="JQ95" s="111"/>
      <c r="JR95" s="111"/>
      <c r="JS95" s="111"/>
      <c r="JT95" s="111"/>
      <c r="JU95" s="111"/>
      <c r="JV95" s="111"/>
      <c r="JW95" s="111"/>
      <c r="JX95" s="111"/>
      <c r="JY95" s="111"/>
      <c r="JZ95" s="111"/>
      <c r="KA95" s="111"/>
      <c r="KB95" s="111"/>
      <c r="KC95" s="111"/>
      <c r="KD95" s="111"/>
      <c r="KE95" s="111"/>
      <c r="KF95" s="111"/>
      <c r="KG95" s="111"/>
      <c r="KH95" s="111"/>
      <c r="KI95" s="111"/>
      <c r="KJ95" s="111"/>
      <c r="KK95" s="111"/>
      <c r="KL95" s="111"/>
      <c r="KM95" s="111"/>
      <c r="KN95" s="111"/>
      <c r="KO95" s="111"/>
      <c r="KP95" s="111"/>
      <c r="KQ95" s="111"/>
      <c r="KR95" s="111"/>
      <c r="KS95" s="111"/>
      <c r="KT95" s="111"/>
      <c r="KU95" s="111"/>
      <c r="KV95" s="111"/>
      <c r="KW95" s="111"/>
      <c r="KX95" s="111"/>
      <c r="KY95" s="111"/>
      <c r="KZ95" s="111"/>
      <c r="LA95" s="111"/>
      <c r="LB95" s="111"/>
      <c r="LC95" s="111"/>
      <c r="LD95" s="111"/>
      <c r="LE95" s="111"/>
      <c r="LF95" s="111"/>
      <c r="LG95" s="111"/>
      <c r="LH95" s="111"/>
      <c r="LI95" s="111"/>
      <c r="LJ95" s="111"/>
      <c r="LK95" s="111"/>
      <c r="LL95" s="111"/>
      <c r="LM95" s="111"/>
      <c r="LN95" s="111"/>
      <c r="LO95" s="111"/>
      <c r="LP95" s="111"/>
      <c r="LQ95" s="111"/>
      <c r="LR95" s="111"/>
      <c r="LS95" s="111"/>
      <c r="LT95" s="111"/>
      <c r="LU95" s="111"/>
      <c r="LV95" s="111"/>
      <c r="LW95" s="111"/>
      <c r="LX95" s="111"/>
      <c r="LY95" s="111"/>
      <c r="LZ95" s="111"/>
      <c r="MA95" s="111"/>
      <c r="MB95" s="111"/>
      <c r="MC95" s="111"/>
      <c r="MD95" s="111"/>
      <c r="ME95" s="111"/>
      <c r="MF95" s="111"/>
      <c r="MG95" s="111"/>
      <c r="MH95" s="111"/>
      <c r="MI95" s="111"/>
      <c r="MJ95" s="111"/>
      <c r="MK95" s="111"/>
      <c r="ML95" s="111"/>
      <c r="MM95" s="111"/>
      <c r="MN95" s="111"/>
      <c r="MO95" s="111"/>
      <c r="MP95" s="111"/>
      <c r="MQ95" s="111"/>
      <c r="MR95" s="111"/>
      <c r="MS95" s="111"/>
      <c r="MT95" s="111"/>
      <c r="MU95" s="111"/>
      <c r="MV95" s="111"/>
      <c r="MW95" s="111"/>
      <c r="MX95" s="111"/>
      <c r="MY95" s="111"/>
      <c r="MZ95" s="111"/>
      <c r="NA95" s="111"/>
      <c r="NB95" s="111"/>
      <c r="NC95" s="111"/>
      <c r="ND95" s="111"/>
      <c r="NE95" s="111"/>
      <c r="NF95" s="111"/>
      <c r="NG95" s="111"/>
      <c r="NH95" s="111"/>
      <c r="NI95" s="111"/>
      <c r="NJ95" s="111"/>
      <c r="NK95" s="111"/>
      <c r="NL95" s="111"/>
      <c r="NM95" s="111"/>
      <c r="NN95" s="111"/>
      <c r="NO95" s="111"/>
      <c r="NP95" s="111"/>
      <c r="NQ95" s="111"/>
      <c r="NR95" s="111"/>
      <c r="NS95" s="111"/>
      <c r="NT95" s="111"/>
      <c r="NU95" s="111"/>
      <c r="NV95" s="111"/>
      <c r="NW95" s="111"/>
      <c r="NX95" s="111"/>
      <c r="NY95" s="111"/>
      <c r="NZ95" s="111"/>
      <c r="OA95" s="111"/>
      <c r="OB95" s="111"/>
      <c r="OC95" s="111"/>
      <c r="OD95" s="111"/>
      <c r="OE95" s="111"/>
      <c r="OF95" s="111"/>
      <c r="OG95" s="111"/>
      <c r="OH95" s="111"/>
      <c r="OI95" s="111"/>
      <c r="OJ95" s="111"/>
      <c r="OK95" s="111"/>
      <c r="OL95" s="111"/>
      <c r="OM95" s="111"/>
      <c r="ON95" s="111"/>
      <c r="OO95" s="111"/>
      <c r="OP95" s="111"/>
      <c r="OQ95" s="111"/>
      <c r="OR95" s="111"/>
      <c r="OS95" s="111"/>
      <c r="OT95" s="111"/>
      <c r="OU95" s="111"/>
      <c r="OV95" s="111"/>
      <c r="OW95" s="111"/>
      <c r="OX95" s="111"/>
      <c r="OY95" s="111"/>
      <c r="OZ95" s="111"/>
      <c r="PA95" s="111"/>
      <c r="PB95" s="111"/>
      <c r="PC95" s="111"/>
      <c r="PD95" s="111"/>
      <c r="PE95" s="111"/>
      <c r="PF95" s="111"/>
      <c r="PG95" s="111"/>
      <c r="PH95" s="111"/>
      <c r="PI95" s="111"/>
      <c r="PJ95" s="111"/>
      <c r="PK95" s="111"/>
      <c r="PL95" s="111"/>
      <c r="PM95" s="111"/>
      <c r="PN95" s="111"/>
      <c r="PO95" s="111"/>
      <c r="PP95" s="111"/>
      <c r="PQ95" s="111"/>
      <c r="PR95" s="111"/>
      <c r="PS95" s="111"/>
      <c r="PT95" s="111"/>
      <c r="PU95" s="111"/>
      <c r="PV95" s="111"/>
      <c r="PW95" s="111"/>
      <c r="PX95" s="111"/>
      <c r="PY95" s="111"/>
      <c r="PZ95" s="111"/>
      <c r="QA95" s="111"/>
      <c r="QB95" s="111"/>
      <c r="QC95" s="111"/>
      <c r="QD95" s="111"/>
      <c r="QE95" s="111"/>
      <c r="QF95" s="111"/>
      <c r="QG95" s="111"/>
      <c r="QH95" s="111"/>
      <c r="QI95" s="111"/>
      <c r="QJ95" s="111"/>
      <c r="QK95" s="111"/>
      <c r="QL95" s="111"/>
      <c r="QM95" s="111"/>
      <c r="QN95" s="111"/>
      <c r="QO95" s="111"/>
      <c r="QP95" s="111"/>
      <c r="QQ95" s="111"/>
      <c r="QR95" s="111"/>
      <c r="QS95" s="111"/>
      <c r="QT95" s="111"/>
      <c r="QU95" s="111"/>
      <c r="QV95" s="111"/>
      <c r="QW95" s="111"/>
      <c r="QX95" s="111"/>
      <c r="QY95" s="111"/>
      <c r="QZ95" s="111"/>
      <c r="RA95" s="111"/>
      <c r="RB95" s="111"/>
      <c r="RC95" s="111"/>
      <c r="RD95" s="111"/>
      <c r="RE95" s="111"/>
      <c r="RF95" s="111"/>
      <c r="RG95" s="111"/>
      <c r="RH95" s="111"/>
      <c r="RI95" s="111"/>
      <c r="RJ95" s="111"/>
      <c r="RK95" s="111"/>
      <c r="RL95" s="111"/>
      <c r="RM95" s="111"/>
      <c r="RN95" s="111"/>
      <c r="RO95" s="111"/>
      <c r="RP95" s="111"/>
      <c r="RQ95" s="111"/>
      <c r="RR95" s="111"/>
      <c r="RS95" s="111"/>
      <c r="RT95" s="111"/>
      <c r="RU95" s="111"/>
      <c r="RV95" s="111"/>
      <c r="RW95" s="111"/>
      <c r="RX95" s="111"/>
      <c r="RY95" s="111"/>
      <c r="RZ95" s="111"/>
      <c r="SA95" s="111"/>
      <c r="SB95" s="111"/>
      <c r="SC95" s="111"/>
      <c r="SD95" s="111"/>
      <c r="SE95" s="111"/>
      <c r="SF95" s="111"/>
      <c r="SG95" s="111"/>
      <c r="SH95" s="111"/>
      <c r="SI95" s="111"/>
      <c r="SJ95" s="111"/>
      <c r="SK95" s="111"/>
      <c r="SL95" s="111"/>
      <c r="SM95" s="111"/>
      <c r="SN95" s="111"/>
      <c r="SO95" s="111"/>
      <c r="SP95" s="111"/>
      <c r="SQ95" s="111"/>
      <c r="SR95" s="111"/>
      <c r="SS95" s="111"/>
      <c r="ST95" s="111"/>
      <c r="SU95" s="111"/>
      <c r="SV95" s="111"/>
      <c r="SW95" s="111"/>
      <c r="SX95" s="111"/>
      <c r="SY95" s="111"/>
      <c r="SZ95" s="111"/>
      <c r="TA95" s="111"/>
      <c r="TB95" s="111"/>
      <c r="TC95" s="111"/>
      <c r="TD95" s="111"/>
      <c r="TE95" s="111"/>
      <c r="TF95" s="111"/>
      <c r="TG95" s="111"/>
      <c r="TH95" s="111"/>
      <c r="TI95" s="111"/>
      <c r="TJ95" s="111"/>
      <c r="TK95" s="111"/>
      <c r="TL95" s="111"/>
      <c r="TM95" s="111"/>
      <c r="TN95" s="111"/>
      <c r="TO95" s="111"/>
      <c r="TP95" s="111"/>
      <c r="TQ95" s="111"/>
      <c r="TR95" s="111"/>
      <c r="TS95" s="111"/>
      <c r="TT95" s="111"/>
      <c r="TU95" s="111"/>
      <c r="TV95" s="111"/>
      <c r="TW95" s="111"/>
      <c r="TX95" s="111"/>
      <c r="TY95" s="111"/>
      <c r="TZ95" s="111"/>
      <c r="UA95" s="111"/>
      <c r="UB95" s="111"/>
      <c r="UC95" s="111"/>
      <c r="UD95" s="111"/>
      <c r="UE95" s="111"/>
      <c r="UF95" s="111"/>
      <c r="UG95" s="111"/>
      <c r="UH95" s="111"/>
      <c r="UI95" s="111"/>
      <c r="UJ95" s="111"/>
      <c r="UK95" s="111"/>
      <c r="UL95" s="111"/>
      <c r="UM95" s="111"/>
      <c r="UN95" s="111"/>
      <c r="UO95" s="111"/>
      <c r="UP95" s="111"/>
      <c r="UQ95" s="111"/>
      <c r="UR95" s="111"/>
      <c r="US95" s="111"/>
      <c r="UT95" s="111"/>
      <c r="UU95" s="111"/>
      <c r="UV95" s="111"/>
      <c r="UW95" s="111"/>
      <c r="UX95" s="111"/>
      <c r="UY95" s="111"/>
      <c r="UZ95" s="111"/>
      <c r="VA95" s="111"/>
      <c r="VB95" s="111"/>
      <c r="VC95" s="111"/>
      <c r="VD95" s="111"/>
      <c r="VE95" s="111"/>
      <c r="VF95" s="111"/>
      <c r="VG95" s="111"/>
      <c r="VH95" s="111"/>
      <c r="VI95" s="111"/>
      <c r="VJ95" s="111"/>
      <c r="VK95" s="111"/>
      <c r="VL95" s="111"/>
      <c r="VM95" s="111"/>
      <c r="VN95" s="111"/>
      <c r="VO95" s="111"/>
      <c r="VP95" s="111"/>
      <c r="VQ95" s="111"/>
      <c r="VR95" s="111"/>
      <c r="VS95" s="111"/>
      <c r="VT95" s="111"/>
      <c r="VU95" s="111"/>
      <c r="VV95" s="111"/>
      <c r="VW95" s="111"/>
      <c r="VX95" s="111"/>
      <c r="VY95" s="111"/>
      <c r="VZ95" s="111"/>
      <c r="WA95" s="111"/>
      <c r="WB95" s="111"/>
      <c r="WC95" s="111"/>
      <c r="WD95" s="111"/>
      <c r="WE95" s="111"/>
      <c r="WF95" s="111"/>
      <c r="WG95" s="111"/>
      <c r="WH95" s="111"/>
      <c r="WI95" s="111"/>
      <c r="WJ95" s="111"/>
      <c r="WK95" s="111"/>
      <c r="WL95" s="111"/>
      <c r="WM95" s="111"/>
      <c r="WN95" s="111"/>
      <c r="WO95" s="111"/>
      <c r="WP95" s="111"/>
      <c r="WQ95" s="111"/>
      <c r="WR95" s="111"/>
      <c r="WS95" s="111"/>
      <c r="WT95" s="111"/>
      <c r="WU95" s="111"/>
      <c r="WV95" s="111"/>
      <c r="WW95" s="111"/>
      <c r="WX95" s="111"/>
      <c r="WY95" s="111"/>
      <c r="WZ95" s="111"/>
      <c r="XA95" s="111"/>
      <c r="XB95" s="111"/>
      <c r="XC95" s="111"/>
      <c r="XD95" s="111"/>
      <c r="XE95" s="111"/>
      <c r="XF95" s="111"/>
      <c r="XG95" s="111"/>
      <c r="XH95" s="111"/>
      <c r="XI95" s="111"/>
      <c r="XJ95" s="111"/>
      <c r="XK95" s="111"/>
      <c r="XL95" s="111"/>
      <c r="XM95" s="111"/>
      <c r="XN95" s="111"/>
      <c r="XO95" s="111"/>
      <c r="XP95" s="111"/>
      <c r="XQ95" s="111"/>
      <c r="XR95" s="111"/>
      <c r="XS95" s="111"/>
      <c r="XT95" s="111"/>
      <c r="XU95" s="111"/>
      <c r="XV95" s="111"/>
      <c r="XW95" s="111"/>
      <c r="XX95" s="111"/>
      <c r="XY95" s="111"/>
      <c r="XZ95" s="111"/>
      <c r="YA95" s="111"/>
      <c r="YB95" s="111"/>
      <c r="YC95" s="111"/>
      <c r="YD95" s="111"/>
      <c r="YE95" s="111"/>
      <c r="YF95" s="111"/>
      <c r="YG95" s="111"/>
      <c r="YH95" s="111"/>
      <c r="YI95" s="111"/>
      <c r="YJ95" s="111"/>
      <c r="YK95" s="111"/>
      <c r="YL95" s="111"/>
      <c r="YM95" s="111"/>
      <c r="YN95" s="111"/>
      <c r="YO95" s="111"/>
      <c r="YP95" s="111"/>
      <c r="YQ95" s="111"/>
      <c r="YR95" s="111"/>
      <c r="YS95" s="111"/>
      <c r="YT95" s="111"/>
      <c r="YU95" s="111"/>
      <c r="YV95" s="111"/>
      <c r="YW95" s="111"/>
      <c r="YX95" s="111"/>
      <c r="YY95" s="111"/>
      <c r="YZ95" s="111"/>
      <c r="ZA95" s="111"/>
      <c r="ZB95" s="111"/>
      <c r="ZC95" s="111"/>
      <c r="ZD95" s="111"/>
      <c r="ZE95" s="111"/>
      <c r="ZF95" s="111"/>
      <c r="ZG95" s="111"/>
      <c r="ZH95" s="111"/>
      <c r="ZI95" s="111"/>
      <c r="ZJ95" s="111"/>
      <c r="ZK95" s="111"/>
      <c r="ZL95" s="111"/>
      <c r="ZM95" s="111"/>
      <c r="ZN95" s="111"/>
      <c r="ZO95" s="111"/>
      <c r="ZP95" s="111"/>
      <c r="ZQ95" s="111"/>
      <c r="ZR95" s="111"/>
      <c r="ZS95" s="111"/>
      <c r="ZT95" s="111"/>
      <c r="ZU95" s="111"/>
      <c r="ZV95" s="111"/>
      <c r="ZW95" s="111"/>
      <c r="ZX95" s="111"/>
      <c r="ZY95" s="111"/>
      <c r="ZZ95" s="111"/>
      <c r="AAA95" s="111"/>
      <c r="AAB95" s="111"/>
      <c r="AAC95" s="111"/>
      <c r="AAD95" s="111"/>
      <c r="AAE95" s="111"/>
      <c r="AAF95" s="111"/>
      <c r="AAG95" s="111"/>
      <c r="AAH95" s="111"/>
      <c r="AAI95" s="111"/>
      <c r="AAJ95" s="111"/>
      <c r="AAK95" s="111"/>
      <c r="AAL95" s="111"/>
      <c r="AAM95" s="111"/>
      <c r="AAN95" s="111"/>
      <c r="AAO95" s="111"/>
      <c r="AAP95" s="111"/>
      <c r="AAQ95" s="111"/>
      <c r="AAR95" s="111"/>
      <c r="AAS95" s="111"/>
      <c r="AAT95" s="111"/>
      <c r="AAU95" s="111"/>
      <c r="AAV95" s="111"/>
      <c r="AAW95" s="111"/>
      <c r="AAX95" s="111"/>
      <c r="AAY95" s="111"/>
      <c r="AAZ95" s="111"/>
      <c r="ABA95" s="111"/>
      <c r="ABB95" s="111"/>
      <c r="ABC95" s="111"/>
      <c r="ABD95" s="111"/>
      <c r="ABE95" s="111"/>
      <c r="ABF95" s="111"/>
      <c r="ABG95" s="111"/>
      <c r="ABH95" s="111"/>
      <c r="ABI95" s="111"/>
      <c r="ABJ95" s="111"/>
    </row>
    <row r="96" spans="1:738" x14ac:dyDescent="0.4">
      <c r="B96" s="112" t="s">
        <v>113</v>
      </c>
      <c r="C96" s="112"/>
      <c r="D96" s="113"/>
      <c r="E96" s="114"/>
      <c r="F96" s="115"/>
      <c r="G96" s="115"/>
      <c r="H96" s="115"/>
      <c r="I96" s="116">
        <f t="shared" ref="I96:BT96" si="14">WEEKDAY(I94,2)</f>
        <v>6</v>
      </c>
      <c r="J96" s="116" t="e">
        <f t="shared" si="14"/>
        <v>#NUM!</v>
      </c>
      <c r="K96" s="116" t="e">
        <f t="shared" si="14"/>
        <v>#NUM!</v>
      </c>
      <c r="L96" s="116" t="e">
        <f t="shared" si="14"/>
        <v>#NUM!</v>
      </c>
      <c r="M96" s="116" t="e">
        <f t="shared" si="14"/>
        <v>#NUM!</v>
      </c>
      <c r="N96" s="116" t="e">
        <f t="shared" si="14"/>
        <v>#NUM!</v>
      </c>
      <c r="O96" s="116" t="e">
        <f t="shared" si="14"/>
        <v>#NUM!</v>
      </c>
      <c r="P96" s="116" t="e">
        <f t="shared" si="14"/>
        <v>#NUM!</v>
      </c>
      <c r="Q96" s="116" t="e">
        <f t="shared" si="14"/>
        <v>#NUM!</v>
      </c>
      <c r="R96" s="116" t="e">
        <f t="shared" si="14"/>
        <v>#NUM!</v>
      </c>
      <c r="S96" s="116" t="e">
        <f t="shared" si="14"/>
        <v>#NUM!</v>
      </c>
      <c r="T96" s="116" t="e">
        <f t="shared" si="14"/>
        <v>#NUM!</v>
      </c>
      <c r="U96" s="116" t="e">
        <f t="shared" si="14"/>
        <v>#NUM!</v>
      </c>
      <c r="V96" s="116" t="e">
        <f t="shared" si="14"/>
        <v>#NUM!</v>
      </c>
      <c r="W96" s="116" t="e">
        <f t="shared" si="14"/>
        <v>#NUM!</v>
      </c>
      <c r="X96" s="116" t="e">
        <f t="shared" si="14"/>
        <v>#NUM!</v>
      </c>
      <c r="Y96" s="116" t="e">
        <f t="shared" si="14"/>
        <v>#NUM!</v>
      </c>
      <c r="Z96" s="116" t="e">
        <f t="shared" si="14"/>
        <v>#NUM!</v>
      </c>
      <c r="AA96" s="116" t="e">
        <f t="shared" si="14"/>
        <v>#NUM!</v>
      </c>
      <c r="AB96" s="116" t="e">
        <f t="shared" si="14"/>
        <v>#NUM!</v>
      </c>
      <c r="AC96" s="116" t="e">
        <f t="shared" si="14"/>
        <v>#NUM!</v>
      </c>
      <c r="AD96" s="116" t="e">
        <f t="shared" si="14"/>
        <v>#NUM!</v>
      </c>
      <c r="AE96" s="116" t="e">
        <f t="shared" si="14"/>
        <v>#NUM!</v>
      </c>
      <c r="AF96" s="116" t="e">
        <f t="shared" si="14"/>
        <v>#NUM!</v>
      </c>
      <c r="AG96" s="116" t="e">
        <f t="shared" si="14"/>
        <v>#NUM!</v>
      </c>
      <c r="AH96" s="116" t="e">
        <f t="shared" si="14"/>
        <v>#NUM!</v>
      </c>
      <c r="AI96" s="116" t="e">
        <f t="shared" si="14"/>
        <v>#NUM!</v>
      </c>
      <c r="AJ96" s="116" t="e">
        <f t="shared" si="14"/>
        <v>#NUM!</v>
      </c>
      <c r="AK96" s="116" t="e">
        <f t="shared" si="14"/>
        <v>#NUM!</v>
      </c>
      <c r="AL96" s="116" t="e">
        <f t="shared" si="14"/>
        <v>#NUM!</v>
      </c>
      <c r="AM96" s="116" t="e">
        <f t="shared" si="14"/>
        <v>#NUM!</v>
      </c>
      <c r="AN96" s="116" t="e">
        <f t="shared" si="14"/>
        <v>#NUM!</v>
      </c>
      <c r="AO96" s="116" t="e">
        <f t="shared" si="14"/>
        <v>#NUM!</v>
      </c>
      <c r="AP96" s="116" t="e">
        <f t="shared" si="14"/>
        <v>#NUM!</v>
      </c>
      <c r="AQ96" s="116" t="e">
        <f t="shared" si="14"/>
        <v>#NUM!</v>
      </c>
      <c r="AR96" s="116" t="e">
        <f t="shared" si="14"/>
        <v>#NUM!</v>
      </c>
      <c r="AS96" s="116" t="e">
        <f t="shared" si="14"/>
        <v>#NUM!</v>
      </c>
      <c r="AT96" s="116" t="e">
        <f t="shared" si="14"/>
        <v>#NUM!</v>
      </c>
      <c r="AU96" s="116" t="e">
        <f t="shared" si="14"/>
        <v>#NUM!</v>
      </c>
      <c r="AV96" s="116" t="e">
        <f t="shared" si="14"/>
        <v>#NUM!</v>
      </c>
      <c r="AW96" s="116" t="e">
        <f t="shared" si="14"/>
        <v>#NUM!</v>
      </c>
      <c r="AX96" s="116" t="e">
        <f t="shared" si="14"/>
        <v>#NUM!</v>
      </c>
      <c r="AY96" s="116" t="e">
        <f t="shared" si="14"/>
        <v>#NUM!</v>
      </c>
      <c r="AZ96" s="116" t="e">
        <f t="shared" si="14"/>
        <v>#NUM!</v>
      </c>
      <c r="BA96" s="116" t="e">
        <f t="shared" si="14"/>
        <v>#NUM!</v>
      </c>
      <c r="BB96" s="116" t="e">
        <f t="shared" si="14"/>
        <v>#NUM!</v>
      </c>
      <c r="BC96" s="116" t="e">
        <f t="shared" si="14"/>
        <v>#NUM!</v>
      </c>
      <c r="BD96" s="116" t="e">
        <f t="shared" si="14"/>
        <v>#NUM!</v>
      </c>
      <c r="BE96" s="116" t="e">
        <f t="shared" si="14"/>
        <v>#NUM!</v>
      </c>
      <c r="BF96" s="116" t="e">
        <f t="shared" si="14"/>
        <v>#NUM!</v>
      </c>
      <c r="BG96" s="116" t="e">
        <f t="shared" si="14"/>
        <v>#NUM!</v>
      </c>
      <c r="BH96" s="116" t="e">
        <f t="shared" si="14"/>
        <v>#NUM!</v>
      </c>
      <c r="BI96" s="116" t="e">
        <f t="shared" si="14"/>
        <v>#NUM!</v>
      </c>
      <c r="BJ96" s="116" t="e">
        <f t="shared" si="14"/>
        <v>#NUM!</v>
      </c>
      <c r="BK96" s="116" t="e">
        <f t="shared" si="14"/>
        <v>#NUM!</v>
      </c>
      <c r="BL96" s="116" t="e">
        <f t="shared" si="14"/>
        <v>#NUM!</v>
      </c>
      <c r="BM96" s="116" t="e">
        <f t="shared" si="14"/>
        <v>#NUM!</v>
      </c>
      <c r="BN96" s="116" t="e">
        <f t="shared" si="14"/>
        <v>#NUM!</v>
      </c>
      <c r="BO96" s="116" t="e">
        <f t="shared" si="14"/>
        <v>#NUM!</v>
      </c>
      <c r="BP96" s="116" t="e">
        <f t="shared" si="14"/>
        <v>#NUM!</v>
      </c>
      <c r="BQ96" s="116" t="e">
        <f t="shared" si="14"/>
        <v>#NUM!</v>
      </c>
      <c r="BR96" s="116" t="e">
        <f t="shared" si="14"/>
        <v>#NUM!</v>
      </c>
      <c r="BS96" s="116" t="e">
        <f t="shared" si="14"/>
        <v>#NUM!</v>
      </c>
      <c r="BT96" s="116" t="e">
        <f t="shared" si="14"/>
        <v>#NUM!</v>
      </c>
      <c r="BU96" s="116" t="e">
        <f t="shared" ref="BU96:EF96" si="15">WEEKDAY(BU94,2)</f>
        <v>#NUM!</v>
      </c>
      <c r="BV96" s="116" t="e">
        <f t="shared" si="15"/>
        <v>#NUM!</v>
      </c>
      <c r="BW96" s="116" t="e">
        <f t="shared" si="15"/>
        <v>#NUM!</v>
      </c>
      <c r="BX96" s="116" t="e">
        <f t="shared" si="15"/>
        <v>#NUM!</v>
      </c>
      <c r="BY96" s="116" t="e">
        <f t="shared" si="15"/>
        <v>#NUM!</v>
      </c>
      <c r="BZ96" s="116" t="e">
        <f t="shared" si="15"/>
        <v>#NUM!</v>
      </c>
      <c r="CA96" s="116" t="e">
        <f t="shared" si="15"/>
        <v>#NUM!</v>
      </c>
      <c r="CB96" s="116" t="e">
        <f t="shared" si="15"/>
        <v>#NUM!</v>
      </c>
      <c r="CC96" s="116" t="e">
        <f t="shared" si="15"/>
        <v>#NUM!</v>
      </c>
      <c r="CD96" s="116" t="e">
        <f t="shared" si="15"/>
        <v>#NUM!</v>
      </c>
      <c r="CE96" s="116" t="e">
        <f t="shared" si="15"/>
        <v>#NUM!</v>
      </c>
      <c r="CF96" s="116" t="e">
        <f t="shared" si="15"/>
        <v>#NUM!</v>
      </c>
      <c r="CG96" s="116" t="e">
        <f t="shared" si="15"/>
        <v>#NUM!</v>
      </c>
      <c r="CH96" s="116" t="e">
        <f t="shared" si="15"/>
        <v>#NUM!</v>
      </c>
      <c r="CI96" s="116" t="e">
        <f t="shared" si="15"/>
        <v>#NUM!</v>
      </c>
      <c r="CJ96" s="116" t="e">
        <f t="shared" si="15"/>
        <v>#NUM!</v>
      </c>
      <c r="CK96" s="116" t="e">
        <f t="shared" si="15"/>
        <v>#NUM!</v>
      </c>
      <c r="CL96" s="116" t="e">
        <f t="shared" si="15"/>
        <v>#NUM!</v>
      </c>
      <c r="CM96" s="116" t="e">
        <f t="shared" si="15"/>
        <v>#NUM!</v>
      </c>
      <c r="CN96" s="116" t="e">
        <f t="shared" si="15"/>
        <v>#NUM!</v>
      </c>
      <c r="CO96" s="116" t="e">
        <f t="shared" si="15"/>
        <v>#NUM!</v>
      </c>
      <c r="CP96" s="116" t="e">
        <f t="shared" si="15"/>
        <v>#NUM!</v>
      </c>
      <c r="CQ96" s="116" t="e">
        <f t="shared" si="15"/>
        <v>#NUM!</v>
      </c>
      <c r="CR96" s="116" t="e">
        <f t="shared" si="15"/>
        <v>#NUM!</v>
      </c>
      <c r="CS96" s="116" t="e">
        <f t="shared" si="15"/>
        <v>#NUM!</v>
      </c>
      <c r="CT96" s="116" t="e">
        <f t="shared" si="15"/>
        <v>#NUM!</v>
      </c>
      <c r="CU96" s="116" t="e">
        <f t="shared" si="15"/>
        <v>#NUM!</v>
      </c>
      <c r="CV96" s="116" t="e">
        <f t="shared" si="15"/>
        <v>#NUM!</v>
      </c>
      <c r="CW96" s="116" t="e">
        <f t="shared" si="15"/>
        <v>#NUM!</v>
      </c>
      <c r="CX96" s="116" t="e">
        <f t="shared" si="15"/>
        <v>#NUM!</v>
      </c>
      <c r="CY96" s="116" t="e">
        <f t="shared" si="15"/>
        <v>#NUM!</v>
      </c>
      <c r="CZ96" s="116" t="e">
        <f t="shared" si="15"/>
        <v>#NUM!</v>
      </c>
      <c r="DA96" s="116" t="e">
        <f t="shared" si="15"/>
        <v>#NUM!</v>
      </c>
      <c r="DB96" s="116" t="e">
        <f t="shared" si="15"/>
        <v>#NUM!</v>
      </c>
      <c r="DC96" s="116" t="e">
        <f t="shared" si="15"/>
        <v>#NUM!</v>
      </c>
      <c r="DD96" s="116" t="e">
        <f t="shared" si="15"/>
        <v>#NUM!</v>
      </c>
      <c r="DE96" s="116" t="e">
        <f t="shared" si="15"/>
        <v>#NUM!</v>
      </c>
      <c r="DF96" s="116" t="e">
        <f t="shared" si="15"/>
        <v>#NUM!</v>
      </c>
      <c r="DG96" s="116" t="e">
        <f t="shared" si="15"/>
        <v>#NUM!</v>
      </c>
      <c r="DH96" s="116" t="e">
        <f t="shared" si="15"/>
        <v>#NUM!</v>
      </c>
      <c r="DI96" s="116" t="e">
        <f t="shared" si="15"/>
        <v>#NUM!</v>
      </c>
      <c r="DJ96" s="116" t="e">
        <f t="shared" si="15"/>
        <v>#NUM!</v>
      </c>
      <c r="DK96" s="116" t="e">
        <f t="shared" si="15"/>
        <v>#NUM!</v>
      </c>
      <c r="DL96" s="116" t="e">
        <f t="shared" si="15"/>
        <v>#NUM!</v>
      </c>
      <c r="DM96" s="116" t="e">
        <f t="shared" si="15"/>
        <v>#NUM!</v>
      </c>
      <c r="DN96" s="116" t="e">
        <f t="shared" si="15"/>
        <v>#NUM!</v>
      </c>
      <c r="DO96" s="116" t="e">
        <f t="shared" si="15"/>
        <v>#NUM!</v>
      </c>
      <c r="DP96" s="116" t="e">
        <f t="shared" si="15"/>
        <v>#NUM!</v>
      </c>
      <c r="DQ96" s="116" t="e">
        <f t="shared" si="15"/>
        <v>#NUM!</v>
      </c>
      <c r="DR96" s="116" t="e">
        <f t="shared" si="15"/>
        <v>#NUM!</v>
      </c>
      <c r="DS96" s="116" t="e">
        <f t="shared" si="15"/>
        <v>#NUM!</v>
      </c>
      <c r="DT96" s="116" t="e">
        <f t="shared" si="15"/>
        <v>#NUM!</v>
      </c>
      <c r="DU96" s="116" t="e">
        <f t="shared" si="15"/>
        <v>#NUM!</v>
      </c>
      <c r="DV96" s="116" t="e">
        <f t="shared" si="15"/>
        <v>#NUM!</v>
      </c>
      <c r="DW96" s="116" t="e">
        <f t="shared" si="15"/>
        <v>#NUM!</v>
      </c>
      <c r="DX96" s="116" t="e">
        <f t="shared" si="15"/>
        <v>#NUM!</v>
      </c>
      <c r="DY96" s="116" t="e">
        <f t="shared" si="15"/>
        <v>#NUM!</v>
      </c>
      <c r="DZ96" s="116" t="e">
        <f t="shared" si="15"/>
        <v>#NUM!</v>
      </c>
      <c r="EA96" s="116" t="e">
        <f t="shared" si="15"/>
        <v>#NUM!</v>
      </c>
      <c r="EB96" s="116" t="e">
        <f t="shared" si="15"/>
        <v>#NUM!</v>
      </c>
      <c r="EC96" s="116" t="e">
        <f t="shared" si="15"/>
        <v>#NUM!</v>
      </c>
      <c r="ED96" s="116" t="e">
        <f t="shared" si="15"/>
        <v>#NUM!</v>
      </c>
      <c r="EE96" s="116" t="e">
        <f t="shared" si="15"/>
        <v>#NUM!</v>
      </c>
      <c r="EF96" s="116" t="e">
        <f t="shared" si="15"/>
        <v>#NUM!</v>
      </c>
      <c r="EG96" s="116" t="e">
        <f t="shared" ref="EG96:GR96" si="16">WEEKDAY(EG94,2)</f>
        <v>#NUM!</v>
      </c>
      <c r="EH96" s="116" t="e">
        <f t="shared" si="16"/>
        <v>#NUM!</v>
      </c>
      <c r="EI96" s="116" t="e">
        <f t="shared" si="16"/>
        <v>#NUM!</v>
      </c>
      <c r="EJ96" s="116" t="e">
        <f t="shared" si="16"/>
        <v>#NUM!</v>
      </c>
      <c r="EK96" s="116" t="e">
        <f t="shared" si="16"/>
        <v>#NUM!</v>
      </c>
      <c r="EL96" s="116" t="e">
        <f t="shared" si="16"/>
        <v>#NUM!</v>
      </c>
      <c r="EM96" s="116" t="e">
        <f t="shared" si="16"/>
        <v>#NUM!</v>
      </c>
      <c r="EN96" s="116" t="e">
        <f t="shared" si="16"/>
        <v>#NUM!</v>
      </c>
      <c r="EO96" s="116" t="e">
        <f t="shared" si="16"/>
        <v>#NUM!</v>
      </c>
      <c r="EP96" s="116" t="e">
        <f t="shared" si="16"/>
        <v>#NUM!</v>
      </c>
      <c r="EQ96" s="116" t="e">
        <f t="shared" si="16"/>
        <v>#NUM!</v>
      </c>
      <c r="ER96" s="116" t="e">
        <f t="shared" si="16"/>
        <v>#NUM!</v>
      </c>
      <c r="ES96" s="116" t="e">
        <f t="shared" si="16"/>
        <v>#NUM!</v>
      </c>
      <c r="ET96" s="116" t="e">
        <f t="shared" si="16"/>
        <v>#NUM!</v>
      </c>
      <c r="EU96" s="116" t="e">
        <f t="shared" si="16"/>
        <v>#NUM!</v>
      </c>
      <c r="EV96" s="116" t="e">
        <f t="shared" si="16"/>
        <v>#NUM!</v>
      </c>
      <c r="EW96" s="116" t="e">
        <f t="shared" si="16"/>
        <v>#NUM!</v>
      </c>
      <c r="EX96" s="116" t="e">
        <f t="shared" si="16"/>
        <v>#NUM!</v>
      </c>
      <c r="EY96" s="116" t="e">
        <f t="shared" si="16"/>
        <v>#NUM!</v>
      </c>
      <c r="EZ96" s="116" t="e">
        <f t="shared" si="16"/>
        <v>#NUM!</v>
      </c>
      <c r="FA96" s="116" t="e">
        <f t="shared" si="16"/>
        <v>#NUM!</v>
      </c>
      <c r="FB96" s="116" t="e">
        <f t="shared" si="16"/>
        <v>#NUM!</v>
      </c>
      <c r="FC96" s="116" t="e">
        <f t="shared" si="16"/>
        <v>#NUM!</v>
      </c>
      <c r="FD96" s="116" t="e">
        <f t="shared" si="16"/>
        <v>#NUM!</v>
      </c>
      <c r="FE96" s="116" t="e">
        <f t="shared" si="16"/>
        <v>#NUM!</v>
      </c>
      <c r="FF96" s="116" t="e">
        <f t="shared" si="16"/>
        <v>#NUM!</v>
      </c>
      <c r="FG96" s="116" t="e">
        <f t="shared" si="16"/>
        <v>#NUM!</v>
      </c>
      <c r="FH96" s="116" t="e">
        <f t="shared" si="16"/>
        <v>#NUM!</v>
      </c>
      <c r="FI96" s="116" t="e">
        <f t="shared" si="16"/>
        <v>#NUM!</v>
      </c>
      <c r="FJ96" s="116" t="e">
        <f t="shared" si="16"/>
        <v>#NUM!</v>
      </c>
      <c r="FK96" s="116" t="e">
        <f t="shared" si="16"/>
        <v>#NUM!</v>
      </c>
      <c r="FL96" s="116" t="e">
        <f t="shared" si="16"/>
        <v>#NUM!</v>
      </c>
      <c r="FM96" s="116" t="e">
        <f t="shared" si="16"/>
        <v>#NUM!</v>
      </c>
      <c r="FN96" s="116" t="e">
        <f t="shared" si="16"/>
        <v>#NUM!</v>
      </c>
      <c r="FO96" s="116" t="e">
        <f t="shared" si="16"/>
        <v>#NUM!</v>
      </c>
      <c r="FP96" s="116" t="e">
        <f t="shared" si="16"/>
        <v>#NUM!</v>
      </c>
      <c r="FQ96" s="116" t="e">
        <f t="shared" si="16"/>
        <v>#NUM!</v>
      </c>
      <c r="FR96" s="116" t="e">
        <f t="shared" si="16"/>
        <v>#NUM!</v>
      </c>
      <c r="FS96" s="116" t="e">
        <f t="shared" si="16"/>
        <v>#NUM!</v>
      </c>
      <c r="FT96" s="116" t="e">
        <f t="shared" si="16"/>
        <v>#NUM!</v>
      </c>
      <c r="FU96" s="116" t="e">
        <f t="shared" si="16"/>
        <v>#NUM!</v>
      </c>
      <c r="FV96" s="116" t="e">
        <f t="shared" si="16"/>
        <v>#NUM!</v>
      </c>
      <c r="FW96" s="116" t="e">
        <f t="shared" si="16"/>
        <v>#NUM!</v>
      </c>
      <c r="FX96" s="116" t="e">
        <f t="shared" si="16"/>
        <v>#NUM!</v>
      </c>
      <c r="FY96" s="116" t="e">
        <f t="shared" si="16"/>
        <v>#NUM!</v>
      </c>
      <c r="FZ96" s="116" t="e">
        <f t="shared" si="16"/>
        <v>#NUM!</v>
      </c>
      <c r="GA96" s="116" t="e">
        <f t="shared" si="16"/>
        <v>#NUM!</v>
      </c>
      <c r="GB96" s="116" t="e">
        <f t="shared" si="16"/>
        <v>#NUM!</v>
      </c>
      <c r="GC96" s="116" t="e">
        <f t="shared" si="16"/>
        <v>#NUM!</v>
      </c>
      <c r="GD96" s="116" t="e">
        <f t="shared" si="16"/>
        <v>#NUM!</v>
      </c>
      <c r="GE96" s="116" t="e">
        <f t="shared" si="16"/>
        <v>#NUM!</v>
      </c>
      <c r="GF96" s="116" t="e">
        <f t="shared" si="16"/>
        <v>#NUM!</v>
      </c>
      <c r="GG96" s="116" t="e">
        <f t="shared" si="16"/>
        <v>#NUM!</v>
      </c>
      <c r="GH96" s="116" t="e">
        <f t="shared" si="16"/>
        <v>#NUM!</v>
      </c>
      <c r="GI96" s="116" t="e">
        <f t="shared" si="16"/>
        <v>#NUM!</v>
      </c>
      <c r="GJ96" s="116" t="e">
        <f t="shared" si="16"/>
        <v>#NUM!</v>
      </c>
      <c r="GK96" s="116" t="e">
        <f t="shared" si="16"/>
        <v>#NUM!</v>
      </c>
      <c r="GL96" s="116" t="e">
        <f t="shared" si="16"/>
        <v>#NUM!</v>
      </c>
      <c r="GM96" s="116" t="e">
        <f t="shared" si="16"/>
        <v>#NUM!</v>
      </c>
      <c r="GN96" s="116" t="e">
        <f t="shared" si="16"/>
        <v>#NUM!</v>
      </c>
      <c r="GO96" s="116" t="e">
        <f t="shared" si="16"/>
        <v>#NUM!</v>
      </c>
      <c r="GP96" s="116" t="e">
        <f t="shared" si="16"/>
        <v>#NUM!</v>
      </c>
      <c r="GQ96" s="116" t="e">
        <f t="shared" si="16"/>
        <v>#NUM!</v>
      </c>
      <c r="GR96" s="116" t="e">
        <f t="shared" si="16"/>
        <v>#NUM!</v>
      </c>
      <c r="GS96" s="116" t="e">
        <f t="shared" ref="GS96:JD96" si="17">WEEKDAY(GS94,2)</f>
        <v>#NUM!</v>
      </c>
      <c r="GT96" s="116" t="e">
        <f t="shared" si="17"/>
        <v>#NUM!</v>
      </c>
      <c r="GU96" s="116" t="e">
        <f t="shared" si="17"/>
        <v>#NUM!</v>
      </c>
      <c r="GV96" s="116" t="e">
        <f t="shared" si="17"/>
        <v>#NUM!</v>
      </c>
      <c r="GW96" s="116" t="e">
        <f t="shared" si="17"/>
        <v>#NUM!</v>
      </c>
      <c r="GX96" s="116" t="e">
        <f t="shared" si="17"/>
        <v>#NUM!</v>
      </c>
      <c r="GY96" s="116" t="e">
        <f t="shared" si="17"/>
        <v>#NUM!</v>
      </c>
      <c r="GZ96" s="116" t="e">
        <f t="shared" si="17"/>
        <v>#NUM!</v>
      </c>
      <c r="HA96" s="116" t="e">
        <f t="shared" si="17"/>
        <v>#NUM!</v>
      </c>
      <c r="HB96" s="116" t="e">
        <f t="shared" si="17"/>
        <v>#NUM!</v>
      </c>
      <c r="HC96" s="116" t="e">
        <f t="shared" si="17"/>
        <v>#NUM!</v>
      </c>
      <c r="HD96" s="116" t="e">
        <f t="shared" si="17"/>
        <v>#NUM!</v>
      </c>
      <c r="HE96" s="116" t="e">
        <f t="shared" si="17"/>
        <v>#NUM!</v>
      </c>
      <c r="HF96" s="116" t="e">
        <f t="shared" si="17"/>
        <v>#NUM!</v>
      </c>
      <c r="HG96" s="116" t="e">
        <f t="shared" si="17"/>
        <v>#NUM!</v>
      </c>
      <c r="HH96" s="116" t="e">
        <f t="shared" si="17"/>
        <v>#NUM!</v>
      </c>
      <c r="HI96" s="116" t="e">
        <f t="shared" si="17"/>
        <v>#NUM!</v>
      </c>
      <c r="HJ96" s="116" t="e">
        <f t="shared" si="17"/>
        <v>#NUM!</v>
      </c>
      <c r="HK96" s="116" t="e">
        <f t="shared" si="17"/>
        <v>#NUM!</v>
      </c>
      <c r="HL96" s="116" t="e">
        <f t="shared" si="17"/>
        <v>#NUM!</v>
      </c>
      <c r="HM96" s="116" t="e">
        <f t="shared" si="17"/>
        <v>#NUM!</v>
      </c>
      <c r="HN96" s="116" t="e">
        <f t="shared" si="17"/>
        <v>#NUM!</v>
      </c>
      <c r="HO96" s="116" t="e">
        <f t="shared" si="17"/>
        <v>#NUM!</v>
      </c>
      <c r="HP96" s="116" t="e">
        <f t="shared" si="17"/>
        <v>#NUM!</v>
      </c>
      <c r="HQ96" s="116" t="e">
        <f t="shared" si="17"/>
        <v>#NUM!</v>
      </c>
      <c r="HR96" s="116" t="e">
        <f t="shared" si="17"/>
        <v>#NUM!</v>
      </c>
      <c r="HS96" s="116" t="e">
        <f t="shared" si="17"/>
        <v>#NUM!</v>
      </c>
      <c r="HT96" s="116" t="e">
        <f t="shared" si="17"/>
        <v>#NUM!</v>
      </c>
      <c r="HU96" s="116" t="e">
        <f t="shared" si="17"/>
        <v>#NUM!</v>
      </c>
      <c r="HV96" s="116" t="e">
        <f t="shared" si="17"/>
        <v>#NUM!</v>
      </c>
      <c r="HW96" s="116" t="e">
        <f t="shared" si="17"/>
        <v>#NUM!</v>
      </c>
      <c r="HX96" s="116" t="e">
        <f t="shared" si="17"/>
        <v>#NUM!</v>
      </c>
      <c r="HY96" s="116" t="e">
        <f t="shared" si="17"/>
        <v>#NUM!</v>
      </c>
      <c r="HZ96" s="116" t="e">
        <f t="shared" si="17"/>
        <v>#NUM!</v>
      </c>
      <c r="IA96" s="116" t="e">
        <f t="shared" si="17"/>
        <v>#NUM!</v>
      </c>
      <c r="IB96" s="116" t="e">
        <f t="shared" si="17"/>
        <v>#NUM!</v>
      </c>
      <c r="IC96" s="116" t="e">
        <f t="shared" si="17"/>
        <v>#NUM!</v>
      </c>
      <c r="ID96" s="116" t="e">
        <f t="shared" si="17"/>
        <v>#NUM!</v>
      </c>
      <c r="IE96" s="116" t="e">
        <f t="shared" si="17"/>
        <v>#NUM!</v>
      </c>
      <c r="IF96" s="116" t="e">
        <f t="shared" si="17"/>
        <v>#NUM!</v>
      </c>
      <c r="IG96" s="116" t="e">
        <f t="shared" si="17"/>
        <v>#NUM!</v>
      </c>
      <c r="IH96" s="116" t="e">
        <f t="shared" si="17"/>
        <v>#NUM!</v>
      </c>
      <c r="II96" s="116" t="e">
        <f t="shared" si="17"/>
        <v>#NUM!</v>
      </c>
      <c r="IJ96" s="116" t="e">
        <f t="shared" si="17"/>
        <v>#NUM!</v>
      </c>
      <c r="IK96" s="116" t="e">
        <f t="shared" si="17"/>
        <v>#NUM!</v>
      </c>
      <c r="IL96" s="116" t="e">
        <f t="shared" si="17"/>
        <v>#NUM!</v>
      </c>
      <c r="IM96" s="116" t="e">
        <f t="shared" si="17"/>
        <v>#NUM!</v>
      </c>
      <c r="IN96" s="116" t="e">
        <f t="shared" si="17"/>
        <v>#NUM!</v>
      </c>
      <c r="IO96" s="116" t="e">
        <f t="shared" si="17"/>
        <v>#NUM!</v>
      </c>
      <c r="IP96" s="116" t="e">
        <f t="shared" si="17"/>
        <v>#NUM!</v>
      </c>
      <c r="IQ96" s="116" t="e">
        <f t="shared" si="17"/>
        <v>#NUM!</v>
      </c>
      <c r="IR96" s="116" t="e">
        <f t="shared" si="17"/>
        <v>#NUM!</v>
      </c>
      <c r="IS96" s="116" t="e">
        <f t="shared" si="17"/>
        <v>#NUM!</v>
      </c>
      <c r="IT96" s="116" t="e">
        <f t="shared" si="17"/>
        <v>#NUM!</v>
      </c>
      <c r="IU96" s="116" t="e">
        <f t="shared" si="17"/>
        <v>#NUM!</v>
      </c>
      <c r="IV96" s="116" t="e">
        <f t="shared" si="17"/>
        <v>#NUM!</v>
      </c>
      <c r="IW96" s="116" t="e">
        <f t="shared" si="17"/>
        <v>#NUM!</v>
      </c>
      <c r="IX96" s="116" t="e">
        <f t="shared" si="17"/>
        <v>#NUM!</v>
      </c>
      <c r="IY96" s="116" t="e">
        <f t="shared" si="17"/>
        <v>#NUM!</v>
      </c>
      <c r="IZ96" s="116" t="e">
        <f t="shared" si="17"/>
        <v>#NUM!</v>
      </c>
      <c r="JA96" s="116" t="e">
        <f t="shared" si="17"/>
        <v>#NUM!</v>
      </c>
      <c r="JB96" s="116" t="e">
        <f t="shared" si="17"/>
        <v>#NUM!</v>
      </c>
      <c r="JC96" s="116" t="e">
        <f t="shared" si="17"/>
        <v>#NUM!</v>
      </c>
      <c r="JD96" s="116" t="e">
        <f t="shared" si="17"/>
        <v>#NUM!</v>
      </c>
      <c r="JE96" s="116" t="e">
        <f t="shared" ref="JE96:LP96" si="18">WEEKDAY(JE94,2)</f>
        <v>#NUM!</v>
      </c>
      <c r="JF96" s="116" t="e">
        <f t="shared" si="18"/>
        <v>#NUM!</v>
      </c>
      <c r="JG96" s="116" t="e">
        <f t="shared" si="18"/>
        <v>#NUM!</v>
      </c>
      <c r="JH96" s="116" t="e">
        <f t="shared" si="18"/>
        <v>#NUM!</v>
      </c>
      <c r="JI96" s="116" t="e">
        <f t="shared" si="18"/>
        <v>#NUM!</v>
      </c>
      <c r="JJ96" s="116" t="e">
        <f t="shared" si="18"/>
        <v>#NUM!</v>
      </c>
      <c r="JK96" s="116" t="e">
        <f t="shared" si="18"/>
        <v>#NUM!</v>
      </c>
      <c r="JL96" s="116" t="e">
        <f t="shared" si="18"/>
        <v>#NUM!</v>
      </c>
      <c r="JM96" s="116" t="e">
        <f t="shared" si="18"/>
        <v>#NUM!</v>
      </c>
      <c r="JN96" s="116" t="e">
        <f t="shared" si="18"/>
        <v>#NUM!</v>
      </c>
      <c r="JO96" s="116" t="e">
        <f t="shared" si="18"/>
        <v>#NUM!</v>
      </c>
      <c r="JP96" s="116" t="e">
        <f t="shared" si="18"/>
        <v>#NUM!</v>
      </c>
      <c r="JQ96" s="116" t="e">
        <f t="shared" si="18"/>
        <v>#NUM!</v>
      </c>
      <c r="JR96" s="116" t="e">
        <f t="shared" si="18"/>
        <v>#NUM!</v>
      </c>
      <c r="JS96" s="116" t="e">
        <f t="shared" si="18"/>
        <v>#NUM!</v>
      </c>
      <c r="JT96" s="116" t="e">
        <f t="shared" si="18"/>
        <v>#NUM!</v>
      </c>
      <c r="JU96" s="116" t="e">
        <f t="shared" si="18"/>
        <v>#NUM!</v>
      </c>
      <c r="JV96" s="116" t="e">
        <f t="shared" si="18"/>
        <v>#NUM!</v>
      </c>
      <c r="JW96" s="116" t="e">
        <f t="shared" si="18"/>
        <v>#NUM!</v>
      </c>
      <c r="JX96" s="116" t="e">
        <f t="shared" si="18"/>
        <v>#NUM!</v>
      </c>
      <c r="JY96" s="116" t="e">
        <f t="shared" si="18"/>
        <v>#NUM!</v>
      </c>
      <c r="JZ96" s="116" t="e">
        <f t="shared" si="18"/>
        <v>#NUM!</v>
      </c>
      <c r="KA96" s="116" t="e">
        <f t="shared" si="18"/>
        <v>#NUM!</v>
      </c>
      <c r="KB96" s="116" t="e">
        <f t="shared" si="18"/>
        <v>#NUM!</v>
      </c>
      <c r="KC96" s="116" t="e">
        <f t="shared" si="18"/>
        <v>#NUM!</v>
      </c>
      <c r="KD96" s="116" t="e">
        <f t="shared" si="18"/>
        <v>#NUM!</v>
      </c>
      <c r="KE96" s="116" t="e">
        <f t="shared" si="18"/>
        <v>#NUM!</v>
      </c>
      <c r="KF96" s="116" t="e">
        <f t="shared" si="18"/>
        <v>#NUM!</v>
      </c>
      <c r="KG96" s="116" t="e">
        <f t="shared" si="18"/>
        <v>#NUM!</v>
      </c>
      <c r="KH96" s="116" t="e">
        <f t="shared" si="18"/>
        <v>#NUM!</v>
      </c>
      <c r="KI96" s="116" t="e">
        <f t="shared" si="18"/>
        <v>#NUM!</v>
      </c>
      <c r="KJ96" s="116" t="e">
        <f t="shared" si="18"/>
        <v>#NUM!</v>
      </c>
      <c r="KK96" s="116" t="e">
        <f t="shared" si="18"/>
        <v>#NUM!</v>
      </c>
      <c r="KL96" s="116" t="e">
        <f t="shared" si="18"/>
        <v>#NUM!</v>
      </c>
      <c r="KM96" s="116" t="e">
        <f t="shared" si="18"/>
        <v>#NUM!</v>
      </c>
      <c r="KN96" s="116" t="e">
        <f t="shared" si="18"/>
        <v>#NUM!</v>
      </c>
      <c r="KO96" s="116" t="e">
        <f t="shared" si="18"/>
        <v>#NUM!</v>
      </c>
      <c r="KP96" s="116" t="e">
        <f t="shared" si="18"/>
        <v>#NUM!</v>
      </c>
      <c r="KQ96" s="116" t="e">
        <f t="shared" si="18"/>
        <v>#NUM!</v>
      </c>
      <c r="KR96" s="116" t="e">
        <f t="shared" si="18"/>
        <v>#NUM!</v>
      </c>
      <c r="KS96" s="116" t="e">
        <f t="shared" si="18"/>
        <v>#NUM!</v>
      </c>
      <c r="KT96" s="116" t="e">
        <f t="shared" si="18"/>
        <v>#NUM!</v>
      </c>
      <c r="KU96" s="116" t="e">
        <f t="shared" si="18"/>
        <v>#NUM!</v>
      </c>
      <c r="KV96" s="116" t="e">
        <f t="shared" si="18"/>
        <v>#NUM!</v>
      </c>
      <c r="KW96" s="116" t="e">
        <f t="shared" si="18"/>
        <v>#NUM!</v>
      </c>
      <c r="KX96" s="116" t="e">
        <f t="shared" si="18"/>
        <v>#NUM!</v>
      </c>
      <c r="KY96" s="116" t="e">
        <f t="shared" si="18"/>
        <v>#NUM!</v>
      </c>
      <c r="KZ96" s="116" t="e">
        <f t="shared" si="18"/>
        <v>#NUM!</v>
      </c>
      <c r="LA96" s="116" t="e">
        <f t="shared" si="18"/>
        <v>#NUM!</v>
      </c>
      <c r="LB96" s="116" t="e">
        <f t="shared" si="18"/>
        <v>#NUM!</v>
      </c>
      <c r="LC96" s="116" t="e">
        <f t="shared" si="18"/>
        <v>#NUM!</v>
      </c>
      <c r="LD96" s="116" t="e">
        <f t="shared" si="18"/>
        <v>#NUM!</v>
      </c>
      <c r="LE96" s="116" t="e">
        <f t="shared" si="18"/>
        <v>#NUM!</v>
      </c>
      <c r="LF96" s="116" t="e">
        <f t="shared" si="18"/>
        <v>#NUM!</v>
      </c>
      <c r="LG96" s="116" t="e">
        <f t="shared" si="18"/>
        <v>#NUM!</v>
      </c>
      <c r="LH96" s="116" t="e">
        <f t="shared" si="18"/>
        <v>#NUM!</v>
      </c>
      <c r="LI96" s="116" t="e">
        <f t="shared" si="18"/>
        <v>#NUM!</v>
      </c>
      <c r="LJ96" s="116" t="e">
        <f t="shared" si="18"/>
        <v>#NUM!</v>
      </c>
      <c r="LK96" s="116" t="e">
        <f t="shared" si="18"/>
        <v>#NUM!</v>
      </c>
      <c r="LL96" s="116" t="e">
        <f t="shared" si="18"/>
        <v>#NUM!</v>
      </c>
      <c r="LM96" s="116" t="e">
        <f t="shared" si="18"/>
        <v>#NUM!</v>
      </c>
      <c r="LN96" s="116" t="e">
        <f t="shared" si="18"/>
        <v>#NUM!</v>
      </c>
      <c r="LO96" s="116" t="e">
        <f t="shared" si="18"/>
        <v>#NUM!</v>
      </c>
      <c r="LP96" s="116" t="e">
        <f t="shared" si="18"/>
        <v>#NUM!</v>
      </c>
      <c r="LQ96" s="116" t="e">
        <f t="shared" ref="LQ96:OB96" si="19">WEEKDAY(LQ94,2)</f>
        <v>#NUM!</v>
      </c>
      <c r="LR96" s="116" t="e">
        <f t="shared" si="19"/>
        <v>#NUM!</v>
      </c>
      <c r="LS96" s="116" t="e">
        <f t="shared" si="19"/>
        <v>#NUM!</v>
      </c>
      <c r="LT96" s="116" t="e">
        <f t="shared" si="19"/>
        <v>#NUM!</v>
      </c>
      <c r="LU96" s="116" t="e">
        <f t="shared" si="19"/>
        <v>#NUM!</v>
      </c>
      <c r="LV96" s="116" t="e">
        <f t="shared" si="19"/>
        <v>#NUM!</v>
      </c>
      <c r="LW96" s="116" t="e">
        <f t="shared" si="19"/>
        <v>#NUM!</v>
      </c>
      <c r="LX96" s="116" t="e">
        <f t="shared" si="19"/>
        <v>#NUM!</v>
      </c>
      <c r="LY96" s="116" t="e">
        <f t="shared" si="19"/>
        <v>#NUM!</v>
      </c>
      <c r="LZ96" s="116" t="e">
        <f t="shared" si="19"/>
        <v>#NUM!</v>
      </c>
      <c r="MA96" s="116" t="e">
        <f t="shared" si="19"/>
        <v>#NUM!</v>
      </c>
      <c r="MB96" s="116" t="e">
        <f t="shared" si="19"/>
        <v>#NUM!</v>
      </c>
      <c r="MC96" s="116" t="e">
        <f t="shared" si="19"/>
        <v>#NUM!</v>
      </c>
      <c r="MD96" s="116" t="e">
        <f t="shared" si="19"/>
        <v>#NUM!</v>
      </c>
      <c r="ME96" s="116" t="e">
        <f t="shared" si="19"/>
        <v>#NUM!</v>
      </c>
      <c r="MF96" s="116" t="e">
        <f t="shared" si="19"/>
        <v>#NUM!</v>
      </c>
      <c r="MG96" s="116" t="e">
        <f t="shared" si="19"/>
        <v>#NUM!</v>
      </c>
      <c r="MH96" s="116" t="e">
        <f t="shared" si="19"/>
        <v>#NUM!</v>
      </c>
      <c r="MI96" s="116" t="e">
        <f t="shared" si="19"/>
        <v>#NUM!</v>
      </c>
      <c r="MJ96" s="116" t="e">
        <f t="shared" si="19"/>
        <v>#NUM!</v>
      </c>
      <c r="MK96" s="116" t="e">
        <f t="shared" si="19"/>
        <v>#NUM!</v>
      </c>
      <c r="ML96" s="116" t="e">
        <f t="shared" si="19"/>
        <v>#NUM!</v>
      </c>
      <c r="MM96" s="116" t="e">
        <f t="shared" si="19"/>
        <v>#NUM!</v>
      </c>
      <c r="MN96" s="116" t="e">
        <f t="shared" si="19"/>
        <v>#NUM!</v>
      </c>
      <c r="MO96" s="116" t="e">
        <f t="shared" si="19"/>
        <v>#NUM!</v>
      </c>
      <c r="MP96" s="116" t="e">
        <f t="shared" si="19"/>
        <v>#NUM!</v>
      </c>
      <c r="MQ96" s="116" t="e">
        <f t="shared" si="19"/>
        <v>#NUM!</v>
      </c>
      <c r="MR96" s="116" t="e">
        <f t="shared" si="19"/>
        <v>#NUM!</v>
      </c>
      <c r="MS96" s="116" t="e">
        <f t="shared" si="19"/>
        <v>#NUM!</v>
      </c>
      <c r="MT96" s="116" t="e">
        <f t="shared" si="19"/>
        <v>#NUM!</v>
      </c>
      <c r="MU96" s="116" t="e">
        <f t="shared" si="19"/>
        <v>#NUM!</v>
      </c>
      <c r="MV96" s="116" t="e">
        <f t="shared" si="19"/>
        <v>#NUM!</v>
      </c>
      <c r="MW96" s="116" t="e">
        <f t="shared" si="19"/>
        <v>#NUM!</v>
      </c>
      <c r="MX96" s="116" t="e">
        <f t="shared" si="19"/>
        <v>#NUM!</v>
      </c>
      <c r="MY96" s="116" t="e">
        <f t="shared" si="19"/>
        <v>#NUM!</v>
      </c>
      <c r="MZ96" s="116" t="e">
        <f t="shared" si="19"/>
        <v>#NUM!</v>
      </c>
      <c r="NA96" s="116" t="e">
        <f t="shared" si="19"/>
        <v>#NUM!</v>
      </c>
      <c r="NB96" s="116" t="e">
        <f t="shared" si="19"/>
        <v>#NUM!</v>
      </c>
      <c r="NC96" s="116" t="e">
        <f t="shared" si="19"/>
        <v>#NUM!</v>
      </c>
      <c r="ND96" s="116" t="e">
        <f t="shared" si="19"/>
        <v>#NUM!</v>
      </c>
      <c r="NE96" s="116" t="e">
        <f t="shared" si="19"/>
        <v>#NUM!</v>
      </c>
      <c r="NF96" s="116" t="e">
        <f t="shared" si="19"/>
        <v>#NUM!</v>
      </c>
      <c r="NG96" s="116" t="e">
        <f t="shared" si="19"/>
        <v>#NUM!</v>
      </c>
      <c r="NH96" s="116" t="e">
        <f t="shared" si="19"/>
        <v>#NUM!</v>
      </c>
      <c r="NI96" s="116" t="e">
        <f t="shared" si="19"/>
        <v>#NUM!</v>
      </c>
      <c r="NJ96" s="116" t="e">
        <f t="shared" si="19"/>
        <v>#NUM!</v>
      </c>
      <c r="NK96" s="116" t="e">
        <f t="shared" si="19"/>
        <v>#NUM!</v>
      </c>
      <c r="NL96" s="116" t="e">
        <f t="shared" si="19"/>
        <v>#NUM!</v>
      </c>
      <c r="NM96" s="116" t="e">
        <f t="shared" si="19"/>
        <v>#NUM!</v>
      </c>
      <c r="NN96" s="116" t="e">
        <f t="shared" si="19"/>
        <v>#NUM!</v>
      </c>
      <c r="NO96" s="116" t="e">
        <f t="shared" si="19"/>
        <v>#NUM!</v>
      </c>
      <c r="NP96" s="116" t="e">
        <f t="shared" si="19"/>
        <v>#NUM!</v>
      </c>
      <c r="NQ96" s="116" t="e">
        <f t="shared" si="19"/>
        <v>#NUM!</v>
      </c>
      <c r="NR96" s="116" t="e">
        <f t="shared" si="19"/>
        <v>#NUM!</v>
      </c>
      <c r="NS96" s="116" t="e">
        <f t="shared" si="19"/>
        <v>#NUM!</v>
      </c>
      <c r="NT96" s="116" t="e">
        <f t="shared" si="19"/>
        <v>#NUM!</v>
      </c>
      <c r="NU96" s="116" t="e">
        <f t="shared" si="19"/>
        <v>#NUM!</v>
      </c>
      <c r="NV96" s="116" t="e">
        <f t="shared" si="19"/>
        <v>#NUM!</v>
      </c>
      <c r="NW96" s="116" t="e">
        <f t="shared" si="19"/>
        <v>#NUM!</v>
      </c>
      <c r="NX96" s="116" t="e">
        <f t="shared" si="19"/>
        <v>#NUM!</v>
      </c>
      <c r="NY96" s="116" t="e">
        <f t="shared" si="19"/>
        <v>#NUM!</v>
      </c>
      <c r="NZ96" s="116" t="e">
        <f t="shared" si="19"/>
        <v>#NUM!</v>
      </c>
      <c r="OA96" s="116" t="e">
        <f t="shared" si="19"/>
        <v>#NUM!</v>
      </c>
      <c r="OB96" s="116" t="e">
        <f t="shared" si="19"/>
        <v>#NUM!</v>
      </c>
      <c r="OC96" s="116" t="e">
        <f t="shared" ref="OC96:QN96" si="20">WEEKDAY(OC94,2)</f>
        <v>#NUM!</v>
      </c>
      <c r="OD96" s="116" t="e">
        <f t="shared" si="20"/>
        <v>#NUM!</v>
      </c>
      <c r="OE96" s="116" t="e">
        <f t="shared" si="20"/>
        <v>#NUM!</v>
      </c>
      <c r="OF96" s="116" t="e">
        <f t="shared" si="20"/>
        <v>#NUM!</v>
      </c>
      <c r="OG96" s="116" t="e">
        <f t="shared" si="20"/>
        <v>#NUM!</v>
      </c>
      <c r="OH96" s="116" t="e">
        <f t="shared" si="20"/>
        <v>#NUM!</v>
      </c>
      <c r="OI96" s="116" t="e">
        <f t="shared" si="20"/>
        <v>#NUM!</v>
      </c>
      <c r="OJ96" s="116" t="e">
        <f t="shared" si="20"/>
        <v>#NUM!</v>
      </c>
      <c r="OK96" s="116" t="e">
        <f t="shared" si="20"/>
        <v>#NUM!</v>
      </c>
      <c r="OL96" s="116" t="e">
        <f t="shared" si="20"/>
        <v>#NUM!</v>
      </c>
      <c r="OM96" s="116" t="e">
        <f t="shared" si="20"/>
        <v>#NUM!</v>
      </c>
      <c r="ON96" s="116" t="e">
        <f t="shared" si="20"/>
        <v>#NUM!</v>
      </c>
      <c r="OO96" s="116" t="e">
        <f t="shared" si="20"/>
        <v>#NUM!</v>
      </c>
      <c r="OP96" s="116" t="e">
        <f t="shared" si="20"/>
        <v>#NUM!</v>
      </c>
      <c r="OQ96" s="116" t="e">
        <f t="shared" si="20"/>
        <v>#NUM!</v>
      </c>
      <c r="OR96" s="116" t="e">
        <f t="shared" si="20"/>
        <v>#NUM!</v>
      </c>
      <c r="OS96" s="116" t="e">
        <f t="shared" si="20"/>
        <v>#NUM!</v>
      </c>
      <c r="OT96" s="116" t="e">
        <f t="shared" si="20"/>
        <v>#NUM!</v>
      </c>
      <c r="OU96" s="116" t="e">
        <f t="shared" si="20"/>
        <v>#NUM!</v>
      </c>
      <c r="OV96" s="116" t="e">
        <f t="shared" si="20"/>
        <v>#NUM!</v>
      </c>
      <c r="OW96" s="116" t="e">
        <f t="shared" si="20"/>
        <v>#NUM!</v>
      </c>
      <c r="OX96" s="116" t="e">
        <f t="shared" si="20"/>
        <v>#NUM!</v>
      </c>
      <c r="OY96" s="116" t="e">
        <f t="shared" si="20"/>
        <v>#NUM!</v>
      </c>
      <c r="OZ96" s="116" t="e">
        <f t="shared" si="20"/>
        <v>#NUM!</v>
      </c>
      <c r="PA96" s="116" t="e">
        <f t="shared" si="20"/>
        <v>#NUM!</v>
      </c>
      <c r="PB96" s="116" t="e">
        <f t="shared" si="20"/>
        <v>#NUM!</v>
      </c>
      <c r="PC96" s="116" t="e">
        <f t="shared" si="20"/>
        <v>#NUM!</v>
      </c>
      <c r="PD96" s="116" t="e">
        <f t="shared" si="20"/>
        <v>#NUM!</v>
      </c>
      <c r="PE96" s="116" t="e">
        <f t="shared" si="20"/>
        <v>#NUM!</v>
      </c>
      <c r="PF96" s="116" t="e">
        <f t="shared" si="20"/>
        <v>#NUM!</v>
      </c>
      <c r="PG96" s="116" t="e">
        <f t="shared" si="20"/>
        <v>#NUM!</v>
      </c>
      <c r="PH96" s="116" t="e">
        <f t="shared" si="20"/>
        <v>#NUM!</v>
      </c>
      <c r="PI96" s="116" t="e">
        <f t="shared" si="20"/>
        <v>#NUM!</v>
      </c>
      <c r="PJ96" s="116" t="e">
        <f t="shared" si="20"/>
        <v>#NUM!</v>
      </c>
      <c r="PK96" s="116" t="e">
        <f t="shared" si="20"/>
        <v>#NUM!</v>
      </c>
      <c r="PL96" s="116" t="e">
        <f t="shared" si="20"/>
        <v>#NUM!</v>
      </c>
      <c r="PM96" s="116" t="e">
        <f t="shared" si="20"/>
        <v>#NUM!</v>
      </c>
      <c r="PN96" s="116" t="e">
        <f t="shared" si="20"/>
        <v>#NUM!</v>
      </c>
      <c r="PO96" s="116" t="e">
        <f t="shared" si="20"/>
        <v>#NUM!</v>
      </c>
      <c r="PP96" s="116" t="e">
        <f t="shared" si="20"/>
        <v>#NUM!</v>
      </c>
      <c r="PQ96" s="116" t="e">
        <f t="shared" si="20"/>
        <v>#NUM!</v>
      </c>
      <c r="PR96" s="116" t="e">
        <f t="shared" si="20"/>
        <v>#NUM!</v>
      </c>
      <c r="PS96" s="116" t="e">
        <f t="shared" si="20"/>
        <v>#NUM!</v>
      </c>
      <c r="PT96" s="116" t="e">
        <f t="shared" si="20"/>
        <v>#NUM!</v>
      </c>
      <c r="PU96" s="116" t="e">
        <f t="shared" si="20"/>
        <v>#NUM!</v>
      </c>
      <c r="PV96" s="116" t="e">
        <f t="shared" si="20"/>
        <v>#NUM!</v>
      </c>
      <c r="PW96" s="116" t="e">
        <f t="shared" si="20"/>
        <v>#NUM!</v>
      </c>
      <c r="PX96" s="116" t="e">
        <f t="shared" si="20"/>
        <v>#NUM!</v>
      </c>
      <c r="PY96" s="116" t="e">
        <f t="shared" si="20"/>
        <v>#NUM!</v>
      </c>
      <c r="PZ96" s="116" t="e">
        <f t="shared" si="20"/>
        <v>#NUM!</v>
      </c>
      <c r="QA96" s="116" t="e">
        <f t="shared" si="20"/>
        <v>#NUM!</v>
      </c>
      <c r="QB96" s="116" t="e">
        <f t="shared" si="20"/>
        <v>#NUM!</v>
      </c>
      <c r="QC96" s="116" t="e">
        <f t="shared" si="20"/>
        <v>#NUM!</v>
      </c>
      <c r="QD96" s="116" t="e">
        <f t="shared" si="20"/>
        <v>#NUM!</v>
      </c>
      <c r="QE96" s="116" t="e">
        <f t="shared" si="20"/>
        <v>#NUM!</v>
      </c>
      <c r="QF96" s="116" t="e">
        <f t="shared" si="20"/>
        <v>#NUM!</v>
      </c>
      <c r="QG96" s="116" t="e">
        <f t="shared" si="20"/>
        <v>#NUM!</v>
      </c>
      <c r="QH96" s="116" t="e">
        <f t="shared" si="20"/>
        <v>#NUM!</v>
      </c>
      <c r="QI96" s="116" t="e">
        <f t="shared" si="20"/>
        <v>#NUM!</v>
      </c>
      <c r="QJ96" s="116" t="e">
        <f t="shared" si="20"/>
        <v>#NUM!</v>
      </c>
      <c r="QK96" s="116" t="e">
        <f t="shared" si="20"/>
        <v>#NUM!</v>
      </c>
      <c r="QL96" s="116" t="e">
        <f t="shared" si="20"/>
        <v>#NUM!</v>
      </c>
      <c r="QM96" s="116" t="e">
        <f t="shared" si="20"/>
        <v>#NUM!</v>
      </c>
      <c r="QN96" s="116" t="e">
        <f t="shared" si="20"/>
        <v>#NUM!</v>
      </c>
      <c r="QO96" s="116" t="e">
        <f t="shared" ref="QO96:SZ96" si="21">WEEKDAY(QO94,2)</f>
        <v>#NUM!</v>
      </c>
      <c r="QP96" s="116" t="e">
        <f t="shared" si="21"/>
        <v>#NUM!</v>
      </c>
      <c r="QQ96" s="116" t="e">
        <f t="shared" si="21"/>
        <v>#NUM!</v>
      </c>
      <c r="QR96" s="116" t="e">
        <f t="shared" si="21"/>
        <v>#NUM!</v>
      </c>
      <c r="QS96" s="116" t="e">
        <f t="shared" si="21"/>
        <v>#NUM!</v>
      </c>
      <c r="QT96" s="116" t="e">
        <f t="shared" si="21"/>
        <v>#NUM!</v>
      </c>
      <c r="QU96" s="116" t="e">
        <f t="shared" si="21"/>
        <v>#NUM!</v>
      </c>
      <c r="QV96" s="116" t="e">
        <f t="shared" si="21"/>
        <v>#NUM!</v>
      </c>
      <c r="QW96" s="116" t="e">
        <f t="shared" si="21"/>
        <v>#NUM!</v>
      </c>
      <c r="QX96" s="116" t="e">
        <f t="shared" si="21"/>
        <v>#NUM!</v>
      </c>
      <c r="QY96" s="116" t="e">
        <f t="shared" si="21"/>
        <v>#NUM!</v>
      </c>
      <c r="QZ96" s="116" t="e">
        <f t="shared" si="21"/>
        <v>#NUM!</v>
      </c>
      <c r="RA96" s="116" t="e">
        <f t="shared" si="21"/>
        <v>#NUM!</v>
      </c>
      <c r="RB96" s="116" t="e">
        <f t="shared" si="21"/>
        <v>#NUM!</v>
      </c>
      <c r="RC96" s="116" t="e">
        <f t="shared" si="21"/>
        <v>#NUM!</v>
      </c>
      <c r="RD96" s="116" t="e">
        <f t="shared" si="21"/>
        <v>#NUM!</v>
      </c>
      <c r="RE96" s="116" t="e">
        <f t="shared" si="21"/>
        <v>#NUM!</v>
      </c>
      <c r="RF96" s="116" t="e">
        <f t="shared" si="21"/>
        <v>#NUM!</v>
      </c>
      <c r="RG96" s="116" t="e">
        <f t="shared" si="21"/>
        <v>#NUM!</v>
      </c>
      <c r="RH96" s="116" t="e">
        <f t="shared" si="21"/>
        <v>#NUM!</v>
      </c>
      <c r="RI96" s="116" t="e">
        <f t="shared" si="21"/>
        <v>#NUM!</v>
      </c>
      <c r="RJ96" s="116" t="e">
        <f t="shared" si="21"/>
        <v>#NUM!</v>
      </c>
      <c r="RK96" s="116" t="e">
        <f t="shared" si="21"/>
        <v>#NUM!</v>
      </c>
      <c r="RL96" s="116" t="e">
        <f t="shared" si="21"/>
        <v>#NUM!</v>
      </c>
      <c r="RM96" s="116" t="e">
        <f t="shared" si="21"/>
        <v>#NUM!</v>
      </c>
      <c r="RN96" s="116" t="e">
        <f t="shared" si="21"/>
        <v>#NUM!</v>
      </c>
      <c r="RO96" s="116" t="e">
        <f t="shared" si="21"/>
        <v>#NUM!</v>
      </c>
      <c r="RP96" s="116" t="e">
        <f t="shared" si="21"/>
        <v>#NUM!</v>
      </c>
      <c r="RQ96" s="116" t="e">
        <f t="shared" si="21"/>
        <v>#NUM!</v>
      </c>
      <c r="RR96" s="116" t="e">
        <f t="shared" si="21"/>
        <v>#NUM!</v>
      </c>
      <c r="RS96" s="116" t="e">
        <f t="shared" si="21"/>
        <v>#NUM!</v>
      </c>
      <c r="RT96" s="116" t="e">
        <f t="shared" si="21"/>
        <v>#NUM!</v>
      </c>
      <c r="RU96" s="116" t="e">
        <f t="shared" si="21"/>
        <v>#NUM!</v>
      </c>
      <c r="RV96" s="116" t="e">
        <f t="shared" si="21"/>
        <v>#NUM!</v>
      </c>
      <c r="RW96" s="116" t="e">
        <f t="shared" si="21"/>
        <v>#NUM!</v>
      </c>
      <c r="RX96" s="116" t="e">
        <f t="shared" si="21"/>
        <v>#NUM!</v>
      </c>
      <c r="RY96" s="116" t="e">
        <f t="shared" si="21"/>
        <v>#NUM!</v>
      </c>
      <c r="RZ96" s="116" t="e">
        <f t="shared" si="21"/>
        <v>#NUM!</v>
      </c>
      <c r="SA96" s="116" t="e">
        <f t="shared" si="21"/>
        <v>#NUM!</v>
      </c>
      <c r="SB96" s="116" t="e">
        <f t="shared" si="21"/>
        <v>#NUM!</v>
      </c>
      <c r="SC96" s="116" t="e">
        <f t="shared" si="21"/>
        <v>#NUM!</v>
      </c>
      <c r="SD96" s="116" t="e">
        <f t="shared" si="21"/>
        <v>#NUM!</v>
      </c>
      <c r="SE96" s="116" t="e">
        <f t="shared" si="21"/>
        <v>#NUM!</v>
      </c>
      <c r="SF96" s="116" t="e">
        <f t="shared" si="21"/>
        <v>#NUM!</v>
      </c>
      <c r="SG96" s="116" t="e">
        <f t="shared" si="21"/>
        <v>#NUM!</v>
      </c>
      <c r="SH96" s="116" t="e">
        <f t="shared" si="21"/>
        <v>#NUM!</v>
      </c>
      <c r="SI96" s="116" t="e">
        <f t="shared" si="21"/>
        <v>#NUM!</v>
      </c>
      <c r="SJ96" s="116" t="e">
        <f t="shared" si="21"/>
        <v>#NUM!</v>
      </c>
      <c r="SK96" s="116" t="e">
        <f t="shared" si="21"/>
        <v>#NUM!</v>
      </c>
      <c r="SL96" s="116" t="e">
        <f t="shared" si="21"/>
        <v>#NUM!</v>
      </c>
      <c r="SM96" s="116" t="e">
        <f t="shared" si="21"/>
        <v>#NUM!</v>
      </c>
      <c r="SN96" s="116" t="e">
        <f t="shared" si="21"/>
        <v>#NUM!</v>
      </c>
      <c r="SO96" s="116" t="e">
        <f t="shared" si="21"/>
        <v>#NUM!</v>
      </c>
      <c r="SP96" s="116" t="e">
        <f t="shared" si="21"/>
        <v>#NUM!</v>
      </c>
      <c r="SQ96" s="116" t="e">
        <f t="shared" si="21"/>
        <v>#NUM!</v>
      </c>
      <c r="SR96" s="116" t="e">
        <f t="shared" si="21"/>
        <v>#NUM!</v>
      </c>
      <c r="SS96" s="116" t="e">
        <f t="shared" si="21"/>
        <v>#NUM!</v>
      </c>
      <c r="ST96" s="116" t="e">
        <f t="shared" si="21"/>
        <v>#NUM!</v>
      </c>
      <c r="SU96" s="116" t="e">
        <f t="shared" si="21"/>
        <v>#NUM!</v>
      </c>
      <c r="SV96" s="116" t="e">
        <f t="shared" si="21"/>
        <v>#NUM!</v>
      </c>
      <c r="SW96" s="116" t="e">
        <f t="shared" si="21"/>
        <v>#NUM!</v>
      </c>
      <c r="SX96" s="116" t="e">
        <f t="shared" si="21"/>
        <v>#NUM!</v>
      </c>
      <c r="SY96" s="116" t="e">
        <f t="shared" si="21"/>
        <v>#NUM!</v>
      </c>
      <c r="SZ96" s="116" t="e">
        <f t="shared" si="21"/>
        <v>#NUM!</v>
      </c>
      <c r="TA96" s="116" t="e">
        <f t="shared" ref="TA96:VL96" si="22">WEEKDAY(TA94,2)</f>
        <v>#NUM!</v>
      </c>
      <c r="TB96" s="116" t="e">
        <f t="shared" si="22"/>
        <v>#NUM!</v>
      </c>
      <c r="TC96" s="116" t="e">
        <f t="shared" si="22"/>
        <v>#NUM!</v>
      </c>
      <c r="TD96" s="116" t="e">
        <f t="shared" si="22"/>
        <v>#NUM!</v>
      </c>
      <c r="TE96" s="116" t="e">
        <f t="shared" si="22"/>
        <v>#NUM!</v>
      </c>
      <c r="TF96" s="116" t="e">
        <f t="shared" si="22"/>
        <v>#NUM!</v>
      </c>
      <c r="TG96" s="116" t="e">
        <f t="shared" si="22"/>
        <v>#NUM!</v>
      </c>
      <c r="TH96" s="116" t="e">
        <f t="shared" si="22"/>
        <v>#NUM!</v>
      </c>
      <c r="TI96" s="116" t="e">
        <f t="shared" si="22"/>
        <v>#NUM!</v>
      </c>
      <c r="TJ96" s="116" t="e">
        <f t="shared" si="22"/>
        <v>#NUM!</v>
      </c>
      <c r="TK96" s="116" t="e">
        <f t="shared" si="22"/>
        <v>#NUM!</v>
      </c>
      <c r="TL96" s="116" t="e">
        <f t="shared" si="22"/>
        <v>#NUM!</v>
      </c>
      <c r="TM96" s="116" t="e">
        <f t="shared" si="22"/>
        <v>#NUM!</v>
      </c>
      <c r="TN96" s="116" t="e">
        <f t="shared" si="22"/>
        <v>#NUM!</v>
      </c>
      <c r="TO96" s="116" t="e">
        <f t="shared" si="22"/>
        <v>#NUM!</v>
      </c>
      <c r="TP96" s="116" t="e">
        <f t="shared" si="22"/>
        <v>#NUM!</v>
      </c>
      <c r="TQ96" s="116" t="e">
        <f t="shared" si="22"/>
        <v>#NUM!</v>
      </c>
      <c r="TR96" s="116" t="e">
        <f t="shared" si="22"/>
        <v>#NUM!</v>
      </c>
      <c r="TS96" s="116" t="e">
        <f t="shared" si="22"/>
        <v>#NUM!</v>
      </c>
      <c r="TT96" s="116" t="e">
        <f t="shared" si="22"/>
        <v>#NUM!</v>
      </c>
      <c r="TU96" s="116" t="e">
        <f t="shared" si="22"/>
        <v>#NUM!</v>
      </c>
      <c r="TV96" s="116" t="e">
        <f t="shared" si="22"/>
        <v>#NUM!</v>
      </c>
      <c r="TW96" s="116" t="e">
        <f t="shared" si="22"/>
        <v>#NUM!</v>
      </c>
      <c r="TX96" s="116" t="e">
        <f t="shared" si="22"/>
        <v>#NUM!</v>
      </c>
      <c r="TY96" s="116" t="e">
        <f t="shared" si="22"/>
        <v>#NUM!</v>
      </c>
      <c r="TZ96" s="116" t="e">
        <f t="shared" si="22"/>
        <v>#NUM!</v>
      </c>
      <c r="UA96" s="116" t="e">
        <f t="shared" si="22"/>
        <v>#NUM!</v>
      </c>
      <c r="UB96" s="116" t="e">
        <f t="shared" si="22"/>
        <v>#NUM!</v>
      </c>
      <c r="UC96" s="116" t="e">
        <f t="shared" si="22"/>
        <v>#NUM!</v>
      </c>
      <c r="UD96" s="116" t="e">
        <f t="shared" si="22"/>
        <v>#NUM!</v>
      </c>
      <c r="UE96" s="116" t="e">
        <f t="shared" si="22"/>
        <v>#NUM!</v>
      </c>
      <c r="UF96" s="116" t="e">
        <f t="shared" si="22"/>
        <v>#NUM!</v>
      </c>
      <c r="UG96" s="116" t="e">
        <f t="shared" si="22"/>
        <v>#NUM!</v>
      </c>
      <c r="UH96" s="116" t="e">
        <f t="shared" si="22"/>
        <v>#NUM!</v>
      </c>
      <c r="UI96" s="116" t="e">
        <f t="shared" si="22"/>
        <v>#NUM!</v>
      </c>
      <c r="UJ96" s="116" t="e">
        <f t="shared" si="22"/>
        <v>#NUM!</v>
      </c>
      <c r="UK96" s="116" t="e">
        <f t="shared" si="22"/>
        <v>#NUM!</v>
      </c>
      <c r="UL96" s="116" t="e">
        <f t="shared" si="22"/>
        <v>#NUM!</v>
      </c>
      <c r="UM96" s="116" t="e">
        <f t="shared" si="22"/>
        <v>#NUM!</v>
      </c>
      <c r="UN96" s="116" t="e">
        <f t="shared" si="22"/>
        <v>#NUM!</v>
      </c>
      <c r="UO96" s="116" t="e">
        <f t="shared" si="22"/>
        <v>#NUM!</v>
      </c>
      <c r="UP96" s="116" t="e">
        <f t="shared" si="22"/>
        <v>#NUM!</v>
      </c>
      <c r="UQ96" s="116" t="e">
        <f t="shared" si="22"/>
        <v>#NUM!</v>
      </c>
      <c r="UR96" s="116" t="e">
        <f t="shared" si="22"/>
        <v>#NUM!</v>
      </c>
      <c r="US96" s="116" t="e">
        <f t="shared" si="22"/>
        <v>#NUM!</v>
      </c>
      <c r="UT96" s="116" t="e">
        <f t="shared" si="22"/>
        <v>#NUM!</v>
      </c>
      <c r="UU96" s="116" t="e">
        <f t="shared" si="22"/>
        <v>#NUM!</v>
      </c>
      <c r="UV96" s="116" t="e">
        <f t="shared" si="22"/>
        <v>#NUM!</v>
      </c>
      <c r="UW96" s="116" t="e">
        <f t="shared" si="22"/>
        <v>#NUM!</v>
      </c>
      <c r="UX96" s="116" t="e">
        <f t="shared" si="22"/>
        <v>#NUM!</v>
      </c>
      <c r="UY96" s="116" t="e">
        <f t="shared" si="22"/>
        <v>#NUM!</v>
      </c>
      <c r="UZ96" s="116" t="e">
        <f t="shared" si="22"/>
        <v>#NUM!</v>
      </c>
      <c r="VA96" s="116" t="e">
        <f t="shared" si="22"/>
        <v>#NUM!</v>
      </c>
      <c r="VB96" s="116" t="e">
        <f t="shared" si="22"/>
        <v>#NUM!</v>
      </c>
      <c r="VC96" s="116" t="e">
        <f t="shared" si="22"/>
        <v>#NUM!</v>
      </c>
      <c r="VD96" s="116" t="e">
        <f t="shared" si="22"/>
        <v>#NUM!</v>
      </c>
      <c r="VE96" s="116" t="e">
        <f t="shared" si="22"/>
        <v>#NUM!</v>
      </c>
      <c r="VF96" s="116" t="e">
        <f t="shared" si="22"/>
        <v>#NUM!</v>
      </c>
      <c r="VG96" s="116" t="e">
        <f t="shared" si="22"/>
        <v>#NUM!</v>
      </c>
      <c r="VH96" s="116" t="e">
        <f t="shared" si="22"/>
        <v>#NUM!</v>
      </c>
      <c r="VI96" s="116" t="e">
        <f t="shared" si="22"/>
        <v>#NUM!</v>
      </c>
      <c r="VJ96" s="116" t="e">
        <f t="shared" si="22"/>
        <v>#NUM!</v>
      </c>
      <c r="VK96" s="116" t="e">
        <f t="shared" si="22"/>
        <v>#NUM!</v>
      </c>
      <c r="VL96" s="116" t="e">
        <f t="shared" si="22"/>
        <v>#NUM!</v>
      </c>
      <c r="VM96" s="116" t="e">
        <f t="shared" ref="VM96:XX96" si="23">WEEKDAY(VM94,2)</f>
        <v>#NUM!</v>
      </c>
      <c r="VN96" s="116" t="e">
        <f t="shared" si="23"/>
        <v>#NUM!</v>
      </c>
      <c r="VO96" s="116" t="e">
        <f t="shared" si="23"/>
        <v>#NUM!</v>
      </c>
      <c r="VP96" s="116" t="e">
        <f t="shared" si="23"/>
        <v>#NUM!</v>
      </c>
      <c r="VQ96" s="116" t="e">
        <f t="shared" si="23"/>
        <v>#NUM!</v>
      </c>
      <c r="VR96" s="116" t="e">
        <f t="shared" si="23"/>
        <v>#NUM!</v>
      </c>
      <c r="VS96" s="116" t="e">
        <f t="shared" si="23"/>
        <v>#NUM!</v>
      </c>
      <c r="VT96" s="116" t="e">
        <f t="shared" si="23"/>
        <v>#NUM!</v>
      </c>
      <c r="VU96" s="116" t="e">
        <f t="shared" si="23"/>
        <v>#NUM!</v>
      </c>
      <c r="VV96" s="116" t="e">
        <f t="shared" si="23"/>
        <v>#NUM!</v>
      </c>
      <c r="VW96" s="116" t="e">
        <f t="shared" si="23"/>
        <v>#NUM!</v>
      </c>
      <c r="VX96" s="116" t="e">
        <f t="shared" si="23"/>
        <v>#NUM!</v>
      </c>
      <c r="VY96" s="116" t="e">
        <f t="shared" si="23"/>
        <v>#NUM!</v>
      </c>
      <c r="VZ96" s="116" t="e">
        <f t="shared" si="23"/>
        <v>#NUM!</v>
      </c>
      <c r="WA96" s="116" t="e">
        <f t="shared" si="23"/>
        <v>#NUM!</v>
      </c>
      <c r="WB96" s="116" t="e">
        <f t="shared" si="23"/>
        <v>#NUM!</v>
      </c>
      <c r="WC96" s="116" t="e">
        <f t="shared" si="23"/>
        <v>#NUM!</v>
      </c>
      <c r="WD96" s="116" t="e">
        <f t="shared" si="23"/>
        <v>#NUM!</v>
      </c>
      <c r="WE96" s="116" t="e">
        <f t="shared" si="23"/>
        <v>#NUM!</v>
      </c>
      <c r="WF96" s="116" t="e">
        <f t="shared" si="23"/>
        <v>#NUM!</v>
      </c>
      <c r="WG96" s="116" t="e">
        <f t="shared" si="23"/>
        <v>#NUM!</v>
      </c>
      <c r="WH96" s="116" t="e">
        <f t="shared" si="23"/>
        <v>#NUM!</v>
      </c>
      <c r="WI96" s="116" t="e">
        <f t="shared" si="23"/>
        <v>#NUM!</v>
      </c>
      <c r="WJ96" s="116" t="e">
        <f t="shared" si="23"/>
        <v>#NUM!</v>
      </c>
      <c r="WK96" s="116" t="e">
        <f t="shared" si="23"/>
        <v>#NUM!</v>
      </c>
      <c r="WL96" s="116" t="e">
        <f t="shared" si="23"/>
        <v>#NUM!</v>
      </c>
      <c r="WM96" s="116" t="e">
        <f t="shared" si="23"/>
        <v>#NUM!</v>
      </c>
      <c r="WN96" s="116" t="e">
        <f t="shared" si="23"/>
        <v>#NUM!</v>
      </c>
      <c r="WO96" s="116" t="e">
        <f t="shared" si="23"/>
        <v>#NUM!</v>
      </c>
      <c r="WP96" s="116" t="e">
        <f t="shared" si="23"/>
        <v>#NUM!</v>
      </c>
      <c r="WQ96" s="116" t="e">
        <f t="shared" si="23"/>
        <v>#NUM!</v>
      </c>
      <c r="WR96" s="116" t="e">
        <f t="shared" si="23"/>
        <v>#NUM!</v>
      </c>
      <c r="WS96" s="116" t="e">
        <f t="shared" si="23"/>
        <v>#NUM!</v>
      </c>
      <c r="WT96" s="116" t="e">
        <f t="shared" si="23"/>
        <v>#NUM!</v>
      </c>
      <c r="WU96" s="116" t="e">
        <f t="shared" si="23"/>
        <v>#NUM!</v>
      </c>
      <c r="WV96" s="116" t="e">
        <f t="shared" si="23"/>
        <v>#NUM!</v>
      </c>
      <c r="WW96" s="116" t="e">
        <f t="shared" si="23"/>
        <v>#NUM!</v>
      </c>
      <c r="WX96" s="116" t="e">
        <f t="shared" si="23"/>
        <v>#NUM!</v>
      </c>
      <c r="WY96" s="116" t="e">
        <f t="shared" si="23"/>
        <v>#NUM!</v>
      </c>
      <c r="WZ96" s="116" t="e">
        <f t="shared" si="23"/>
        <v>#NUM!</v>
      </c>
      <c r="XA96" s="116" t="e">
        <f t="shared" si="23"/>
        <v>#NUM!</v>
      </c>
      <c r="XB96" s="116" t="e">
        <f t="shared" si="23"/>
        <v>#NUM!</v>
      </c>
      <c r="XC96" s="116" t="e">
        <f t="shared" si="23"/>
        <v>#NUM!</v>
      </c>
      <c r="XD96" s="116" t="e">
        <f t="shared" si="23"/>
        <v>#NUM!</v>
      </c>
      <c r="XE96" s="116" t="e">
        <f t="shared" si="23"/>
        <v>#NUM!</v>
      </c>
      <c r="XF96" s="116" t="e">
        <f t="shared" si="23"/>
        <v>#NUM!</v>
      </c>
      <c r="XG96" s="116" t="e">
        <f t="shared" si="23"/>
        <v>#NUM!</v>
      </c>
      <c r="XH96" s="116" t="e">
        <f t="shared" si="23"/>
        <v>#NUM!</v>
      </c>
      <c r="XI96" s="116" t="e">
        <f t="shared" si="23"/>
        <v>#NUM!</v>
      </c>
      <c r="XJ96" s="116" t="e">
        <f t="shared" si="23"/>
        <v>#NUM!</v>
      </c>
      <c r="XK96" s="116" t="e">
        <f t="shared" si="23"/>
        <v>#NUM!</v>
      </c>
      <c r="XL96" s="116" t="e">
        <f t="shared" si="23"/>
        <v>#NUM!</v>
      </c>
      <c r="XM96" s="116" t="e">
        <f t="shared" si="23"/>
        <v>#NUM!</v>
      </c>
      <c r="XN96" s="116" t="e">
        <f t="shared" si="23"/>
        <v>#NUM!</v>
      </c>
      <c r="XO96" s="116" t="e">
        <f t="shared" si="23"/>
        <v>#NUM!</v>
      </c>
      <c r="XP96" s="116" t="e">
        <f t="shared" si="23"/>
        <v>#NUM!</v>
      </c>
      <c r="XQ96" s="116" t="e">
        <f t="shared" si="23"/>
        <v>#NUM!</v>
      </c>
      <c r="XR96" s="116" t="e">
        <f t="shared" si="23"/>
        <v>#NUM!</v>
      </c>
      <c r="XS96" s="116" t="e">
        <f t="shared" si="23"/>
        <v>#NUM!</v>
      </c>
      <c r="XT96" s="116" t="e">
        <f t="shared" si="23"/>
        <v>#NUM!</v>
      </c>
      <c r="XU96" s="116" t="e">
        <f t="shared" si="23"/>
        <v>#NUM!</v>
      </c>
      <c r="XV96" s="116" t="e">
        <f t="shared" si="23"/>
        <v>#NUM!</v>
      </c>
      <c r="XW96" s="116" t="e">
        <f t="shared" si="23"/>
        <v>#NUM!</v>
      </c>
      <c r="XX96" s="116" t="e">
        <f t="shared" si="23"/>
        <v>#NUM!</v>
      </c>
      <c r="XY96" s="116" t="e">
        <f t="shared" ref="XY96:AAJ96" si="24">WEEKDAY(XY94,2)</f>
        <v>#NUM!</v>
      </c>
      <c r="XZ96" s="116" t="e">
        <f t="shared" si="24"/>
        <v>#NUM!</v>
      </c>
      <c r="YA96" s="116" t="e">
        <f t="shared" si="24"/>
        <v>#NUM!</v>
      </c>
      <c r="YB96" s="116" t="e">
        <f t="shared" si="24"/>
        <v>#NUM!</v>
      </c>
      <c r="YC96" s="116" t="e">
        <f t="shared" si="24"/>
        <v>#NUM!</v>
      </c>
      <c r="YD96" s="116" t="e">
        <f t="shared" si="24"/>
        <v>#NUM!</v>
      </c>
      <c r="YE96" s="116" t="e">
        <f t="shared" si="24"/>
        <v>#NUM!</v>
      </c>
      <c r="YF96" s="116" t="e">
        <f t="shared" si="24"/>
        <v>#NUM!</v>
      </c>
      <c r="YG96" s="116" t="e">
        <f t="shared" si="24"/>
        <v>#NUM!</v>
      </c>
      <c r="YH96" s="116" t="e">
        <f t="shared" si="24"/>
        <v>#NUM!</v>
      </c>
      <c r="YI96" s="116" t="e">
        <f t="shared" si="24"/>
        <v>#NUM!</v>
      </c>
      <c r="YJ96" s="116" t="e">
        <f t="shared" si="24"/>
        <v>#NUM!</v>
      </c>
      <c r="YK96" s="116" t="e">
        <f t="shared" si="24"/>
        <v>#NUM!</v>
      </c>
      <c r="YL96" s="116" t="e">
        <f t="shared" si="24"/>
        <v>#NUM!</v>
      </c>
      <c r="YM96" s="116" t="e">
        <f t="shared" si="24"/>
        <v>#NUM!</v>
      </c>
      <c r="YN96" s="116" t="e">
        <f t="shared" si="24"/>
        <v>#NUM!</v>
      </c>
      <c r="YO96" s="116" t="e">
        <f t="shared" si="24"/>
        <v>#NUM!</v>
      </c>
      <c r="YP96" s="116" t="e">
        <f t="shared" si="24"/>
        <v>#NUM!</v>
      </c>
      <c r="YQ96" s="116" t="e">
        <f t="shared" si="24"/>
        <v>#NUM!</v>
      </c>
      <c r="YR96" s="116" t="e">
        <f t="shared" si="24"/>
        <v>#NUM!</v>
      </c>
      <c r="YS96" s="116" t="e">
        <f t="shared" si="24"/>
        <v>#NUM!</v>
      </c>
      <c r="YT96" s="116" t="e">
        <f t="shared" si="24"/>
        <v>#NUM!</v>
      </c>
      <c r="YU96" s="116" t="e">
        <f t="shared" si="24"/>
        <v>#NUM!</v>
      </c>
      <c r="YV96" s="116" t="e">
        <f t="shared" si="24"/>
        <v>#NUM!</v>
      </c>
      <c r="YW96" s="116" t="e">
        <f t="shared" si="24"/>
        <v>#NUM!</v>
      </c>
      <c r="YX96" s="116" t="e">
        <f t="shared" si="24"/>
        <v>#NUM!</v>
      </c>
      <c r="YY96" s="116" t="e">
        <f t="shared" si="24"/>
        <v>#NUM!</v>
      </c>
      <c r="YZ96" s="116" t="e">
        <f t="shared" si="24"/>
        <v>#NUM!</v>
      </c>
      <c r="ZA96" s="116" t="e">
        <f t="shared" si="24"/>
        <v>#NUM!</v>
      </c>
      <c r="ZB96" s="116" t="e">
        <f t="shared" si="24"/>
        <v>#NUM!</v>
      </c>
      <c r="ZC96" s="116" t="e">
        <f t="shared" si="24"/>
        <v>#NUM!</v>
      </c>
      <c r="ZD96" s="116" t="e">
        <f t="shared" si="24"/>
        <v>#NUM!</v>
      </c>
      <c r="ZE96" s="116" t="e">
        <f t="shared" si="24"/>
        <v>#NUM!</v>
      </c>
      <c r="ZF96" s="116" t="e">
        <f t="shared" si="24"/>
        <v>#NUM!</v>
      </c>
      <c r="ZG96" s="116" t="e">
        <f t="shared" si="24"/>
        <v>#NUM!</v>
      </c>
      <c r="ZH96" s="116" t="e">
        <f t="shared" si="24"/>
        <v>#NUM!</v>
      </c>
      <c r="ZI96" s="116" t="e">
        <f t="shared" si="24"/>
        <v>#NUM!</v>
      </c>
      <c r="ZJ96" s="116" t="e">
        <f t="shared" si="24"/>
        <v>#NUM!</v>
      </c>
      <c r="ZK96" s="116" t="e">
        <f t="shared" si="24"/>
        <v>#NUM!</v>
      </c>
      <c r="ZL96" s="116" t="e">
        <f t="shared" si="24"/>
        <v>#NUM!</v>
      </c>
      <c r="ZM96" s="116" t="e">
        <f t="shared" si="24"/>
        <v>#NUM!</v>
      </c>
      <c r="ZN96" s="116" t="e">
        <f t="shared" si="24"/>
        <v>#NUM!</v>
      </c>
      <c r="ZO96" s="116" t="e">
        <f t="shared" si="24"/>
        <v>#NUM!</v>
      </c>
      <c r="ZP96" s="116" t="e">
        <f t="shared" si="24"/>
        <v>#NUM!</v>
      </c>
      <c r="ZQ96" s="116" t="e">
        <f t="shared" si="24"/>
        <v>#NUM!</v>
      </c>
      <c r="ZR96" s="116" t="e">
        <f t="shared" si="24"/>
        <v>#NUM!</v>
      </c>
      <c r="ZS96" s="116" t="e">
        <f t="shared" si="24"/>
        <v>#NUM!</v>
      </c>
      <c r="ZT96" s="116" t="e">
        <f t="shared" si="24"/>
        <v>#NUM!</v>
      </c>
      <c r="ZU96" s="116" t="e">
        <f t="shared" si="24"/>
        <v>#NUM!</v>
      </c>
      <c r="ZV96" s="116" t="e">
        <f t="shared" si="24"/>
        <v>#NUM!</v>
      </c>
      <c r="ZW96" s="116" t="e">
        <f t="shared" si="24"/>
        <v>#NUM!</v>
      </c>
      <c r="ZX96" s="116" t="e">
        <f t="shared" si="24"/>
        <v>#NUM!</v>
      </c>
      <c r="ZY96" s="116" t="e">
        <f t="shared" si="24"/>
        <v>#NUM!</v>
      </c>
      <c r="ZZ96" s="116" t="e">
        <f t="shared" si="24"/>
        <v>#NUM!</v>
      </c>
      <c r="AAA96" s="116" t="e">
        <f t="shared" si="24"/>
        <v>#NUM!</v>
      </c>
      <c r="AAB96" s="116" t="e">
        <f t="shared" si="24"/>
        <v>#NUM!</v>
      </c>
      <c r="AAC96" s="116" t="e">
        <f t="shared" si="24"/>
        <v>#NUM!</v>
      </c>
      <c r="AAD96" s="116" t="e">
        <f t="shared" si="24"/>
        <v>#NUM!</v>
      </c>
      <c r="AAE96" s="116" t="e">
        <f t="shared" si="24"/>
        <v>#NUM!</v>
      </c>
      <c r="AAF96" s="116" t="e">
        <f t="shared" si="24"/>
        <v>#NUM!</v>
      </c>
      <c r="AAG96" s="116" t="e">
        <f t="shared" si="24"/>
        <v>#NUM!</v>
      </c>
      <c r="AAH96" s="116" t="e">
        <f t="shared" si="24"/>
        <v>#NUM!</v>
      </c>
      <c r="AAI96" s="116" t="e">
        <f t="shared" si="24"/>
        <v>#NUM!</v>
      </c>
      <c r="AAJ96" s="116" t="e">
        <f t="shared" si="24"/>
        <v>#NUM!</v>
      </c>
      <c r="AAK96" s="116" t="e">
        <f t="shared" ref="AAK96:ABJ96" si="25">WEEKDAY(AAK94,2)</f>
        <v>#NUM!</v>
      </c>
      <c r="AAL96" s="116" t="e">
        <f t="shared" si="25"/>
        <v>#NUM!</v>
      </c>
      <c r="AAM96" s="116" t="e">
        <f t="shared" si="25"/>
        <v>#NUM!</v>
      </c>
      <c r="AAN96" s="116" t="e">
        <f t="shared" si="25"/>
        <v>#NUM!</v>
      </c>
      <c r="AAO96" s="116" t="e">
        <f t="shared" si="25"/>
        <v>#NUM!</v>
      </c>
      <c r="AAP96" s="116" t="e">
        <f t="shared" si="25"/>
        <v>#NUM!</v>
      </c>
      <c r="AAQ96" s="116" t="e">
        <f t="shared" si="25"/>
        <v>#NUM!</v>
      </c>
      <c r="AAR96" s="116" t="e">
        <f t="shared" si="25"/>
        <v>#NUM!</v>
      </c>
      <c r="AAS96" s="116" t="e">
        <f t="shared" si="25"/>
        <v>#NUM!</v>
      </c>
      <c r="AAT96" s="116" t="e">
        <f t="shared" si="25"/>
        <v>#NUM!</v>
      </c>
      <c r="AAU96" s="116" t="e">
        <f t="shared" si="25"/>
        <v>#NUM!</v>
      </c>
      <c r="AAV96" s="116" t="e">
        <f t="shared" si="25"/>
        <v>#NUM!</v>
      </c>
      <c r="AAW96" s="116" t="e">
        <f t="shared" si="25"/>
        <v>#NUM!</v>
      </c>
      <c r="AAX96" s="116" t="e">
        <f t="shared" si="25"/>
        <v>#NUM!</v>
      </c>
      <c r="AAY96" s="116" t="e">
        <f t="shared" si="25"/>
        <v>#NUM!</v>
      </c>
      <c r="AAZ96" s="116" t="e">
        <f t="shared" si="25"/>
        <v>#NUM!</v>
      </c>
      <c r="ABA96" s="116" t="e">
        <f t="shared" si="25"/>
        <v>#NUM!</v>
      </c>
      <c r="ABB96" s="116" t="e">
        <f t="shared" si="25"/>
        <v>#NUM!</v>
      </c>
      <c r="ABC96" s="116" t="e">
        <f t="shared" si="25"/>
        <v>#NUM!</v>
      </c>
      <c r="ABD96" s="116" t="e">
        <f t="shared" si="25"/>
        <v>#NUM!</v>
      </c>
      <c r="ABE96" s="116" t="e">
        <f t="shared" si="25"/>
        <v>#NUM!</v>
      </c>
      <c r="ABF96" s="116" t="e">
        <f t="shared" si="25"/>
        <v>#NUM!</v>
      </c>
      <c r="ABG96" s="116" t="e">
        <f t="shared" si="25"/>
        <v>#NUM!</v>
      </c>
      <c r="ABH96" s="116" t="e">
        <f t="shared" si="25"/>
        <v>#NUM!</v>
      </c>
      <c r="ABI96" s="116" t="e">
        <f t="shared" si="25"/>
        <v>#NUM!</v>
      </c>
      <c r="ABJ96" s="116" t="e">
        <f t="shared" si="25"/>
        <v>#NUM!</v>
      </c>
    </row>
    <row r="97" spans="1:738" ht="15" thickBot="1" x14ac:dyDescent="0.45">
      <c r="B97" s="117" t="s">
        <v>114</v>
      </c>
      <c r="C97" s="117"/>
      <c r="D97" s="117"/>
      <c r="E97" s="118"/>
      <c r="F97" s="119"/>
      <c r="G97" s="119"/>
      <c r="H97" s="119"/>
      <c r="I97" s="120" t="str">
        <f t="shared" ref="I97:BT97" si="26">IF(I96=6,"W/E",IF(I96=7,"W/E",""))</f>
        <v>W/E</v>
      </c>
      <c r="J97" s="120" t="e">
        <f t="shared" si="26"/>
        <v>#NUM!</v>
      </c>
      <c r="K97" s="120" t="e">
        <f t="shared" si="26"/>
        <v>#NUM!</v>
      </c>
      <c r="L97" s="120" t="e">
        <f t="shared" si="26"/>
        <v>#NUM!</v>
      </c>
      <c r="M97" s="120" t="e">
        <f t="shared" si="26"/>
        <v>#NUM!</v>
      </c>
      <c r="N97" s="120" t="e">
        <f t="shared" si="26"/>
        <v>#NUM!</v>
      </c>
      <c r="O97" s="120" t="e">
        <f t="shared" si="26"/>
        <v>#NUM!</v>
      </c>
      <c r="P97" s="120" t="e">
        <f t="shared" si="26"/>
        <v>#NUM!</v>
      </c>
      <c r="Q97" s="120" t="e">
        <f t="shared" si="26"/>
        <v>#NUM!</v>
      </c>
      <c r="R97" s="120" t="e">
        <f t="shared" si="26"/>
        <v>#NUM!</v>
      </c>
      <c r="S97" s="120" t="e">
        <f t="shared" si="26"/>
        <v>#NUM!</v>
      </c>
      <c r="T97" s="120" t="e">
        <f t="shared" si="26"/>
        <v>#NUM!</v>
      </c>
      <c r="U97" s="120" t="e">
        <f t="shared" si="26"/>
        <v>#NUM!</v>
      </c>
      <c r="V97" s="120" t="e">
        <f t="shared" si="26"/>
        <v>#NUM!</v>
      </c>
      <c r="W97" s="120" t="e">
        <f t="shared" si="26"/>
        <v>#NUM!</v>
      </c>
      <c r="X97" s="120" t="e">
        <f t="shared" si="26"/>
        <v>#NUM!</v>
      </c>
      <c r="Y97" s="120" t="e">
        <f t="shared" si="26"/>
        <v>#NUM!</v>
      </c>
      <c r="Z97" s="120" t="e">
        <f t="shared" si="26"/>
        <v>#NUM!</v>
      </c>
      <c r="AA97" s="120" t="e">
        <f t="shared" si="26"/>
        <v>#NUM!</v>
      </c>
      <c r="AB97" s="120" t="e">
        <f t="shared" si="26"/>
        <v>#NUM!</v>
      </c>
      <c r="AC97" s="120" t="e">
        <f t="shared" si="26"/>
        <v>#NUM!</v>
      </c>
      <c r="AD97" s="120" t="e">
        <f t="shared" si="26"/>
        <v>#NUM!</v>
      </c>
      <c r="AE97" s="120" t="e">
        <f t="shared" si="26"/>
        <v>#NUM!</v>
      </c>
      <c r="AF97" s="120" t="e">
        <f t="shared" si="26"/>
        <v>#NUM!</v>
      </c>
      <c r="AG97" s="120" t="e">
        <f t="shared" si="26"/>
        <v>#NUM!</v>
      </c>
      <c r="AH97" s="120" t="e">
        <f t="shared" si="26"/>
        <v>#NUM!</v>
      </c>
      <c r="AI97" s="120" t="e">
        <f t="shared" si="26"/>
        <v>#NUM!</v>
      </c>
      <c r="AJ97" s="120" t="e">
        <f t="shared" si="26"/>
        <v>#NUM!</v>
      </c>
      <c r="AK97" s="120" t="e">
        <f t="shared" si="26"/>
        <v>#NUM!</v>
      </c>
      <c r="AL97" s="120" t="e">
        <f t="shared" si="26"/>
        <v>#NUM!</v>
      </c>
      <c r="AM97" s="120" t="e">
        <f t="shared" si="26"/>
        <v>#NUM!</v>
      </c>
      <c r="AN97" s="120" t="e">
        <f t="shared" si="26"/>
        <v>#NUM!</v>
      </c>
      <c r="AO97" s="120" t="e">
        <f t="shared" si="26"/>
        <v>#NUM!</v>
      </c>
      <c r="AP97" s="120" t="e">
        <f t="shared" si="26"/>
        <v>#NUM!</v>
      </c>
      <c r="AQ97" s="120" t="e">
        <f t="shared" si="26"/>
        <v>#NUM!</v>
      </c>
      <c r="AR97" s="120" t="e">
        <f t="shared" si="26"/>
        <v>#NUM!</v>
      </c>
      <c r="AS97" s="120" t="e">
        <f t="shared" si="26"/>
        <v>#NUM!</v>
      </c>
      <c r="AT97" s="120" t="e">
        <f t="shared" si="26"/>
        <v>#NUM!</v>
      </c>
      <c r="AU97" s="120" t="e">
        <f t="shared" si="26"/>
        <v>#NUM!</v>
      </c>
      <c r="AV97" s="120" t="e">
        <f t="shared" si="26"/>
        <v>#NUM!</v>
      </c>
      <c r="AW97" s="120" t="e">
        <f t="shared" si="26"/>
        <v>#NUM!</v>
      </c>
      <c r="AX97" s="120" t="e">
        <f t="shared" si="26"/>
        <v>#NUM!</v>
      </c>
      <c r="AY97" s="120" t="e">
        <f t="shared" si="26"/>
        <v>#NUM!</v>
      </c>
      <c r="AZ97" s="120" t="e">
        <f t="shared" si="26"/>
        <v>#NUM!</v>
      </c>
      <c r="BA97" s="120" t="e">
        <f t="shared" si="26"/>
        <v>#NUM!</v>
      </c>
      <c r="BB97" s="120" t="e">
        <f t="shared" si="26"/>
        <v>#NUM!</v>
      </c>
      <c r="BC97" s="120" t="e">
        <f t="shared" si="26"/>
        <v>#NUM!</v>
      </c>
      <c r="BD97" s="120" t="e">
        <f t="shared" si="26"/>
        <v>#NUM!</v>
      </c>
      <c r="BE97" s="120" t="e">
        <f t="shared" si="26"/>
        <v>#NUM!</v>
      </c>
      <c r="BF97" s="120" t="e">
        <f t="shared" si="26"/>
        <v>#NUM!</v>
      </c>
      <c r="BG97" s="120" t="e">
        <f t="shared" si="26"/>
        <v>#NUM!</v>
      </c>
      <c r="BH97" s="120" t="e">
        <f t="shared" si="26"/>
        <v>#NUM!</v>
      </c>
      <c r="BI97" s="120" t="e">
        <f t="shared" si="26"/>
        <v>#NUM!</v>
      </c>
      <c r="BJ97" s="120" t="e">
        <f t="shared" si="26"/>
        <v>#NUM!</v>
      </c>
      <c r="BK97" s="120" t="e">
        <f t="shared" si="26"/>
        <v>#NUM!</v>
      </c>
      <c r="BL97" s="120" t="e">
        <f t="shared" si="26"/>
        <v>#NUM!</v>
      </c>
      <c r="BM97" s="120" t="e">
        <f t="shared" si="26"/>
        <v>#NUM!</v>
      </c>
      <c r="BN97" s="120" t="e">
        <f t="shared" si="26"/>
        <v>#NUM!</v>
      </c>
      <c r="BO97" s="120" t="e">
        <f t="shared" si="26"/>
        <v>#NUM!</v>
      </c>
      <c r="BP97" s="120" t="e">
        <f t="shared" si="26"/>
        <v>#NUM!</v>
      </c>
      <c r="BQ97" s="120" t="e">
        <f t="shared" si="26"/>
        <v>#NUM!</v>
      </c>
      <c r="BR97" s="120" t="e">
        <f t="shared" si="26"/>
        <v>#NUM!</v>
      </c>
      <c r="BS97" s="120" t="e">
        <f t="shared" si="26"/>
        <v>#NUM!</v>
      </c>
      <c r="BT97" s="120" t="e">
        <f t="shared" si="26"/>
        <v>#NUM!</v>
      </c>
      <c r="BU97" s="120" t="e">
        <f t="shared" ref="BU97:EF97" si="27">IF(BU96=6,"W/E",IF(BU96=7,"W/E",""))</f>
        <v>#NUM!</v>
      </c>
      <c r="BV97" s="120" t="e">
        <f t="shared" si="27"/>
        <v>#NUM!</v>
      </c>
      <c r="BW97" s="120" t="e">
        <f t="shared" si="27"/>
        <v>#NUM!</v>
      </c>
      <c r="BX97" s="120" t="e">
        <f t="shared" si="27"/>
        <v>#NUM!</v>
      </c>
      <c r="BY97" s="120" t="e">
        <f t="shared" si="27"/>
        <v>#NUM!</v>
      </c>
      <c r="BZ97" s="120" t="e">
        <f t="shared" si="27"/>
        <v>#NUM!</v>
      </c>
      <c r="CA97" s="120" t="e">
        <f t="shared" si="27"/>
        <v>#NUM!</v>
      </c>
      <c r="CB97" s="120" t="e">
        <f t="shared" si="27"/>
        <v>#NUM!</v>
      </c>
      <c r="CC97" s="120" t="e">
        <f t="shared" si="27"/>
        <v>#NUM!</v>
      </c>
      <c r="CD97" s="120" t="e">
        <f t="shared" si="27"/>
        <v>#NUM!</v>
      </c>
      <c r="CE97" s="120" t="e">
        <f t="shared" si="27"/>
        <v>#NUM!</v>
      </c>
      <c r="CF97" s="120" t="e">
        <f t="shared" si="27"/>
        <v>#NUM!</v>
      </c>
      <c r="CG97" s="120" t="e">
        <f t="shared" si="27"/>
        <v>#NUM!</v>
      </c>
      <c r="CH97" s="120" t="e">
        <f t="shared" si="27"/>
        <v>#NUM!</v>
      </c>
      <c r="CI97" s="120" t="e">
        <f t="shared" si="27"/>
        <v>#NUM!</v>
      </c>
      <c r="CJ97" s="120" t="e">
        <f t="shared" si="27"/>
        <v>#NUM!</v>
      </c>
      <c r="CK97" s="120" t="e">
        <f t="shared" si="27"/>
        <v>#NUM!</v>
      </c>
      <c r="CL97" s="120" t="e">
        <f t="shared" si="27"/>
        <v>#NUM!</v>
      </c>
      <c r="CM97" s="120" t="e">
        <f t="shared" si="27"/>
        <v>#NUM!</v>
      </c>
      <c r="CN97" s="120" t="e">
        <f t="shared" si="27"/>
        <v>#NUM!</v>
      </c>
      <c r="CO97" s="120" t="e">
        <f t="shared" si="27"/>
        <v>#NUM!</v>
      </c>
      <c r="CP97" s="120" t="e">
        <f t="shared" si="27"/>
        <v>#NUM!</v>
      </c>
      <c r="CQ97" s="120" t="e">
        <f t="shared" si="27"/>
        <v>#NUM!</v>
      </c>
      <c r="CR97" s="120" t="e">
        <f t="shared" si="27"/>
        <v>#NUM!</v>
      </c>
      <c r="CS97" s="120" t="e">
        <f t="shared" si="27"/>
        <v>#NUM!</v>
      </c>
      <c r="CT97" s="120" t="e">
        <f t="shared" si="27"/>
        <v>#NUM!</v>
      </c>
      <c r="CU97" s="120" t="e">
        <f t="shared" si="27"/>
        <v>#NUM!</v>
      </c>
      <c r="CV97" s="120" t="e">
        <f t="shared" si="27"/>
        <v>#NUM!</v>
      </c>
      <c r="CW97" s="120" t="e">
        <f t="shared" si="27"/>
        <v>#NUM!</v>
      </c>
      <c r="CX97" s="120" t="e">
        <f t="shared" si="27"/>
        <v>#NUM!</v>
      </c>
      <c r="CY97" s="120" t="e">
        <f t="shared" si="27"/>
        <v>#NUM!</v>
      </c>
      <c r="CZ97" s="120" t="e">
        <f t="shared" si="27"/>
        <v>#NUM!</v>
      </c>
      <c r="DA97" s="120" t="e">
        <f t="shared" si="27"/>
        <v>#NUM!</v>
      </c>
      <c r="DB97" s="120" t="e">
        <f t="shared" si="27"/>
        <v>#NUM!</v>
      </c>
      <c r="DC97" s="120" t="e">
        <f t="shared" si="27"/>
        <v>#NUM!</v>
      </c>
      <c r="DD97" s="120" t="e">
        <f t="shared" si="27"/>
        <v>#NUM!</v>
      </c>
      <c r="DE97" s="120" t="e">
        <f t="shared" si="27"/>
        <v>#NUM!</v>
      </c>
      <c r="DF97" s="120" t="e">
        <f t="shared" si="27"/>
        <v>#NUM!</v>
      </c>
      <c r="DG97" s="120" t="e">
        <f t="shared" si="27"/>
        <v>#NUM!</v>
      </c>
      <c r="DH97" s="120" t="e">
        <f t="shared" si="27"/>
        <v>#NUM!</v>
      </c>
      <c r="DI97" s="120" t="e">
        <f t="shared" si="27"/>
        <v>#NUM!</v>
      </c>
      <c r="DJ97" s="120" t="e">
        <f t="shared" si="27"/>
        <v>#NUM!</v>
      </c>
      <c r="DK97" s="120" t="e">
        <f t="shared" si="27"/>
        <v>#NUM!</v>
      </c>
      <c r="DL97" s="120" t="e">
        <f t="shared" si="27"/>
        <v>#NUM!</v>
      </c>
      <c r="DM97" s="120" t="e">
        <f t="shared" si="27"/>
        <v>#NUM!</v>
      </c>
      <c r="DN97" s="120" t="e">
        <f t="shared" si="27"/>
        <v>#NUM!</v>
      </c>
      <c r="DO97" s="120" t="e">
        <f t="shared" si="27"/>
        <v>#NUM!</v>
      </c>
      <c r="DP97" s="120" t="e">
        <f t="shared" si="27"/>
        <v>#NUM!</v>
      </c>
      <c r="DQ97" s="120" t="e">
        <f t="shared" si="27"/>
        <v>#NUM!</v>
      </c>
      <c r="DR97" s="120" t="e">
        <f t="shared" si="27"/>
        <v>#NUM!</v>
      </c>
      <c r="DS97" s="120" t="e">
        <f t="shared" si="27"/>
        <v>#NUM!</v>
      </c>
      <c r="DT97" s="120" t="e">
        <f t="shared" si="27"/>
        <v>#NUM!</v>
      </c>
      <c r="DU97" s="120" t="e">
        <f t="shared" si="27"/>
        <v>#NUM!</v>
      </c>
      <c r="DV97" s="120" t="e">
        <f t="shared" si="27"/>
        <v>#NUM!</v>
      </c>
      <c r="DW97" s="120" t="e">
        <f t="shared" si="27"/>
        <v>#NUM!</v>
      </c>
      <c r="DX97" s="120" t="e">
        <f t="shared" si="27"/>
        <v>#NUM!</v>
      </c>
      <c r="DY97" s="120" t="e">
        <f t="shared" si="27"/>
        <v>#NUM!</v>
      </c>
      <c r="DZ97" s="120" t="e">
        <f t="shared" si="27"/>
        <v>#NUM!</v>
      </c>
      <c r="EA97" s="120" t="e">
        <f t="shared" si="27"/>
        <v>#NUM!</v>
      </c>
      <c r="EB97" s="120" t="e">
        <f t="shared" si="27"/>
        <v>#NUM!</v>
      </c>
      <c r="EC97" s="120" t="e">
        <f t="shared" si="27"/>
        <v>#NUM!</v>
      </c>
      <c r="ED97" s="120" t="e">
        <f t="shared" si="27"/>
        <v>#NUM!</v>
      </c>
      <c r="EE97" s="120" t="e">
        <f t="shared" si="27"/>
        <v>#NUM!</v>
      </c>
      <c r="EF97" s="120" t="e">
        <f t="shared" si="27"/>
        <v>#NUM!</v>
      </c>
      <c r="EG97" s="120" t="e">
        <f t="shared" ref="EG97:GR97" si="28">IF(EG96=6,"W/E",IF(EG96=7,"W/E",""))</f>
        <v>#NUM!</v>
      </c>
      <c r="EH97" s="120" t="e">
        <f t="shared" si="28"/>
        <v>#NUM!</v>
      </c>
      <c r="EI97" s="120" t="e">
        <f t="shared" si="28"/>
        <v>#NUM!</v>
      </c>
      <c r="EJ97" s="120" t="e">
        <f t="shared" si="28"/>
        <v>#NUM!</v>
      </c>
      <c r="EK97" s="120" t="e">
        <f t="shared" si="28"/>
        <v>#NUM!</v>
      </c>
      <c r="EL97" s="120" t="e">
        <f t="shared" si="28"/>
        <v>#NUM!</v>
      </c>
      <c r="EM97" s="120" t="e">
        <f t="shared" si="28"/>
        <v>#NUM!</v>
      </c>
      <c r="EN97" s="120" t="e">
        <f t="shared" si="28"/>
        <v>#NUM!</v>
      </c>
      <c r="EO97" s="120" t="e">
        <f t="shared" si="28"/>
        <v>#NUM!</v>
      </c>
      <c r="EP97" s="120" t="e">
        <f t="shared" si="28"/>
        <v>#NUM!</v>
      </c>
      <c r="EQ97" s="120" t="e">
        <f t="shared" si="28"/>
        <v>#NUM!</v>
      </c>
      <c r="ER97" s="120" t="e">
        <f t="shared" si="28"/>
        <v>#NUM!</v>
      </c>
      <c r="ES97" s="120" t="e">
        <f t="shared" si="28"/>
        <v>#NUM!</v>
      </c>
      <c r="ET97" s="120" t="e">
        <f t="shared" si="28"/>
        <v>#NUM!</v>
      </c>
      <c r="EU97" s="120" t="e">
        <f t="shared" si="28"/>
        <v>#NUM!</v>
      </c>
      <c r="EV97" s="120" t="e">
        <f t="shared" si="28"/>
        <v>#NUM!</v>
      </c>
      <c r="EW97" s="120" t="e">
        <f t="shared" si="28"/>
        <v>#NUM!</v>
      </c>
      <c r="EX97" s="120" t="e">
        <f t="shared" si="28"/>
        <v>#NUM!</v>
      </c>
      <c r="EY97" s="120" t="e">
        <f t="shared" si="28"/>
        <v>#NUM!</v>
      </c>
      <c r="EZ97" s="120" t="e">
        <f t="shared" si="28"/>
        <v>#NUM!</v>
      </c>
      <c r="FA97" s="120" t="e">
        <f t="shared" si="28"/>
        <v>#NUM!</v>
      </c>
      <c r="FB97" s="120" t="e">
        <f t="shared" si="28"/>
        <v>#NUM!</v>
      </c>
      <c r="FC97" s="120" t="e">
        <f t="shared" si="28"/>
        <v>#NUM!</v>
      </c>
      <c r="FD97" s="120" t="e">
        <f t="shared" si="28"/>
        <v>#NUM!</v>
      </c>
      <c r="FE97" s="120" t="e">
        <f t="shared" si="28"/>
        <v>#NUM!</v>
      </c>
      <c r="FF97" s="120" t="e">
        <f t="shared" si="28"/>
        <v>#NUM!</v>
      </c>
      <c r="FG97" s="120" t="e">
        <f t="shared" si="28"/>
        <v>#NUM!</v>
      </c>
      <c r="FH97" s="120" t="e">
        <f t="shared" si="28"/>
        <v>#NUM!</v>
      </c>
      <c r="FI97" s="120" t="e">
        <f t="shared" si="28"/>
        <v>#NUM!</v>
      </c>
      <c r="FJ97" s="120" t="e">
        <f t="shared" si="28"/>
        <v>#NUM!</v>
      </c>
      <c r="FK97" s="120" t="e">
        <f t="shared" si="28"/>
        <v>#NUM!</v>
      </c>
      <c r="FL97" s="120" t="e">
        <f t="shared" si="28"/>
        <v>#NUM!</v>
      </c>
      <c r="FM97" s="120" t="e">
        <f t="shared" si="28"/>
        <v>#NUM!</v>
      </c>
      <c r="FN97" s="120" t="e">
        <f t="shared" si="28"/>
        <v>#NUM!</v>
      </c>
      <c r="FO97" s="120" t="e">
        <f t="shared" si="28"/>
        <v>#NUM!</v>
      </c>
      <c r="FP97" s="120" t="e">
        <f t="shared" si="28"/>
        <v>#NUM!</v>
      </c>
      <c r="FQ97" s="120" t="e">
        <f t="shared" si="28"/>
        <v>#NUM!</v>
      </c>
      <c r="FR97" s="120" t="e">
        <f t="shared" si="28"/>
        <v>#NUM!</v>
      </c>
      <c r="FS97" s="120" t="e">
        <f t="shared" si="28"/>
        <v>#NUM!</v>
      </c>
      <c r="FT97" s="120" t="e">
        <f t="shared" si="28"/>
        <v>#NUM!</v>
      </c>
      <c r="FU97" s="120" t="e">
        <f t="shared" si="28"/>
        <v>#NUM!</v>
      </c>
      <c r="FV97" s="120" t="e">
        <f t="shared" si="28"/>
        <v>#NUM!</v>
      </c>
      <c r="FW97" s="120" t="e">
        <f t="shared" si="28"/>
        <v>#NUM!</v>
      </c>
      <c r="FX97" s="120" t="e">
        <f t="shared" si="28"/>
        <v>#NUM!</v>
      </c>
      <c r="FY97" s="120" t="e">
        <f t="shared" si="28"/>
        <v>#NUM!</v>
      </c>
      <c r="FZ97" s="120" t="e">
        <f t="shared" si="28"/>
        <v>#NUM!</v>
      </c>
      <c r="GA97" s="120" t="e">
        <f t="shared" si="28"/>
        <v>#NUM!</v>
      </c>
      <c r="GB97" s="120" t="e">
        <f t="shared" si="28"/>
        <v>#NUM!</v>
      </c>
      <c r="GC97" s="120" t="e">
        <f t="shared" si="28"/>
        <v>#NUM!</v>
      </c>
      <c r="GD97" s="120" t="e">
        <f t="shared" si="28"/>
        <v>#NUM!</v>
      </c>
      <c r="GE97" s="120" t="e">
        <f t="shared" si="28"/>
        <v>#NUM!</v>
      </c>
      <c r="GF97" s="120" t="e">
        <f t="shared" si="28"/>
        <v>#NUM!</v>
      </c>
      <c r="GG97" s="120" t="e">
        <f t="shared" si="28"/>
        <v>#NUM!</v>
      </c>
      <c r="GH97" s="120" t="e">
        <f t="shared" si="28"/>
        <v>#NUM!</v>
      </c>
      <c r="GI97" s="120" t="e">
        <f t="shared" si="28"/>
        <v>#NUM!</v>
      </c>
      <c r="GJ97" s="120" t="e">
        <f t="shared" si="28"/>
        <v>#NUM!</v>
      </c>
      <c r="GK97" s="120" t="e">
        <f t="shared" si="28"/>
        <v>#NUM!</v>
      </c>
      <c r="GL97" s="120" t="e">
        <f t="shared" si="28"/>
        <v>#NUM!</v>
      </c>
      <c r="GM97" s="120" t="e">
        <f t="shared" si="28"/>
        <v>#NUM!</v>
      </c>
      <c r="GN97" s="120" t="e">
        <f t="shared" si="28"/>
        <v>#NUM!</v>
      </c>
      <c r="GO97" s="120" t="e">
        <f t="shared" si="28"/>
        <v>#NUM!</v>
      </c>
      <c r="GP97" s="120" t="e">
        <f t="shared" si="28"/>
        <v>#NUM!</v>
      </c>
      <c r="GQ97" s="120" t="e">
        <f t="shared" si="28"/>
        <v>#NUM!</v>
      </c>
      <c r="GR97" s="120" t="e">
        <f t="shared" si="28"/>
        <v>#NUM!</v>
      </c>
      <c r="GS97" s="120" t="e">
        <f t="shared" ref="GS97:JD97" si="29">IF(GS96=6,"W/E",IF(GS96=7,"W/E",""))</f>
        <v>#NUM!</v>
      </c>
      <c r="GT97" s="120" t="e">
        <f t="shared" si="29"/>
        <v>#NUM!</v>
      </c>
      <c r="GU97" s="120" t="e">
        <f t="shared" si="29"/>
        <v>#NUM!</v>
      </c>
      <c r="GV97" s="120" t="e">
        <f t="shared" si="29"/>
        <v>#NUM!</v>
      </c>
      <c r="GW97" s="120" t="e">
        <f t="shared" si="29"/>
        <v>#NUM!</v>
      </c>
      <c r="GX97" s="120" t="e">
        <f t="shared" si="29"/>
        <v>#NUM!</v>
      </c>
      <c r="GY97" s="120" t="e">
        <f t="shared" si="29"/>
        <v>#NUM!</v>
      </c>
      <c r="GZ97" s="120" t="e">
        <f t="shared" si="29"/>
        <v>#NUM!</v>
      </c>
      <c r="HA97" s="120" t="e">
        <f t="shared" si="29"/>
        <v>#NUM!</v>
      </c>
      <c r="HB97" s="120" t="e">
        <f t="shared" si="29"/>
        <v>#NUM!</v>
      </c>
      <c r="HC97" s="120" t="e">
        <f t="shared" si="29"/>
        <v>#NUM!</v>
      </c>
      <c r="HD97" s="120" t="e">
        <f t="shared" si="29"/>
        <v>#NUM!</v>
      </c>
      <c r="HE97" s="120" t="e">
        <f t="shared" si="29"/>
        <v>#NUM!</v>
      </c>
      <c r="HF97" s="120" t="e">
        <f t="shared" si="29"/>
        <v>#NUM!</v>
      </c>
      <c r="HG97" s="120" t="e">
        <f t="shared" si="29"/>
        <v>#NUM!</v>
      </c>
      <c r="HH97" s="120" t="e">
        <f t="shared" si="29"/>
        <v>#NUM!</v>
      </c>
      <c r="HI97" s="120" t="e">
        <f t="shared" si="29"/>
        <v>#NUM!</v>
      </c>
      <c r="HJ97" s="120" t="e">
        <f t="shared" si="29"/>
        <v>#NUM!</v>
      </c>
      <c r="HK97" s="120" t="e">
        <f t="shared" si="29"/>
        <v>#NUM!</v>
      </c>
      <c r="HL97" s="120" t="e">
        <f t="shared" si="29"/>
        <v>#NUM!</v>
      </c>
      <c r="HM97" s="120" t="e">
        <f t="shared" si="29"/>
        <v>#NUM!</v>
      </c>
      <c r="HN97" s="120" t="e">
        <f t="shared" si="29"/>
        <v>#NUM!</v>
      </c>
      <c r="HO97" s="120" t="e">
        <f t="shared" si="29"/>
        <v>#NUM!</v>
      </c>
      <c r="HP97" s="120" t="e">
        <f t="shared" si="29"/>
        <v>#NUM!</v>
      </c>
      <c r="HQ97" s="120" t="e">
        <f t="shared" si="29"/>
        <v>#NUM!</v>
      </c>
      <c r="HR97" s="120" t="e">
        <f t="shared" si="29"/>
        <v>#NUM!</v>
      </c>
      <c r="HS97" s="120" t="e">
        <f t="shared" si="29"/>
        <v>#NUM!</v>
      </c>
      <c r="HT97" s="120" t="e">
        <f t="shared" si="29"/>
        <v>#NUM!</v>
      </c>
      <c r="HU97" s="120" t="e">
        <f t="shared" si="29"/>
        <v>#NUM!</v>
      </c>
      <c r="HV97" s="120" t="e">
        <f t="shared" si="29"/>
        <v>#NUM!</v>
      </c>
      <c r="HW97" s="120" t="e">
        <f t="shared" si="29"/>
        <v>#NUM!</v>
      </c>
      <c r="HX97" s="120" t="e">
        <f t="shared" si="29"/>
        <v>#NUM!</v>
      </c>
      <c r="HY97" s="120" t="e">
        <f t="shared" si="29"/>
        <v>#NUM!</v>
      </c>
      <c r="HZ97" s="120" t="e">
        <f t="shared" si="29"/>
        <v>#NUM!</v>
      </c>
      <c r="IA97" s="120" t="e">
        <f t="shared" si="29"/>
        <v>#NUM!</v>
      </c>
      <c r="IB97" s="120" t="e">
        <f t="shared" si="29"/>
        <v>#NUM!</v>
      </c>
      <c r="IC97" s="120" t="e">
        <f t="shared" si="29"/>
        <v>#NUM!</v>
      </c>
      <c r="ID97" s="120" t="e">
        <f t="shared" si="29"/>
        <v>#NUM!</v>
      </c>
      <c r="IE97" s="120" t="e">
        <f t="shared" si="29"/>
        <v>#NUM!</v>
      </c>
      <c r="IF97" s="120" t="e">
        <f t="shared" si="29"/>
        <v>#NUM!</v>
      </c>
      <c r="IG97" s="120" t="e">
        <f t="shared" si="29"/>
        <v>#NUM!</v>
      </c>
      <c r="IH97" s="120" t="e">
        <f t="shared" si="29"/>
        <v>#NUM!</v>
      </c>
      <c r="II97" s="120" t="e">
        <f t="shared" si="29"/>
        <v>#NUM!</v>
      </c>
      <c r="IJ97" s="120" t="e">
        <f t="shared" si="29"/>
        <v>#NUM!</v>
      </c>
      <c r="IK97" s="120" t="e">
        <f t="shared" si="29"/>
        <v>#NUM!</v>
      </c>
      <c r="IL97" s="120" t="e">
        <f t="shared" si="29"/>
        <v>#NUM!</v>
      </c>
      <c r="IM97" s="120" t="e">
        <f t="shared" si="29"/>
        <v>#NUM!</v>
      </c>
      <c r="IN97" s="120" t="e">
        <f t="shared" si="29"/>
        <v>#NUM!</v>
      </c>
      <c r="IO97" s="120" t="e">
        <f t="shared" si="29"/>
        <v>#NUM!</v>
      </c>
      <c r="IP97" s="120" t="e">
        <f t="shared" si="29"/>
        <v>#NUM!</v>
      </c>
      <c r="IQ97" s="120" t="e">
        <f t="shared" si="29"/>
        <v>#NUM!</v>
      </c>
      <c r="IR97" s="120" t="e">
        <f t="shared" si="29"/>
        <v>#NUM!</v>
      </c>
      <c r="IS97" s="120" t="e">
        <f t="shared" si="29"/>
        <v>#NUM!</v>
      </c>
      <c r="IT97" s="120" t="e">
        <f t="shared" si="29"/>
        <v>#NUM!</v>
      </c>
      <c r="IU97" s="120" t="e">
        <f t="shared" si="29"/>
        <v>#NUM!</v>
      </c>
      <c r="IV97" s="120" t="e">
        <f t="shared" si="29"/>
        <v>#NUM!</v>
      </c>
      <c r="IW97" s="120" t="e">
        <f t="shared" si="29"/>
        <v>#NUM!</v>
      </c>
      <c r="IX97" s="120" t="e">
        <f t="shared" si="29"/>
        <v>#NUM!</v>
      </c>
      <c r="IY97" s="120" t="e">
        <f t="shared" si="29"/>
        <v>#NUM!</v>
      </c>
      <c r="IZ97" s="120" t="e">
        <f t="shared" si="29"/>
        <v>#NUM!</v>
      </c>
      <c r="JA97" s="120" t="e">
        <f t="shared" si="29"/>
        <v>#NUM!</v>
      </c>
      <c r="JB97" s="120" t="e">
        <f t="shared" si="29"/>
        <v>#NUM!</v>
      </c>
      <c r="JC97" s="120" t="e">
        <f t="shared" si="29"/>
        <v>#NUM!</v>
      </c>
      <c r="JD97" s="120" t="e">
        <f t="shared" si="29"/>
        <v>#NUM!</v>
      </c>
      <c r="JE97" s="120" t="e">
        <f t="shared" ref="JE97:LP97" si="30">IF(JE96=6,"W/E",IF(JE96=7,"W/E",""))</f>
        <v>#NUM!</v>
      </c>
      <c r="JF97" s="120" t="e">
        <f t="shared" si="30"/>
        <v>#NUM!</v>
      </c>
      <c r="JG97" s="120" t="e">
        <f t="shared" si="30"/>
        <v>#NUM!</v>
      </c>
      <c r="JH97" s="120" t="e">
        <f t="shared" si="30"/>
        <v>#NUM!</v>
      </c>
      <c r="JI97" s="120" t="e">
        <f t="shared" si="30"/>
        <v>#NUM!</v>
      </c>
      <c r="JJ97" s="120" t="e">
        <f t="shared" si="30"/>
        <v>#NUM!</v>
      </c>
      <c r="JK97" s="120" t="e">
        <f t="shared" si="30"/>
        <v>#NUM!</v>
      </c>
      <c r="JL97" s="120" t="e">
        <f t="shared" si="30"/>
        <v>#NUM!</v>
      </c>
      <c r="JM97" s="120" t="e">
        <f t="shared" si="30"/>
        <v>#NUM!</v>
      </c>
      <c r="JN97" s="120" t="e">
        <f t="shared" si="30"/>
        <v>#NUM!</v>
      </c>
      <c r="JO97" s="120" t="e">
        <f t="shared" si="30"/>
        <v>#NUM!</v>
      </c>
      <c r="JP97" s="120" t="e">
        <f t="shared" si="30"/>
        <v>#NUM!</v>
      </c>
      <c r="JQ97" s="120" t="e">
        <f t="shared" si="30"/>
        <v>#NUM!</v>
      </c>
      <c r="JR97" s="120" t="e">
        <f t="shared" si="30"/>
        <v>#NUM!</v>
      </c>
      <c r="JS97" s="120" t="e">
        <f t="shared" si="30"/>
        <v>#NUM!</v>
      </c>
      <c r="JT97" s="120" t="e">
        <f t="shared" si="30"/>
        <v>#NUM!</v>
      </c>
      <c r="JU97" s="120" t="e">
        <f t="shared" si="30"/>
        <v>#NUM!</v>
      </c>
      <c r="JV97" s="120" t="e">
        <f t="shared" si="30"/>
        <v>#NUM!</v>
      </c>
      <c r="JW97" s="120" t="e">
        <f t="shared" si="30"/>
        <v>#NUM!</v>
      </c>
      <c r="JX97" s="120" t="e">
        <f t="shared" si="30"/>
        <v>#NUM!</v>
      </c>
      <c r="JY97" s="120" t="e">
        <f t="shared" si="30"/>
        <v>#NUM!</v>
      </c>
      <c r="JZ97" s="120" t="e">
        <f t="shared" si="30"/>
        <v>#NUM!</v>
      </c>
      <c r="KA97" s="120" t="e">
        <f t="shared" si="30"/>
        <v>#NUM!</v>
      </c>
      <c r="KB97" s="120" t="e">
        <f t="shared" si="30"/>
        <v>#NUM!</v>
      </c>
      <c r="KC97" s="120" t="e">
        <f t="shared" si="30"/>
        <v>#NUM!</v>
      </c>
      <c r="KD97" s="120" t="e">
        <f t="shared" si="30"/>
        <v>#NUM!</v>
      </c>
      <c r="KE97" s="120" t="e">
        <f t="shared" si="30"/>
        <v>#NUM!</v>
      </c>
      <c r="KF97" s="120" t="e">
        <f t="shared" si="30"/>
        <v>#NUM!</v>
      </c>
      <c r="KG97" s="120" t="e">
        <f t="shared" si="30"/>
        <v>#NUM!</v>
      </c>
      <c r="KH97" s="120" t="e">
        <f t="shared" si="30"/>
        <v>#NUM!</v>
      </c>
      <c r="KI97" s="120" t="e">
        <f t="shared" si="30"/>
        <v>#NUM!</v>
      </c>
      <c r="KJ97" s="120" t="e">
        <f t="shared" si="30"/>
        <v>#NUM!</v>
      </c>
      <c r="KK97" s="120" t="e">
        <f t="shared" si="30"/>
        <v>#NUM!</v>
      </c>
      <c r="KL97" s="120" t="e">
        <f t="shared" si="30"/>
        <v>#NUM!</v>
      </c>
      <c r="KM97" s="120" t="e">
        <f t="shared" si="30"/>
        <v>#NUM!</v>
      </c>
      <c r="KN97" s="120" t="e">
        <f t="shared" si="30"/>
        <v>#NUM!</v>
      </c>
      <c r="KO97" s="120" t="e">
        <f t="shared" si="30"/>
        <v>#NUM!</v>
      </c>
      <c r="KP97" s="120" t="e">
        <f t="shared" si="30"/>
        <v>#NUM!</v>
      </c>
      <c r="KQ97" s="120" t="e">
        <f t="shared" si="30"/>
        <v>#NUM!</v>
      </c>
      <c r="KR97" s="120" t="e">
        <f t="shared" si="30"/>
        <v>#NUM!</v>
      </c>
      <c r="KS97" s="120" t="e">
        <f t="shared" si="30"/>
        <v>#NUM!</v>
      </c>
      <c r="KT97" s="120" t="e">
        <f t="shared" si="30"/>
        <v>#NUM!</v>
      </c>
      <c r="KU97" s="120" t="e">
        <f t="shared" si="30"/>
        <v>#NUM!</v>
      </c>
      <c r="KV97" s="120" t="e">
        <f t="shared" si="30"/>
        <v>#NUM!</v>
      </c>
      <c r="KW97" s="120" t="e">
        <f t="shared" si="30"/>
        <v>#NUM!</v>
      </c>
      <c r="KX97" s="120" t="e">
        <f t="shared" si="30"/>
        <v>#NUM!</v>
      </c>
      <c r="KY97" s="120" t="e">
        <f t="shared" si="30"/>
        <v>#NUM!</v>
      </c>
      <c r="KZ97" s="120" t="e">
        <f t="shared" si="30"/>
        <v>#NUM!</v>
      </c>
      <c r="LA97" s="120" t="e">
        <f t="shared" si="30"/>
        <v>#NUM!</v>
      </c>
      <c r="LB97" s="120" t="e">
        <f t="shared" si="30"/>
        <v>#NUM!</v>
      </c>
      <c r="LC97" s="120" t="e">
        <f t="shared" si="30"/>
        <v>#NUM!</v>
      </c>
      <c r="LD97" s="120" t="e">
        <f t="shared" si="30"/>
        <v>#NUM!</v>
      </c>
      <c r="LE97" s="120" t="e">
        <f t="shared" si="30"/>
        <v>#NUM!</v>
      </c>
      <c r="LF97" s="120" t="e">
        <f t="shared" si="30"/>
        <v>#NUM!</v>
      </c>
      <c r="LG97" s="120" t="e">
        <f t="shared" si="30"/>
        <v>#NUM!</v>
      </c>
      <c r="LH97" s="120" t="e">
        <f t="shared" si="30"/>
        <v>#NUM!</v>
      </c>
      <c r="LI97" s="120" t="e">
        <f t="shared" si="30"/>
        <v>#NUM!</v>
      </c>
      <c r="LJ97" s="120" t="e">
        <f t="shared" si="30"/>
        <v>#NUM!</v>
      </c>
      <c r="LK97" s="120" t="e">
        <f t="shared" si="30"/>
        <v>#NUM!</v>
      </c>
      <c r="LL97" s="120" t="e">
        <f t="shared" si="30"/>
        <v>#NUM!</v>
      </c>
      <c r="LM97" s="120" t="e">
        <f t="shared" si="30"/>
        <v>#NUM!</v>
      </c>
      <c r="LN97" s="120" t="e">
        <f t="shared" si="30"/>
        <v>#NUM!</v>
      </c>
      <c r="LO97" s="120" t="e">
        <f t="shared" si="30"/>
        <v>#NUM!</v>
      </c>
      <c r="LP97" s="120" t="e">
        <f t="shared" si="30"/>
        <v>#NUM!</v>
      </c>
      <c r="LQ97" s="120" t="e">
        <f t="shared" ref="LQ97:OB97" si="31">IF(LQ96=6,"W/E",IF(LQ96=7,"W/E",""))</f>
        <v>#NUM!</v>
      </c>
      <c r="LR97" s="120" t="e">
        <f t="shared" si="31"/>
        <v>#NUM!</v>
      </c>
      <c r="LS97" s="120" t="e">
        <f t="shared" si="31"/>
        <v>#NUM!</v>
      </c>
      <c r="LT97" s="120" t="e">
        <f t="shared" si="31"/>
        <v>#NUM!</v>
      </c>
      <c r="LU97" s="120" t="e">
        <f t="shared" si="31"/>
        <v>#NUM!</v>
      </c>
      <c r="LV97" s="120" t="e">
        <f t="shared" si="31"/>
        <v>#NUM!</v>
      </c>
      <c r="LW97" s="120" t="e">
        <f t="shared" si="31"/>
        <v>#NUM!</v>
      </c>
      <c r="LX97" s="120" t="e">
        <f t="shared" si="31"/>
        <v>#NUM!</v>
      </c>
      <c r="LY97" s="120" t="e">
        <f t="shared" si="31"/>
        <v>#NUM!</v>
      </c>
      <c r="LZ97" s="120" t="e">
        <f t="shared" si="31"/>
        <v>#NUM!</v>
      </c>
      <c r="MA97" s="120" t="e">
        <f t="shared" si="31"/>
        <v>#NUM!</v>
      </c>
      <c r="MB97" s="120" t="e">
        <f t="shared" si="31"/>
        <v>#NUM!</v>
      </c>
      <c r="MC97" s="120" t="e">
        <f t="shared" si="31"/>
        <v>#NUM!</v>
      </c>
      <c r="MD97" s="120" t="e">
        <f t="shared" si="31"/>
        <v>#NUM!</v>
      </c>
      <c r="ME97" s="120" t="e">
        <f t="shared" si="31"/>
        <v>#NUM!</v>
      </c>
      <c r="MF97" s="120" t="e">
        <f t="shared" si="31"/>
        <v>#NUM!</v>
      </c>
      <c r="MG97" s="120" t="e">
        <f t="shared" si="31"/>
        <v>#NUM!</v>
      </c>
      <c r="MH97" s="120" t="e">
        <f t="shared" si="31"/>
        <v>#NUM!</v>
      </c>
      <c r="MI97" s="120" t="e">
        <f t="shared" si="31"/>
        <v>#NUM!</v>
      </c>
      <c r="MJ97" s="120" t="e">
        <f t="shared" si="31"/>
        <v>#NUM!</v>
      </c>
      <c r="MK97" s="120" t="e">
        <f t="shared" si="31"/>
        <v>#NUM!</v>
      </c>
      <c r="ML97" s="120" t="e">
        <f t="shared" si="31"/>
        <v>#NUM!</v>
      </c>
      <c r="MM97" s="120" t="e">
        <f t="shared" si="31"/>
        <v>#NUM!</v>
      </c>
      <c r="MN97" s="120" t="e">
        <f t="shared" si="31"/>
        <v>#NUM!</v>
      </c>
      <c r="MO97" s="120" t="e">
        <f t="shared" si="31"/>
        <v>#NUM!</v>
      </c>
      <c r="MP97" s="120" t="e">
        <f t="shared" si="31"/>
        <v>#NUM!</v>
      </c>
      <c r="MQ97" s="120" t="e">
        <f t="shared" si="31"/>
        <v>#NUM!</v>
      </c>
      <c r="MR97" s="120" t="e">
        <f t="shared" si="31"/>
        <v>#NUM!</v>
      </c>
      <c r="MS97" s="120" t="e">
        <f t="shared" si="31"/>
        <v>#NUM!</v>
      </c>
      <c r="MT97" s="120" t="e">
        <f t="shared" si="31"/>
        <v>#NUM!</v>
      </c>
      <c r="MU97" s="120" t="e">
        <f t="shared" si="31"/>
        <v>#NUM!</v>
      </c>
      <c r="MV97" s="120" t="e">
        <f t="shared" si="31"/>
        <v>#NUM!</v>
      </c>
      <c r="MW97" s="120" t="e">
        <f t="shared" si="31"/>
        <v>#NUM!</v>
      </c>
      <c r="MX97" s="120" t="e">
        <f t="shared" si="31"/>
        <v>#NUM!</v>
      </c>
      <c r="MY97" s="120" t="e">
        <f t="shared" si="31"/>
        <v>#NUM!</v>
      </c>
      <c r="MZ97" s="120" t="e">
        <f t="shared" si="31"/>
        <v>#NUM!</v>
      </c>
      <c r="NA97" s="120" t="e">
        <f t="shared" si="31"/>
        <v>#NUM!</v>
      </c>
      <c r="NB97" s="120" t="e">
        <f t="shared" si="31"/>
        <v>#NUM!</v>
      </c>
      <c r="NC97" s="120" t="e">
        <f t="shared" si="31"/>
        <v>#NUM!</v>
      </c>
      <c r="ND97" s="120" t="e">
        <f t="shared" si="31"/>
        <v>#NUM!</v>
      </c>
      <c r="NE97" s="120" t="e">
        <f t="shared" si="31"/>
        <v>#NUM!</v>
      </c>
      <c r="NF97" s="120" t="e">
        <f t="shared" si="31"/>
        <v>#NUM!</v>
      </c>
      <c r="NG97" s="120" t="e">
        <f t="shared" si="31"/>
        <v>#NUM!</v>
      </c>
      <c r="NH97" s="120" t="e">
        <f t="shared" si="31"/>
        <v>#NUM!</v>
      </c>
      <c r="NI97" s="120" t="e">
        <f t="shared" si="31"/>
        <v>#NUM!</v>
      </c>
      <c r="NJ97" s="120" t="e">
        <f t="shared" si="31"/>
        <v>#NUM!</v>
      </c>
      <c r="NK97" s="120" t="e">
        <f t="shared" si="31"/>
        <v>#NUM!</v>
      </c>
      <c r="NL97" s="120" t="e">
        <f t="shared" si="31"/>
        <v>#NUM!</v>
      </c>
      <c r="NM97" s="120" t="e">
        <f t="shared" si="31"/>
        <v>#NUM!</v>
      </c>
      <c r="NN97" s="120" t="e">
        <f t="shared" si="31"/>
        <v>#NUM!</v>
      </c>
      <c r="NO97" s="120" t="e">
        <f t="shared" si="31"/>
        <v>#NUM!</v>
      </c>
      <c r="NP97" s="120" t="e">
        <f t="shared" si="31"/>
        <v>#NUM!</v>
      </c>
      <c r="NQ97" s="120" t="e">
        <f t="shared" si="31"/>
        <v>#NUM!</v>
      </c>
      <c r="NR97" s="120" t="e">
        <f t="shared" si="31"/>
        <v>#NUM!</v>
      </c>
      <c r="NS97" s="120" t="e">
        <f t="shared" si="31"/>
        <v>#NUM!</v>
      </c>
      <c r="NT97" s="120" t="e">
        <f t="shared" si="31"/>
        <v>#NUM!</v>
      </c>
      <c r="NU97" s="120" t="e">
        <f t="shared" si="31"/>
        <v>#NUM!</v>
      </c>
      <c r="NV97" s="120" t="e">
        <f t="shared" si="31"/>
        <v>#NUM!</v>
      </c>
      <c r="NW97" s="120" t="e">
        <f t="shared" si="31"/>
        <v>#NUM!</v>
      </c>
      <c r="NX97" s="120" t="e">
        <f t="shared" si="31"/>
        <v>#NUM!</v>
      </c>
      <c r="NY97" s="120" t="e">
        <f t="shared" si="31"/>
        <v>#NUM!</v>
      </c>
      <c r="NZ97" s="120" t="e">
        <f t="shared" si="31"/>
        <v>#NUM!</v>
      </c>
      <c r="OA97" s="120" t="e">
        <f t="shared" si="31"/>
        <v>#NUM!</v>
      </c>
      <c r="OB97" s="120" t="e">
        <f t="shared" si="31"/>
        <v>#NUM!</v>
      </c>
      <c r="OC97" s="120" t="e">
        <f t="shared" ref="OC97:QN97" si="32">IF(OC96=6,"W/E",IF(OC96=7,"W/E",""))</f>
        <v>#NUM!</v>
      </c>
      <c r="OD97" s="120" t="e">
        <f t="shared" si="32"/>
        <v>#NUM!</v>
      </c>
      <c r="OE97" s="120" t="e">
        <f t="shared" si="32"/>
        <v>#NUM!</v>
      </c>
      <c r="OF97" s="120" t="e">
        <f t="shared" si="32"/>
        <v>#NUM!</v>
      </c>
      <c r="OG97" s="120" t="e">
        <f t="shared" si="32"/>
        <v>#NUM!</v>
      </c>
      <c r="OH97" s="120" t="e">
        <f t="shared" si="32"/>
        <v>#NUM!</v>
      </c>
      <c r="OI97" s="120" t="e">
        <f t="shared" si="32"/>
        <v>#NUM!</v>
      </c>
      <c r="OJ97" s="120" t="e">
        <f t="shared" si="32"/>
        <v>#NUM!</v>
      </c>
      <c r="OK97" s="120" t="e">
        <f t="shared" si="32"/>
        <v>#NUM!</v>
      </c>
      <c r="OL97" s="120" t="e">
        <f t="shared" si="32"/>
        <v>#NUM!</v>
      </c>
      <c r="OM97" s="120" t="e">
        <f t="shared" si="32"/>
        <v>#NUM!</v>
      </c>
      <c r="ON97" s="120" t="e">
        <f t="shared" si="32"/>
        <v>#NUM!</v>
      </c>
      <c r="OO97" s="120" t="e">
        <f t="shared" si="32"/>
        <v>#NUM!</v>
      </c>
      <c r="OP97" s="120" t="e">
        <f t="shared" si="32"/>
        <v>#NUM!</v>
      </c>
      <c r="OQ97" s="120" t="e">
        <f t="shared" si="32"/>
        <v>#NUM!</v>
      </c>
      <c r="OR97" s="120" t="e">
        <f t="shared" si="32"/>
        <v>#NUM!</v>
      </c>
      <c r="OS97" s="120" t="e">
        <f t="shared" si="32"/>
        <v>#NUM!</v>
      </c>
      <c r="OT97" s="120" t="e">
        <f t="shared" si="32"/>
        <v>#NUM!</v>
      </c>
      <c r="OU97" s="120" t="e">
        <f t="shared" si="32"/>
        <v>#NUM!</v>
      </c>
      <c r="OV97" s="120" t="e">
        <f t="shared" si="32"/>
        <v>#NUM!</v>
      </c>
      <c r="OW97" s="120" t="e">
        <f t="shared" si="32"/>
        <v>#NUM!</v>
      </c>
      <c r="OX97" s="120" t="e">
        <f t="shared" si="32"/>
        <v>#NUM!</v>
      </c>
      <c r="OY97" s="120" t="e">
        <f t="shared" si="32"/>
        <v>#NUM!</v>
      </c>
      <c r="OZ97" s="120" t="e">
        <f t="shared" si="32"/>
        <v>#NUM!</v>
      </c>
      <c r="PA97" s="120" t="e">
        <f t="shared" si="32"/>
        <v>#NUM!</v>
      </c>
      <c r="PB97" s="120" t="e">
        <f t="shared" si="32"/>
        <v>#NUM!</v>
      </c>
      <c r="PC97" s="120" t="e">
        <f t="shared" si="32"/>
        <v>#NUM!</v>
      </c>
      <c r="PD97" s="120" t="e">
        <f t="shared" si="32"/>
        <v>#NUM!</v>
      </c>
      <c r="PE97" s="120" t="e">
        <f t="shared" si="32"/>
        <v>#NUM!</v>
      </c>
      <c r="PF97" s="120" t="e">
        <f t="shared" si="32"/>
        <v>#NUM!</v>
      </c>
      <c r="PG97" s="120" t="e">
        <f t="shared" si="32"/>
        <v>#NUM!</v>
      </c>
      <c r="PH97" s="120" t="e">
        <f t="shared" si="32"/>
        <v>#NUM!</v>
      </c>
      <c r="PI97" s="120" t="e">
        <f t="shared" si="32"/>
        <v>#NUM!</v>
      </c>
      <c r="PJ97" s="120" t="e">
        <f t="shared" si="32"/>
        <v>#NUM!</v>
      </c>
      <c r="PK97" s="120" t="e">
        <f t="shared" si="32"/>
        <v>#NUM!</v>
      </c>
      <c r="PL97" s="120" t="e">
        <f t="shared" si="32"/>
        <v>#NUM!</v>
      </c>
      <c r="PM97" s="120" t="e">
        <f t="shared" si="32"/>
        <v>#NUM!</v>
      </c>
      <c r="PN97" s="120" t="e">
        <f t="shared" si="32"/>
        <v>#NUM!</v>
      </c>
      <c r="PO97" s="120" t="e">
        <f t="shared" si="32"/>
        <v>#NUM!</v>
      </c>
      <c r="PP97" s="120" t="e">
        <f t="shared" si="32"/>
        <v>#NUM!</v>
      </c>
      <c r="PQ97" s="120" t="e">
        <f t="shared" si="32"/>
        <v>#NUM!</v>
      </c>
      <c r="PR97" s="120" t="e">
        <f t="shared" si="32"/>
        <v>#NUM!</v>
      </c>
      <c r="PS97" s="120" t="e">
        <f t="shared" si="32"/>
        <v>#NUM!</v>
      </c>
      <c r="PT97" s="120" t="e">
        <f t="shared" si="32"/>
        <v>#NUM!</v>
      </c>
      <c r="PU97" s="120" t="e">
        <f t="shared" si="32"/>
        <v>#NUM!</v>
      </c>
      <c r="PV97" s="120" t="e">
        <f t="shared" si="32"/>
        <v>#NUM!</v>
      </c>
      <c r="PW97" s="120" t="e">
        <f t="shared" si="32"/>
        <v>#NUM!</v>
      </c>
      <c r="PX97" s="120" t="e">
        <f t="shared" si="32"/>
        <v>#NUM!</v>
      </c>
      <c r="PY97" s="120" t="e">
        <f t="shared" si="32"/>
        <v>#NUM!</v>
      </c>
      <c r="PZ97" s="120" t="e">
        <f t="shared" si="32"/>
        <v>#NUM!</v>
      </c>
      <c r="QA97" s="120" t="e">
        <f t="shared" si="32"/>
        <v>#NUM!</v>
      </c>
      <c r="QB97" s="120" t="e">
        <f t="shared" si="32"/>
        <v>#NUM!</v>
      </c>
      <c r="QC97" s="120" t="e">
        <f t="shared" si="32"/>
        <v>#NUM!</v>
      </c>
      <c r="QD97" s="120" t="e">
        <f t="shared" si="32"/>
        <v>#NUM!</v>
      </c>
      <c r="QE97" s="120" t="e">
        <f t="shared" si="32"/>
        <v>#NUM!</v>
      </c>
      <c r="QF97" s="120" t="e">
        <f t="shared" si="32"/>
        <v>#NUM!</v>
      </c>
      <c r="QG97" s="120" t="e">
        <f t="shared" si="32"/>
        <v>#NUM!</v>
      </c>
      <c r="QH97" s="120" t="e">
        <f t="shared" si="32"/>
        <v>#NUM!</v>
      </c>
      <c r="QI97" s="120" t="e">
        <f t="shared" si="32"/>
        <v>#NUM!</v>
      </c>
      <c r="QJ97" s="120" t="e">
        <f t="shared" si="32"/>
        <v>#NUM!</v>
      </c>
      <c r="QK97" s="120" t="e">
        <f t="shared" si="32"/>
        <v>#NUM!</v>
      </c>
      <c r="QL97" s="120" t="e">
        <f t="shared" si="32"/>
        <v>#NUM!</v>
      </c>
      <c r="QM97" s="120" t="e">
        <f t="shared" si="32"/>
        <v>#NUM!</v>
      </c>
      <c r="QN97" s="120" t="e">
        <f t="shared" si="32"/>
        <v>#NUM!</v>
      </c>
      <c r="QO97" s="120" t="e">
        <f t="shared" ref="QO97:SZ97" si="33">IF(QO96=6,"W/E",IF(QO96=7,"W/E",""))</f>
        <v>#NUM!</v>
      </c>
      <c r="QP97" s="120" t="e">
        <f t="shared" si="33"/>
        <v>#NUM!</v>
      </c>
      <c r="QQ97" s="120" t="e">
        <f t="shared" si="33"/>
        <v>#NUM!</v>
      </c>
      <c r="QR97" s="120" t="e">
        <f t="shared" si="33"/>
        <v>#NUM!</v>
      </c>
      <c r="QS97" s="120" t="e">
        <f t="shared" si="33"/>
        <v>#NUM!</v>
      </c>
      <c r="QT97" s="120" t="e">
        <f t="shared" si="33"/>
        <v>#NUM!</v>
      </c>
      <c r="QU97" s="120" t="e">
        <f t="shared" si="33"/>
        <v>#NUM!</v>
      </c>
      <c r="QV97" s="120" t="e">
        <f t="shared" si="33"/>
        <v>#NUM!</v>
      </c>
      <c r="QW97" s="120" t="e">
        <f t="shared" si="33"/>
        <v>#NUM!</v>
      </c>
      <c r="QX97" s="120" t="e">
        <f t="shared" si="33"/>
        <v>#NUM!</v>
      </c>
      <c r="QY97" s="120" t="e">
        <f t="shared" si="33"/>
        <v>#NUM!</v>
      </c>
      <c r="QZ97" s="120" t="e">
        <f t="shared" si="33"/>
        <v>#NUM!</v>
      </c>
      <c r="RA97" s="120" t="e">
        <f t="shared" si="33"/>
        <v>#NUM!</v>
      </c>
      <c r="RB97" s="120" t="e">
        <f t="shared" si="33"/>
        <v>#NUM!</v>
      </c>
      <c r="RC97" s="120" t="e">
        <f t="shared" si="33"/>
        <v>#NUM!</v>
      </c>
      <c r="RD97" s="120" t="e">
        <f t="shared" si="33"/>
        <v>#NUM!</v>
      </c>
      <c r="RE97" s="120" t="e">
        <f t="shared" si="33"/>
        <v>#NUM!</v>
      </c>
      <c r="RF97" s="120" t="e">
        <f t="shared" si="33"/>
        <v>#NUM!</v>
      </c>
      <c r="RG97" s="120" t="e">
        <f t="shared" si="33"/>
        <v>#NUM!</v>
      </c>
      <c r="RH97" s="120" t="e">
        <f t="shared" si="33"/>
        <v>#NUM!</v>
      </c>
      <c r="RI97" s="120" t="e">
        <f t="shared" si="33"/>
        <v>#NUM!</v>
      </c>
      <c r="RJ97" s="120" t="e">
        <f t="shared" si="33"/>
        <v>#NUM!</v>
      </c>
      <c r="RK97" s="120" t="e">
        <f t="shared" si="33"/>
        <v>#NUM!</v>
      </c>
      <c r="RL97" s="120" t="e">
        <f t="shared" si="33"/>
        <v>#NUM!</v>
      </c>
      <c r="RM97" s="120" t="e">
        <f t="shared" si="33"/>
        <v>#NUM!</v>
      </c>
      <c r="RN97" s="120" t="e">
        <f t="shared" si="33"/>
        <v>#NUM!</v>
      </c>
      <c r="RO97" s="120" t="e">
        <f t="shared" si="33"/>
        <v>#NUM!</v>
      </c>
      <c r="RP97" s="120" t="e">
        <f t="shared" si="33"/>
        <v>#NUM!</v>
      </c>
      <c r="RQ97" s="120" t="e">
        <f t="shared" si="33"/>
        <v>#NUM!</v>
      </c>
      <c r="RR97" s="120" t="e">
        <f t="shared" si="33"/>
        <v>#NUM!</v>
      </c>
      <c r="RS97" s="120" t="e">
        <f t="shared" si="33"/>
        <v>#NUM!</v>
      </c>
      <c r="RT97" s="120" t="e">
        <f t="shared" si="33"/>
        <v>#NUM!</v>
      </c>
      <c r="RU97" s="120" t="e">
        <f t="shared" si="33"/>
        <v>#NUM!</v>
      </c>
      <c r="RV97" s="120" t="e">
        <f t="shared" si="33"/>
        <v>#NUM!</v>
      </c>
      <c r="RW97" s="120" t="e">
        <f t="shared" si="33"/>
        <v>#NUM!</v>
      </c>
      <c r="RX97" s="120" t="e">
        <f t="shared" si="33"/>
        <v>#NUM!</v>
      </c>
      <c r="RY97" s="120" t="e">
        <f t="shared" si="33"/>
        <v>#NUM!</v>
      </c>
      <c r="RZ97" s="120" t="e">
        <f t="shared" si="33"/>
        <v>#NUM!</v>
      </c>
      <c r="SA97" s="120" t="e">
        <f t="shared" si="33"/>
        <v>#NUM!</v>
      </c>
      <c r="SB97" s="120" t="e">
        <f t="shared" si="33"/>
        <v>#NUM!</v>
      </c>
      <c r="SC97" s="120" t="e">
        <f t="shared" si="33"/>
        <v>#NUM!</v>
      </c>
      <c r="SD97" s="120" t="e">
        <f t="shared" si="33"/>
        <v>#NUM!</v>
      </c>
      <c r="SE97" s="120" t="e">
        <f t="shared" si="33"/>
        <v>#NUM!</v>
      </c>
      <c r="SF97" s="120" t="e">
        <f t="shared" si="33"/>
        <v>#NUM!</v>
      </c>
      <c r="SG97" s="120" t="e">
        <f t="shared" si="33"/>
        <v>#NUM!</v>
      </c>
      <c r="SH97" s="120" t="e">
        <f t="shared" si="33"/>
        <v>#NUM!</v>
      </c>
      <c r="SI97" s="120" t="e">
        <f t="shared" si="33"/>
        <v>#NUM!</v>
      </c>
      <c r="SJ97" s="120" t="e">
        <f t="shared" si="33"/>
        <v>#NUM!</v>
      </c>
      <c r="SK97" s="120" t="e">
        <f t="shared" si="33"/>
        <v>#NUM!</v>
      </c>
      <c r="SL97" s="120" t="e">
        <f t="shared" si="33"/>
        <v>#NUM!</v>
      </c>
      <c r="SM97" s="120" t="e">
        <f t="shared" si="33"/>
        <v>#NUM!</v>
      </c>
      <c r="SN97" s="120" t="e">
        <f t="shared" si="33"/>
        <v>#NUM!</v>
      </c>
      <c r="SO97" s="120" t="e">
        <f t="shared" si="33"/>
        <v>#NUM!</v>
      </c>
      <c r="SP97" s="120" t="e">
        <f t="shared" si="33"/>
        <v>#NUM!</v>
      </c>
      <c r="SQ97" s="120" t="e">
        <f t="shared" si="33"/>
        <v>#NUM!</v>
      </c>
      <c r="SR97" s="120" t="e">
        <f t="shared" si="33"/>
        <v>#NUM!</v>
      </c>
      <c r="SS97" s="120" t="e">
        <f t="shared" si="33"/>
        <v>#NUM!</v>
      </c>
      <c r="ST97" s="120" t="e">
        <f t="shared" si="33"/>
        <v>#NUM!</v>
      </c>
      <c r="SU97" s="120" t="e">
        <f t="shared" si="33"/>
        <v>#NUM!</v>
      </c>
      <c r="SV97" s="120" t="e">
        <f t="shared" si="33"/>
        <v>#NUM!</v>
      </c>
      <c r="SW97" s="120" t="e">
        <f t="shared" si="33"/>
        <v>#NUM!</v>
      </c>
      <c r="SX97" s="120" t="e">
        <f t="shared" si="33"/>
        <v>#NUM!</v>
      </c>
      <c r="SY97" s="120" t="e">
        <f t="shared" si="33"/>
        <v>#NUM!</v>
      </c>
      <c r="SZ97" s="120" t="e">
        <f t="shared" si="33"/>
        <v>#NUM!</v>
      </c>
      <c r="TA97" s="120" t="e">
        <f t="shared" ref="TA97:VL97" si="34">IF(TA96=6,"W/E",IF(TA96=7,"W/E",""))</f>
        <v>#NUM!</v>
      </c>
      <c r="TB97" s="120" t="e">
        <f t="shared" si="34"/>
        <v>#NUM!</v>
      </c>
      <c r="TC97" s="120" t="e">
        <f t="shared" si="34"/>
        <v>#NUM!</v>
      </c>
      <c r="TD97" s="120" t="e">
        <f t="shared" si="34"/>
        <v>#NUM!</v>
      </c>
      <c r="TE97" s="120" t="e">
        <f t="shared" si="34"/>
        <v>#NUM!</v>
      </c>
      <c r="TF97" s="120" t="e">
        <f t="shared" si="34"/>
        <v>#NUM!</v>
      </c>
      <c r="TG97" s="120" t="e">
        <f t="shared" si="34"/>
        <v>#NUM!</v>
      </c>
      <c r="TH97" s="120" t="e">
        <f t="shared" si="34"/>
        <v>#NUM!</v>
      </c>
      <c r="TI97" s="120" t="e">
        <f t="shared" si="34"/>
        <v>#NUM!</v>
      </c>
      <c r="TJ97" s="120" t="e">
        <f t="shared" si="34"/>
        <v>#NUM!</v>
      </c>
      <c r="TK97" s="120" t="e">
        <f t="shared" si="34"/>
        <v>#NUM!</v>
      </c>
      <c r="TL97" s="120" t="e">
        <f t="shared" si="34"/>
        <v>#NUM!</v>
      </c>
      <c r="TM97" s="120" t="e">
        <f t="shared" si="34"/>
        <v>#NUM!</v>
      </c>
      <c r="TN97" s="120" t="e">
        <f t="shared" si="34"/>
        <v>#NUM!</v>
      </c>
      <c r="TO97" s="120" t="e">
        <f t="shared" si="34"/>
        <v>#NUM!</v>
      </c>
      <c r="TP97" s="120" t="e">
        <f t="shared" si="34"/>
        <v>#NUM!</v>
      </c>
      <c r="TQ97" s="120" t="e">
        <f t="shared" si="34"/>
        <v>#NUM!</v>
      </c>
      <c r="TR97" s="120" t="e">
        <f t="shared" si="34"/>
        <v>#NUM!</v>
      </c>
      <c r="TS97" s="120" t="e">
        <f t="shared" si="34"/>
        <v>#NUM!</v>
      </c>
      <c r="TT97" s="120" t="e">
        <f t="shared" si="34"/>
        <v>#NUM!</v>
      </c>
      <c r="TU97" s="120" t="e">
        <f t="shared" si="34"/>
        <v>#NUM!</v>
      </c>
      <c r="TV97" s="120" t="e">
        <f t="shared" si="34"/>
        <v>#NUM!</v>
      </c>
      <c r="TW97" s="120" t="e">
        <f t="shared" si="34"/>
        <v>#NUM!</v>
      </c>
      <c r="TX97" s="120" t="e">
        <f t="shared" si="34"/>
        <v>#NUM!</v>
      </c>
      <c r="TY97" s="120" t="e">
        <f t="shared" si="34"/>
        <v>#NUM!</v>
      </c>
      <c r="TZ97" s="120" t="e">
        <f t="shared" si="34"/>
        <v>#NUM!</v>
      </c>
      <c r="UA97" s="120" t="e">
        <f t="shared" si="34"/>
        <v>#NUM!</v>
      </c>
      <c r="UB97" s="120" t="e">
        <f t="shared" si="34"/>
        <v>#NUM!</v>
      </c>
      <c r="UC97" s="120" t="e">
        <f t="shared" si="34"/>
        <v>#NUM!</v>
      </c>
      <c r="UD97" s="120" t="e">
        <f t="shared" si="34"/>
        <v>#NUM!</v>
      </c>
      <c r="UE97" s="120" t="e">
        <f t="shared" si="34"/>
        <v>#NUM!</v>
      </c>
      <c r="UF97" s="120" t="e">
        <f t="shared" si="34"/>
        <v>#NUM!</v>
      </c>
      <c r="UG97" s="120" t="e">
        <f t="shared" si="34"/>
        <v>#NUM!</v>
      </c>
      <c r="UH97" s="120" t="e">
        <f t="shared" si="34"/>
        <v>#NUM!</v>
      </c>
      <c r="UI97" s="120" t="e">
        <f t="shared" si="34"/>
        <v>#NUM!</v>
      </c>
      <c r="UJ97" s="120" t="e">
        <f t="shared" si="34"/>
        <v>#NUM!</v>
      </c>
      <c r="UK97" s="120" t="e">
        <f t="shared" si="34"/>
        <v>#NUM!</v>
      </c>
      <c r="UL97" s="120" t="e">
        <f t="shared" si="34"/>
        <v>#NUM!</v>
      </c>
      <c r="UM97" s="120" t="e">
        <f t="shared" si="34"/>
        <v>#NUM!</v>
      </c>
      <c r="UN97" s="120" t="e">
        <f t="shared" si="34"/>
        <v>#NUM!</v>
      </c>
      <c r="UO97" s="120" t="e">
        <f t="shared" si="34"/>
        <v>#NUM!</v>
      </c>
      <c r="UP97" s="120" t="e">
        <f t="shared" si="34"/>
        <v>#NUM!</v>
      </c>
      <c r="UQ97" s="120" t="e">
        <f t="shared" si="34"/>
        <v>#NUM!</v>
      </c>
      <c r="UR97" s="120" t="e">
        <f t="shared" si="34"/>
        <v>#NUM!</v>
      </c>
      <c r="US97" s="120" t="e">
        <f t="shared" si="34"/>
        <v>#NUM!</v>
      </c>
      <c r="UT97" s="120" t="e">
        <f t="shared" si="34"/>
        <v>#NUM!</v>
      </c>
      <c r="UU97" s="120" t="e">
        <f t="shared" si="34"/>
        <v>#NUM!</v>
      </c>
      <c r="UV97" s="120" t="e">
        <f t="shared" si="34"/>
        <v>#NUM!</v>
      </c>
      <c r="UW97" s="120" t="e">
        <f t="shared" si="34"/>
        <v>#NUM!</v>
      </c>
      <c r="UX97" s="120" t="e">
        <f t="shared" si="34"/>
        <v>#NUM!</v>
      </c>
      <c r="UY97" s="120" t="e">
        <f t="shared" si="34"/>
        <v>#NUM!</v>
      </c>
      <c r="UZ97" s="120" t="e">
        <f t="shared" si="34"/>
        <v>#NUM!</v>
      </c>
      <c r="VA97" s="120" t="e">
        <f t="shared" si="34"/>
        <v>#NUM!</v>
      </c>
      <c r="VB97" s="120" t="e">
        <f t="shared" si="34"/>
        <v>#NUM!</v>
      </c>
      <c r="VC97" s="120" t="e">
        <f t="shared" si="34"/>
        <v>#NUM!</v>
      </c>
      <c r="VD97" s="120" t="e">
        <f t="shared" si="34"/>
        <v>#NUM!</v>
      </c>
      <c r="VE97" s="120" t="e">
        <f t="shared" si="34"/>
        <v>#NUM!</v>
      </c>
      <c r="VF97" s="120" t="e">
        <f t="shared" si="34"/>
        <v>#NUM!</v>
      </c>
      <c r="VG97" s="120" t="e">
        <f t="shared" si="34"/>
        <v>#NUM!</v>
      </c>
      <c r="VH97" s="120" t="e">
        <f t="shared" si="34"/>
        <v>#NUM!</v>
      </c>
      <c r="VI97" s="120" t="e">
        <f t="shared" si="34"/>
        <v>#NUM!</v>
      </c>
      <c r="VJ97" s="120" t="e">
        <f t="shared" si="34"/>
        <v>#NUM!</v>
      </c>
      <c r="VK97" s="120" t="e">
        <f t="shared" si="34"/>
        <v>#NUM!</v>
      </c>
      <c r="VL97" s="120" t="e">
        <f t="shared" si="34"/>
        <v>#NUM!</v>
      </c>
      <c r="VM97" s="120" t="e">
        <f t="shared" ref="VM97:XX97" si="35">IF(VM96=6,"W/E",IF(VM96=7,"W/E",""))</f>
        <v>#NUM!</v>
      </c>
      <c r="VN97" s="120" t="e">
        <f t="shared" si="35"/>
        <v>#NUM!</v>
      </c>
      <c r="VO97" s="120" t="e">
        <f t="shared" si="35"/>
        <v>#NUM!</v>
      </c>
      <c r="VP97" s="120" t="e">
        <f t="shared" si="35"/>
        <v>#NUM!</v>
      </c>
      <c r="VQ97" s="120" t="e">
        <f t="shared" si="35"/>
        <v>#NUM!</v>
      </c>
      <c r="VR97" s="120" t="e">
        <f t="shared" si="35"/>
        <v>#NUM!</v>
      </c>
      <c r="VS97" s="120" t="e">
        <f t="shared" si="35"/>
        <v>#NUM!</v>
      </c>
      <c r="VT97" s="120" t="e">
        <f t="shared" si="35"/>
        <v>#NUM!</v>
      </c>
      <c r="VU97" s="120" t="e">
        <f t="shared" si="35"/>
        <v>#NUM!</v>
      </c>
      <c r="VV97" s="120" t="e">
        <f t="shared" si="35"/>
        <v>#NUM!</v>
      </c>
      <c r="VW97" s="120" t="e">
        <f t="shared" si="35"/>
        <v>#NUM!</v>
      </c>
      <c r="VX97" s="120" t="e">
        <f t="shared" si="35"/>
        <v>#NUM!</v>
      </c>
      <c r="VY97" s="120" t="e">
        <f t="shared" si="35"/>
        <v>#NUM!</v>
      </c>
      <c r="VZ97" s="120" t="e">
        <f t="shared" si="35"/>
        <v>#NUM!</v>
      </c>
      <c r="WA97" s="120" t="e">
        <f t="shared" si="35"/>
        <v>#NUM!</v>
      </c>
      <c r="WB97" s="120" t="e">
        <f t="shared" si="35"/>
        <v>#NUM!</v>
      </c>
      <c r="WC97" s="120" t="e">
        <f t="shared" si="35"/>
        <v>#NUM!</v>
      </c>
      <c r="WD97" s="120" t="e">
        <f t="shared" si="35"/>
        <v>#NUM!</v>
      </c>
      <c r="WE97" s="120" t="e">
        <f t="shared" si="35"/>
        <v>#NUM!</v>
      </c>
      <c r="WF97" s="120" t="e">
        <f t="shared" si="35"/>
        <v>#NUM!</v>
      </c>
      <c r="WG97" s="120" t="e">
        <f t="shared" si="35"/>
        <v>#NUM!</v>
      </c>
      <c r="WH97" s="120" t="e">
        <f t="shared" si="35"/>
        <v>#NUM!</v>
      </c>
      <c r="WI97" s="120" t="e">
        <f t="shared" si="35"/>
        <v>#NUM!</v>
      </c>
      <c r="WJ97" s="120" t="e">
        <f t="shared" si="35"/>
        <v>#NUM!</v>
      </c>
      <c r="WK97" s="120" t="e">
        <f t="shared" si="35"/>
        <v>#NUM!</v>
      </c>
      <c r="WL97" s="120" t="e">
        <f t="shared" si="35"/>
        <v>#NUM!</v>
      </c>
      <c r="WM97" s="120" t="e">
        <f t="shared" si="35"/>
        <v>#NUM!</v>
      </c>
      <c r="WN97" s="120" t="e">
        <f t="shared" si="35"/>
        <v>#NUM!</v>
      </c>
      <c r="WO97" s="120" t="e">
        <f t="shared" si="35"/>
        <v>#NUM!</v>
      </c>
      <c r="WP97" s="120" t="e">
        <f t="shared" si="35"/>
        <v>#NUM!</v>
      </c>
      <c r="WQ97" s="120" t="e">
        <f t="shared" si="35"/>
        <v>#NUM!</v>
      </c>
      <c r="WR97" s="120" t="e">
        <f t="shared" si="35"/>
        <v>#NUM!</v>
      </c>
      <c r="WS97" s="120" t="e">
        <f t="shared" si="35"/>
        <v>#NUM!</v>
      </c>
      <c r="WT97" s="120" t="e">
        <f t="shared" si="35"/>
        <v>#NUM!</v>
      </c>
      <c r="WU97" s="120" t="e">
        <f t="shared" si="35"/>
        <v>#NUM!</v>
      </c>
      <c r="WV97" s="120" t="e">
        <f t="shared" si="35"/>
        <v>#NUM!</v>
      </c>
      <c r="WW97" s="120" t="e">
        <f t="shared" si="35"/>
        <v>#NUM!</v>
      </c>
      <c r="WX97" s="120" t="e">
        <f t="shared" si="35"/>
        <v>#NUM!</v>
      </c>
      <c r="WY97" s="120" t="e">
        <f t="shared" si="35"/>
        <v>#NUM!</v>
      </c>
      <c r="WZ97" s="120" t="e">
        <f t="shared" si="35"/>
        <v>#NUM!</v>
      </c>
      <c r="XA97" s="120" t="e">
        <f t="shared" si="35"/>
        <v>#NUM!</v>
      </c>
      <c r="XB97" s="120" t="e">
        <f t="shared" si="35"/>
        <v>#NUM!</v>
      </c>
      <c r="XC97" s="120" t="e">
        <f t="shared" si="35"/>
        <v>#NUM!</v>
      </c>
      <c r="XD97" s="120" t="e">
        <f t="shared" si="35"/>
        <v>#NUM!</v>
      </c>
      <c r="XE97" s="120" t="e">
        <f t="shared" si="35"/>
        <v>#NUM!</v>
      </c>
      <c r="XF97" s="120" t="e">
        <f t="shared" si="35"/>
        <v>#NUM!</v>
      </c>
      <c r="XG97" s="120" t="e">
        <f t="shared" si="35"/>
        <v>#NUM!</v>
      </c>
      <c r="XH97" s="120" t="e">
        <f t="shared" si="35"/>
        <v>#NUM!</v>
      </c>
      <c r="XI97" s="120" t="e">
        <f t="shared" si="35"/>
        <v>#NUM!</v>
      </c>
      <c r="XJ97" s="120" t="e">
        <f t="shared" si="35"/>
        <v>#NUM!</v>
      </c>
      <c r="XK97" s="120" t="e">
        <f t="shared" si="35"/>
        <v>#NUM!</v>
      </c>
      <c r="XL97" s="120" t="e">
        <f t="shared" si="35"/>
        <v>#NUM!</v>
      </c>
      <c r="XM97" s="120" t="e">
        <f t="shared" si="35"/>
        <v>#NUM!</v>
      </c>
      <c r="XN97" s="120" t="e">
        <f t="shared" si="35"/>
        <v>#NUM!</v>
      </c>
      <c r="XO97" s="120" t="e">
        <f t="shared" si="35"/>
        <v>#NUM!</v>
      </c>
      <c r="XP97" s="120" t="e">
        <f t="shared" si="35"/>
        <v>#NUM!</v>
      </c>
      <c r="XQ97" s="120" t="e">
        <f t="shared" si="35"/>
        <v>#NUM!</v>
      </c>
      <c r="XR97" s="120" t="e">
        <f t="shared" si="35"/>
        <v>#NUM!</v>
      </c>
      <c r="XS97" s="120" t="e">
        <f t="shared" si="35"/>
        <v>#NUM!</v>
      </c>
      <c r="XT97" s="120" t="e">
        <f t="shared" si="35"/>
        <v>#NUM!</v>
      </c>
      <c r="XU97" s="120" t="e">
        <f t="shared" si="35"/>
        <v>#NUM!</v>
      </c>
      <c r="XV97" s="120" t="e">
        <f t="shared" si="35"/>
        <v>#NUM!</v>
      </c>
      <c r="XW97" s="120" t="e">
        <f t="shared" si="35"/>
        <v>#NUM!</v>
      </c>
      <c r="XX97" s="120" t="e">
        <f t="shared" si="35"/>
        <v>#NUM!</v>
      </c>
      <c r="XY97" s="120" t="e">
        <f t="shared" ref="XY97:AAJ97" si="36">IF(XY96=6,"W/E",IF(XY96=7,"W/E",""))</f>
        <v>#NUM!</v>
      </c>
      <c r="XZ97" s="120" t="e">
        <f t="shared" si="36"/>
        <v>#NUM!</v>
      </c>
      <c r="YA97" s="120" t="e">
        <f t="shared" si="36"/>
        <v>#NUM!</v>
      </c>
      <c r="YB97" s="120" t="e">
        <f t="shared" si="36"/>
        <v>#NUM!</v>
      </c>
      <c r="YC97" s="120" t="e">
        <f t="shared" si="36"/>
        <v>#NUM!</v>
      </c>
      <c r="YD97" s="120" t="e">
        <f t="shared" si="36"/>
        <v>#NUM!</v>
      </c>
      <c r="YE97" s="120" t="e">
        <f t="shared" si="36"/>
        <v>#NUM!</v>
      </c>
      <c r="YF97" s="120" t="e">
        <f t="shared" si="36"/>
        <v>#NUM!</v>
      </c>
      <c r="YG97" s="120" t="e">
        <f t="shared" si="36"/>
        <v>#NUM!</v>
      </c>
      <c r="YH97" s="120" t="e">
        <f t="shared" si="36"/>
        <v>#NUM!</v>
      </c>
      <c r="YI97" s="120" t="e">
        <f t="shared" si="36"/>
        <v>#NUM!</v>
      </c>
      <c r="YJ97" s="120" t="e">
        <f t="shared" si="36"/>
        <v>#NUM!</v>
      </c>
      <c r="YK97" s="120" t="e">
        <f t="shared" si="36"/>
        <v>#NUM!</v>
      </c>
      <c r="YL97" s="120" t="e">
        <f t="shared" si="36"/>
        <v>#NUM!</v>
      </c>
      <c r="YM97" s="120" t="e">
        <f t="shared" si="36"/>
        <v>#NUM!</v>
      </c>
      <c r="YN97" s="120" t="e">
        <f t="shared" si="36"/>
        <v>#NUM!</v>
      </c>
      <c r="YO97" s="120" t="e">
        <f t="shared" si="36"/>
        <v>#NUM!</v>
      </c>
      <c r="YP97" s="120" t="e">
        <f t="shared" si="36"/>
        <v>#NUM!</v>
      </c>
      <c r="YQ97" s="120" t="e">
        <f t="shared" si="36"/>
        <v>#NUM!</v>
      </c>
      <c r="YR97" s="120" t="e">
        <f t="shared" si="36"/>
        <v>#NUM!</v>
      </c>
      <c r="YS97" s="120" t="e">
        <f t="shared" si="36"/>
        <v>#NUM!</v>
      </c>
      <c r="YT97" s="120" t="e">
        <f t="shared" si="36"/>
        <v>#NUM!</v>
      </c>
      <c r="YU97" s="120" t="e">
        <f t="shared" si="36"/>
        <v>#NUM!</v>
      </c>
      <c r="YV97" s="120" t="e">
        <f t="shared" si="36"/>
        <v>#NUM!</v>
      </c>
      <c r="YW97" s="120" t="e">
        <f t="shared" si="36"/>
        <v>#NUM!</v>
      </c>
      <c r="YX97" s="120" t="e">
        <f t="shared" si="36"/>
        <v>#NUM!</v>
      </c>
      <c r="YY97" s="120" t="e">
        <f t="shared" si="36"/>
        <v>#NUM!</v>
      </c>
      <c r="YZ97" s="120" t="e">
        <f t="shared" si="36"/>
        <v>#NUM!</v>
      </c>
      <c r="ZA97" s="120" t="e">
        <f t="shared" si="36"/>
        <v>#NUM!</v>
      </c>
      <c r="ZB97" s="120" t="e">
        <f t="shared" si="36"/>
        <v>#NUM!</v>
      </c>
      <c r="ZC97" s="120" t="e">
        <f t="shared" si="36"/>
        <v>#NUM!</v>
      </c>
      <c r="ZD97" s="120" t="e">
        <f t="shared" si="36"/>
        <v>#NUM!</v>
      </c>
      <c r="ZE97" s="120" t="e">
        <f t="shared" si="36"/>
        <v>#NUM!</v>
      </c>
      <c r="ZF97" s="120" t="e">
        <f t="shared" si="36"/>
        <v>#NUM!</v>
      </c>
      <c r="ZG97" s="120" t="e">
        <f t="shared" si="36"/>
        <v>#NUM!</v>
      </c>
      <c r="ZH97" s="120" t="e">
        <f t="shared" si="36"/>
        <v>#NUM!</v>
      </c>
      <c r="ZI97" s="120" t="e">
        <f t="shared" si="36"/>
        <v>#NUM!</v>
      </c>
      <c r="ZJ97" s="120" t="e">
        <f t="shared" si="36"/>
        <v>#NUM!</v>
      </c>
      <c r="ZK97" s="120" t="e">
        <f t="shared" si="36"/>
        <v>#NUM!</v>
      </c>
      <c r="ZL97" s="120" t="e">
        <f t="shared" si="36"/>
        <v>#NUM!</v>
      </c>
      <c r="ZM97" s="120" t="e">
        <f t="shared" si="36"/>
        <v>#NUM!</v>
      </c>
      <c r="ZN97" s="120" t="e">
        <f t="shared" si="36"/>
        <v>#NUM!</v>
      </c>
      <c r="ZO97" s="120" t="e">
        <f t="shared" si="36"/>
        <v>#NUM!</v>
      </c>
      <c r="ZP97" s="120" t="e">
        <f t="shared" si="36"/>
        <v>#NUM!</v>
      </c>
      <c r="ZQ97" s="120" t="e">
        <f t="shared" si="36"/>
        <v>#NUM!</v>
      </c>
      <c r="ZR97" s="120" t="e">
        <f t="shared" si="36"/>
        <v>#NUM!</v>
      </c>
      <c r="ZS97" s="120" t="e">
        <f t="shared" si="36"/>
        <v>#NUM!</v>
      </c>
      <c r="ZT97" s="120" t="e">
        <f t="shared" si="36"/>
        <v>#NUM!</v>
      </c>
      <c r="ZU97" s="120" t="e">
        <f t="shared" si="36"/>
        <v>#NUM!</v>
      </c>
      <c r="ZV97" s="120" t="e">
        <f t="shared" si="36"/>
        <v>#NUM!</v>
      </c>
      <c r="ZW97" s="120" t="e">
        <f t="shared" si="36"/>
        <v>#NUM!</v>
      </c>
      <c r="ZX97" s="120" t="e">
        <f t="shared" si="36"/>
        <v>#NUM!</v>
      </c>
      <c r="ZY97" s="120" t="e">
        <f t="shared" si="36"/>
        <v>#NUM!</v>
      </c>
      <c r="ZZ97" s="120" t="e">
        <f t="shared" si="36"/>
        <v>#NUM!</v>
      </c>
      <c r="AAA97" s="120" t="e">
        <f t="shared" si="36"/>
        <v>#NUM!</v>
      </c>
      <c r="AAB97" s="120" t="e">
        <f t="shared" si="36"/>
        <v>#NUM!</v>
      </c>
      <c r="AAC97" s="120" t="e">
        <f t="shared" si="36"/>
        <v>#NUM!</v>
      </c>
      <c r="AAD97" s="120" t="e">
        <f t="shared" si="36"/>
        <v>#NUM!</v>
      </c>
      <c r="AAE97" s="120" t="e">
        <f t="shared" si="36"/>
        <v>#NUM!</v>
      </c>
      <c r="AAF97" s="120" t="e">
        <f t="shared" si="36"/>
        <v>#NUM!</v>
      </c>
      <c r="AAG97" s="120" t="e">
        <f t="shared" si="36"/>
        <v>#NUM!</v>
      </c>
      <c r="AAH97" s="120" t="e">
        <f t="shared" si="36"/>
        <v>#NUM!</v>
      </c>
      <c r="AAI97" s="120" t="e">
        <f t="shared" si="36"/>
        <v>#NUM!</v>
      </c>
      <c r="AAJ97" s="120" t="e">
        <f t="shared" si="36"/>
        <v>#NUM!</v>
      </c>
      <c r="AAK97" s="120" t="e">
        <f t="shared" ref="AAK97:ABJ97" si="37">IF(AAK96=6,"W/E",IF(AAK96=7,"W/E",""))</f>
        <v>#NUM!</v>
      </c>
      <c r="AAL97" s="120" t="e">
        <f t="shared" si="37"/>
        <v>#NUM!</v>
      </c>
      <c r="AAM97" s="120" t="e">
        <f t="shared" si="37"/>
        <v>#NUM!</v>
      </c>
      <c r="AAN97" s="120" t="e">
        <f t="shared" si="37"/>
        <v>#NUM!</v>
      </c>
      <c r="AAO97" s="120" t="e">
        <f t="shared" si="37"/>
        <v>#NUM!</v>
      </c>
      <c r="AAP97" s="120" t="e">
        <f t="shared" si="37"/>
        <v>#NUM!</v>
      </c>
      <c r="AAQ97" s="120" t="e">
        <f t="shared" si="37"/>
        <v>#NUM!</v>
      </c>
      <c r="AAR97" s="120" t="e">
        <f t="shared" si="37"/>
        <v>#NUM!</v>
      </c>
      <c r="AAS97" s="120" t="e">
        <f t="shared" si="37"/>
        <v>#NUM!</v>
      </c>
      <c r="AAT97" s="120" t="e">
        <f t="shared" si="37"/>
        <v>#NUM!</v>
      </c>
      <c r="AAU97" s="120" t="e">
        <f t="shared" si="37"/>
        <v>#NUM!</v>
      </c>
      <c r="AAV97" s="120" t="e">
        <f t="shared" si="37"/>
        <v>#NUM!</v>
      </c>
      <c r="AAW97" s="120" t="e">
        <f t="shared" si="37"/>
        <v>#NUM!</v>
      </c>
      <c r="AAX97" s="120" t="e">
        <f t="shared" si="37"/>
        <v>#NUM!</v>
      </c>
      <c r="AAY97" s="120" t="e">
        <f t="shared" si="37"/>
        <v>#NUM!</v>
      </c>
      <c r="AAZ97" s="120" t="e">
        <f t="shared" si="37"/>
        <v>#NUM!</v>
      </c>
      <c r="ABA97" s="120" t="e">
        <f t="shared" si="37"/>
        <v>#NUM!</v>
      </c>
      <c r="ABB97" s="120" t="e">
        <f t="shared" si="37"/>
        <v>#NUM!</v>
      </c>
      <c r="ABC97" s="120" t="e">
        <f t="shared" si="37"/>
        <v>#NUM!</v>
      </c>
      <c r="ABD97" s="120" t="e">
        <f t="shared" si="37"/>
        <v>#NUM!</v>
      </c>
      <c r="ABE97" s="120" t="e">
        <f t="shared" si="37"/>
        <v>#NUM!</v>
      </c>
      <c r="ABF97" s="120" t="e">
        <f t="shared" si="37"/>
        <v>#NUM!</v>
      </c>
      <c r="ABG97" s="120" t="e">
        <f t="shared" si="37"/>
        <v>#NUM!</v>
      </c>
      <c r="ABH97" s="120" t="e">
        <f t="shared" si="37"/>
        <v>#NUM!</v>
      </c>
      <c r="ABI97" s="120" t="e">
        <f t="shared" si="37"/>
        <v>#NUM!</v>
      </c>
      <c r="ABJ97" s="120" t="e">
        <f t="shared" si="37"/>
        <v>#NUM!</v>
      </c>
    </row>
    <row r="98" spans="1:738" ht="15" thickBot="1" x14ac:dyDescent="0.45">
      <c r="A98" s="319"/>
      <c r="B98" s="121" t="str">
        <f>B60</f>
        <v>(Invalid Identifier)</v>
      </c>
      <c r="C98" s="99">
        <f>C60</f>
        <v>0</v>
      </c>
      <c r="D98" s="99" t="str" cm="1">
        <f t="array" ref="D98">_xll.ciqfunctions.udf.CIQ(C98,$D$95)</f>
        <v>XCFE</v>
      </c>
      <c r="E98" s="384" t="str">
        <f t="shared" ref="E98" si="38">IFERROR(SUM(I98:ABJ98)/COUNTIF(I98:ABJ98,"&gt;0"),"-")</f>
        <v>-</v>
      </c>
      <c r="F98" s="385">
        <f>COUNTIF(I98:ABJ98,"=0")-COUNTIF($I$97:$ABJ$97,"=W/E")</f>
        <v>0</v>
      </c>
      <c r="G98" s="385" t="e">
        <f>INDEX($B$88:$C$89, MATCH($D98,$B$88:$B$89,0),2)*2</f>
        <v>#N/A</v>
      </c>
      <c r="H98" s="386" t="e">
        <f>IF($F98-$G98&lt;0, 0, $F98-$G98)</f>
        <v>#N/A</v>
      </c>
      <c r="I98" s="385" cm="1">
        <f t="array" ref="I98">IF(I97="W/E",0,_xll.ciqfunctions.udf.CIQ($C98,$I$95,I$94,$F$84))*1000</f>
        <v>0</v>
      </c>
      <c r="J98" s="385" t="e" cm="1">
        <f t="array" ref="J98">IF(J97="W/E",0,_xll.ciqfunctions.udf.CIQ($C98,$I$95,J$94,$F$84))</f>
        <v>#NUM!</v>
      </c>
      <c r="K98" s="385" t="e" cm="1">
        <f t="array" ref="K98">IF(K97="W/E",0,_xll.ciqfunctions.udf.CIQ($C98,$I$95,K$94,$F$84))</f>
        <v>#NUM!</v>
      </c>
      <c r="L98" s="385" t="e" cm="1">
        <f t="array" ref="L98">IF(L97="W/E",0,_xll.ciqfunctions.udf.CIQ($C98,$I$95,L$94,$F$84))</f>
        <v>#NUM!</v>
      </c>
      <c r="M98" s="385" t="e" cm="1">
        <f t="array" ref="M98">IF(M97="W/E",0,_xll.ciqfunctions.udf.CIQ($C98,$I$95,M$94,$F$84))</f>
        <v>#NUM!</v>
      </c>
      <c r="N98" s="385" t="e" cm="1">
        <f t="array" ref="N98">IF(N97="W/E",0,_xll.ciqfunctions.udf.CIQ($C98,$I$95,N$94,$F$84))</f>
        <v>#NUM!</v>
      </c>
      <c r="O98" s="385" t="e" cm="1">
        <f t="array" ref="O98">IF(O97="W/E",0,_xll.ciqfunctions.udf.CIQ($C98,$I$95,O$94,$F$84))</f>
        <v>#NUM!</v>
      </c>
      <c r="P98" s="385" t="e" cm="1">
        <f t="array" ref="P98">IF(P97="W/E",0,_xll.ciqfunctions.udf.CIQ($C98,$I$95,P$94,$F$84))</f>
        <v>#NUM!</v>
      </c>
      <c r="Q98" s="385" t="e" cm="1">
        <f t="array" ref="Q98">IF(Q97="W/E",0,_xll.ciqfunctions.udf.CIQ($C98,$I$95,Q$94,$F$84))</f>
        <v>#NUM!</v>
      </c>
      <c r="R98" s="385" t="e" cm="1">
        <f t="array" ref="R98">IF(R97="W/E",0,_xll.ciqfunctions.udf.CIQ($C98,$I$95,R$94,$F$84))</f>
        <v>#NUM!</v>
      </c>
      <c r="S98" s="385" t="e" cm="1">
        <f t="array" ref="S98">IF(S97="W/E",0,_xll.ciqfunctions.udf.CIQ($C98,$I$95,S$94,$F$84))</f>
        <v>#NUM!</v>
      </c>
      <c r="T98" s="385" t="e" cm="1">
        <f t="array" ref="T98">IF(T97="W/E",0,_xll.ciqfunctions.udf.CIQ($C98,$I$95,T$94,$F$84))</f>
        <v>#NUM!</v>
      </c>
      <c r="U98" s="385" t="e" cm="1">
        <f t="array" ref="U98">IF(U97="W/E",0,_xll.ciqfunctions.udf.CIQ($C98,$I$95,U$94,$F$84))</f>
        <v>#NUM!</v>
      </c>
      <c r="V98" s="385" t="e" cm="1">
        <f t="array" ref="V98">IF(V97="W/E",0,_xll.ciqfunctions.udf.CIQ($C98,$I$95,V$94,$F$84))</f>
        <v>#NUM!</v>
      </c>
      <c r="W98" s="385" t="e" cm="1">
        <f t="array" ref="W98">IF(W97="W/E",0,_xll.ciqfunctions.udf.CIQ($C98,$I$95,W$94,$F$84))</f>
        <v>#NUM!</v>
      </c>
      <c r="X98" s="385" t="e" cm="1">
        <f t="array" ref="X98">IF(X97="W/E",0,_xll.ciqfunctions.udf.CIQ($C98,$I$95,X$94,$F$84))</f>
        <v>#NUM!</v>
      </c>
      <c r="Y98" s="385" t="e" cm="1">
        <f t="array" ref="Y98">IF(Y97="W/E",0,_xll.ciqfunctions.udf.CIQ($C98,$I$95,Y$94,$F$84))</f>
        <v>#NUM!</v>
      </c>
      <c r="Z98" s="385" t="e" cm="1">
        <f t="array" ref="Z98">IF(Z97="W/E",0,_xll.ciqfunctions.udf.CIQ($C98,$I$95,Z$94,$F$84))</f>
        <v>#NUM!</v>
      </c>
      <c r="AA98" s="385" t="e" cm="1">
        <f t="array" ref="AA98">IF(AA97="W/E",0,_xll.ciqfunctions.udf.CIQ($C98,$I$95,AA$94,$F$84))</f>
        <v>#NUM!</v>
      </c>
      <c r="AB98" s="385" t="e" cm="1">
        <f t="array" ref="AB98">IF(AB97="W/E",0,_xll.ciqfunctions.udf.CIQ($C98,$I$95,AB$94,$F$84))</f>
        <v>#NUM!</v>
      </c>
      <c r="AC98" s="385" t="e" cm="1">
        <f t="array" ref="AC98">IF(AC97="W/E",0,_xll.ciqfunctions.udf.CIQ($C98,$I$95,AC$94,$F$84))</f>
        <v>#NUM!</v>
      </c>
      <c r="AD98" s="385" t="e" cm="1">
        <f t="array" ref="AD98">IF(AD97="W/E",0,_xll.ciqfunctions.udf.CIQ($C98,$I$95,AD$94,$F$84))</f>
        <v>#NUM!</v>
      </c>
      <c r="AE98" s="385" t="e" cm="1">
        <f t="array" ref="AE98">IF(AE97="W/E",0,_xll.ciqfunctions.udf.CIQ($C98,$I$95,AE$94,$F$84))</f>
        <v>#NUM!</v>
      </c>
      <c r="AF98" s="385" t="e" cm="1">
        <f t="array" ref="AF98">IF(AF97="W/E",0,_xll.ciqfunctions.udf.CIQ($C98,$I$95,AF$94,$F$84))</f>
        <v>#NUM!</v>
      </c>
      <c r="AG98" s="385" t="e" cm="1">
        <f t="array" ref="AG98">IF(AG97="W/E",0,_xll.ciqfunctions.udf.CIQ($C98,$I$95,AG$94,$F$84))</f>
        <v>#NUM!</v>
      </c>
      <c r="AH98" s="385" t="e" cm="1">
        <f t="array" ref="AH98">IF(AH97="W/E",0,_xll.ciqfunctions.udf.CIQ($C98,$I$95,AH$94,$F$84))</f>
        <v>#NUM!</v>
      </c>
      <c r="AI98" s="385" t="e" cm="1">
        <f t="array" ref="AI98">IF(AI97="W/E",0,_xll.ciqfunctions.udf.CIQ($C98,$I$95,AI$94,$F$84))</f>
        <v>#NUM!</v>
      </c>
      <c r="AJ98" s="385" t="e" cm="1">
        <f t="array" ref="AJ98">IF(AJ97="W/E",0,_xll.ciqfunctions.udf.CIQ($C98,$I$95,AJ$94,$F$84))</f>
        <v>#NUM!</v>
      </c>
      <c r="AK98" s="385" t="e" cm="1">
        <f t="array" ref="AK98">IF(AK97="W/E",0,_xll.ciqfunctions.udf.CIQ($C98,$I$95,AK$94,$F$84))</f>
        <v>#NUM!</v>
      </c>
      <c r="AL98" s="385" t="e" cm="1">
        <f t="array" ref="AL98">IF(AL97="W/E",0,_xll.ciqfunctions.udf.CIQ($C98,$I$95,AL$94,$F$84))</f>
        <v>#NUM!</v>
      </c>
      <c r="AM98" s="385" t="e" cm="1">
        <f t="array" ref="AM98">IF(AM97="W/E",0,_xll.ciqfunctions.udf.CIQ($C98,$I$95,AM$94,$F$84))</f>
        <v>#NUM!</v>
      </c>
      <c r="AN98" s="385" t="e" cm="1">
        <f t="array" ref="AN98">IF(AN97="W/E",0,_xll.ciqfunctions.udf.CIQ($C98,$I$95,AN$94,$F$84))</f>
        <v>#NUM!</v>
      </c>
      <c r="AO98" s="385" t="e" cm="1">
        <f t="array" ref="AO98">IF(AO97="W/E",0,_xll.ciqfunctions.udf.CIQ($C98,$I$95,AO$94,$F$84))</f>
        <v>#NUM!</v>
      </c>
      <c r="AP98" s="385" t="e" cm="1">
        <f t="array" ref="AP98">IF(AP97="W/E",0,_xll.ciqfunctions.udf.CIQ($C98,$I$95,AP$94,$F$84))</f>
        <v>#NUM!</v>
      </c>
      <c r="AQ98" s="385" t="e" cm="1">
        <f t="array" ref="AQ98">IF(AQ97="W/E",0,_xll.ciqfunctions.udf.CIQ($C98,$I$95,AQ$94,$F$84))</f>
        <v>#NUM!</v>
      </c>
      <c r="AR98" s="385" t="e" cm="1">
        <f t="array" ref="AR98">IF(AR97="W/E",0,_xll.ciqfunctions.udf.CIQ($C98,$I$95,AR$94,$F$84))</f>
        <v>#NUM!</v>
      </c>
      <c r="AS98" s="385" t="e" cm="1">
        <f t="array" ref="AS98">IF(AS97="W/E",0,_xll.ciqfunctions.udf.CIQ($C98,$I$95,AS$94,$F$84))</f>
        <v>#NUM!</v>
      </c>
      <c r="AT98" s="385" t="e" cm="1">
        <f t="array" ref="AT98">IF(AT97="W/E",0,_xll.ciqfunctions.udf.CIQ($C98,$I$95,AT$94,$F$84))</f>
        <v>#NUM!</v>
      </c>
      <c r="AU98" s="385" t="e" cm="1">
        <f t="array" ref="AU98">IF(AU97="W/E",0,_xll.ciqfunctions.udf.CIQ($C98,$I$95,AU$94,$F$84))</f>
        <v>#NUM!</v>
      </c>
      <c r="AV98" s="385" t="e" cm="1">
        <f t="array" ref="AV98">IF(AV97="W/E",0,_xll.ciqfunctions.udf.CIQ($C98,$I$95,AV$94,$F$84))</f>
        <v>#NUM!</v>
      </c>
      <c r="AW98" s="385" t="e" cm="1">
        <f t="array" ref="AW98">IF(AW97="W/E",0,_xll.ciqfunctions.udf.CIQ($C98,$I$95,AW$94,$F$84))</f>
        <v>#NUM!</v>
      </c>
      <c r="AX98" s="385" t="e" cm="1">
        <f t="array" ref="AX98">IF(AX97="W/E",0,_xll.ciqfunctions.udf.CIQ($C98,$I$95,AX$94,$F$84))</f>
        <v>#NUM!</v>
      </c>
      <c r="AY98" s="385" t="e" cm="1">
        <f t="array" ref="AY98">IF(AY97="W/E",0,_xll.ciqfunctions.udf.CIQ($C98,$I$95,AY$94,$F$84))</f>
        <v>#NUM!</v>
      </c>
      <c r="AZ98" s="385" t="e" cm="1">
        <f t="array" ref="AZ98">IF(AZ97="W/E",0,_xll.ciqfunctions.udf.CIQ($C98,$I$95,AZ$94,$F$84))</f>
        <v>#NUM!</v>
      </c>
      <c r="BA98" s="385" t="e" cm="1">
        <f t="array" ref="BA98">IF(BA97="W/E",0,_xll.ciqfunctions.udf.CIQ($C98,$I$95,BA$94,$F$84))</f>
        <v>#NUM!</v>
      </c>
      <c r="BB98" s="385" t="e" cm="1">
        <f t="array" ref="BB98">IF(BB97="W/E",0,_xll.ciqfunctions.udf.CIQ($C98,$I$95,BB$94,$F$84))</f>
        <v>#NUM!</v>
      </c>
      <c r="BC98" s="385" t="e" cm="1">
        <f t="array" ref="BC98">IF(BC97="W/E",0,_xll.ciqfunctions.udf.CIQ($C98,$I$95,BC$94,$F$84))</f>
        <v>#NUM!</v>
      </c>
      <c r="BD98" s="385" t="e" cm="1">
        <f t="array" ref="BD98">IF(BD97="W/E",0,_xll.ciqfunctions.udf.CIQ($C98,$I$95,BD$94,$F$84))</f>
        <v>#NUM!</v>
      </c>
      <c r="BE98" s="385" t="e" cm="1">
        <f t="array" ref="BE98">IF(BE97="W/E",0,_xll.ciqfunctions.udf.CIQ($C98,$I$95,BE$94,$F$84))</f>
        <v>#NUM!</v>
      </c>
      <c r="BF98" s="385" t="e" cm="1">
        <f t="array" ref="BF98">IF(BF97="W/E",0,_xll.ciqfunctions.udf.CIQ($C98,$I$95,BF$94,$F$84))</f>
        <v>#NUM!</v>
      </c>
      <c r="BG98" s="385" t="e" cm="1">
        <f t="array" ref="BG98">IF(BG97="W/E",0,_xll.ciqfunctions.udf.CIQ($C98,$I$95,BG$94,$F$84))</f>
        <v>#NUM!</v>
      </c>
      <c r="BH98" s="385" t="e" cm="1">
        <f t="array" ref="BH98">IF(BH97="W/E",0,_xll.ciqfunctions.udf.CIQ($C98,$I$95,BH$94,$F$84))</f>
        <v>#NUM!</v>
      </c>
      <c r="BI98" s="385" t="e" cm="1">
        <f t="array" ref="BI98">IF(BI97="W/E",0,_xll.ciqfunctions.udf.CIQ($C98,$I$95,BI$94,$F$84))</f>
        <v>#NUM!</v>
      </c>
      <c r="BJ98" s="385" t="e" cm="1">
        <f t="array" ref="BJ98">IF(BJ97="W/E",0,_xll.ciqfunctions.udf.CIQ($C98,$I$95,BJ$94,$F$84))</f>
        <v>#NUM!</v>
      </c>
      <c r="BK98" s="385" t="e" cm="1">
        <f t="array" ref="BK98">IF(BK97="W/E",0,_xll.ciqfunctions.udf.CIQ($C98,$I$95,BK$94,$F$84))</f>
        <v>#NUM!</v>
      </c>
      <c r="BL98" s="385" t="e" cm="1">
        <f t="array" ref="BL98">IF(BL97="W/E",0,_xll.ciqfunctions.udf.CIQ($C98,$I$95,BL$94,$F$84))</f>
        <v>#NUM!</v>
      </c>
      <c r="BM98" s="385" t="e" cm="1">
        <f t="array" ref="BM98">IF(BM97="W/E",0,_xll.ciqfunctions.udf.CIQ($C98,$I$95,BM$94,$F$84))</f>
        <v>#NUM!</v>
      </c>
      <c r="BN98" s="385" t="e" cm="1">
        <f t="array" ref="BN98">IF(BN97="W/E",0,_xll.ciqfunctions.udf.CIQ($C98,$I$95,BN$94,$F$84))</f>
        <v>#NUM!</v>
      </c>
      <c r="BO98" s="385" t="e" cm="1">
        <f t="array" ref="BO98">IF(BO97="W/E",0,_xll.ciqfunctions.udf.CIQ($C98,$I$95,BO$94,$F$84))</f>
        <v>#NUM!</v>
      </c>
      <c r="BP98" s="385" t="e" cm="1">
        <f t="array" ref="BP98">IF(BP97="W/E",0,_xll.ciqfunctions.udf.CIQ($C98,$I$95,BP$94,$F$84))</f>
        <v>#NUM!</v>
      </c>
      <c r="BQ98" s="385" t="e" cm="1">
        <f t="array" ref="BQ98">IF(BQ97="W/E",0,_xll.ciqfunctions.udf.CIQ($C98,$I$95,BQ$94,$F$84))</f>
        <v>#NUM!</v>
      </c>
      <c r="BR98" s="385" t="e" cm="1">
        <f t="array" ref="BR98">IF(BR97="W/E",0,_xll.ciqfunctions.udf.CIQ($C98,$I$95,BR$94,$F$84))</f>
        <v>#NUM!</v>
      </c>
      <c r="BS98" s="385" t="e" cm="1">
        <f t="array" ref="BS98">IF(BS97="W/E",0,_xll.ciqfunctions.udf.CIQ($C98,$I$95,BS$94,$F$84))</f>
        <v>#NUM!</v>
      </c>
      <c r="BT98" s="385" t="e" cm="1">
        <f t="array" ref="BT98">IF(BT97="W/E",0,_xll.ciqfunctions.udf.CIQ($C98,$I$95,BT$94,$F$84))</f>
        <v>#NUM!</v>
      </c>
      <c r="BU98" s="385" t="e" cm="1">
        <f t="array" ref="BU98">IF(BU97="W/E",0,_xll.ciqfunctions.udf.CIQ($C98,$I$95,BU$94,$F$84))</f>
        <v>#NUM!</v>
      </c>
      <c r="BV98" s="385" t="e" cm="1">
        <f t="array" ref="BV98">IF(BV97="W/E",0,_xll.ciqfunctions.udf.CIQ($C98,$I$95,BV$94,$F$84))</f>
        <v>#NUM!</v>
      </c>
      <c r="BW98" s="385" t="e" cm="1">
        <f t="array" ref="BW98">IF(BW97="W/E",0,_xll.ciqfunctions.udf.CIQ($C98,$I$95,BW$94,$F$84))</f>
        <v>#NUM!</v>
      </c>
      <c r="BX98" s="385" t="e" cm="1">
        <f t="array" ref="BX98">IF(BX97="W/E",0,_xll.ciqfunctions.udf.CIQ($C98,$I$95,BX$94,$F$84))</f>
        <v>#NUM!</v>
      </c>
      <c r="BY98" s="385" t="e" cm="1">
        <f t="array" ref="BY98">IF(BY97="W/E",0,_xll.ciqfunctions.udf.CIQ($C98,$I$95,BY$94,$F$84))</f>
        <v>#NUM!</v>
      </c>
      <c r="BZ98" s="385" t="e" cm="1">
        <f t="array" ref="BZ98">IF(BZ97="W/E",0,_xll.ciqfunctions.udf.CIQ($C98,$I$95,BZ$94,$F$84))</f>
        <v>#NUM!</v>
      </c>
      <c r="CA98" s="385" t="e" cm="1">
        <f t="array" ref="CA98">IF(CA97="W/E",0,_xll.ciqfunctions.udf.CIQ($C98,$I$95,CA$94,$F$84))</f>
        <v>#NUM!</v>
      </c>
      <c r="CB98" s="385" t="e" cm="1">
        <f t="array" ref="CB98">IF(CB97="W/E",0,_xll.ciqfunctions.udf.CIQ($C98,$I$95,CB$94,$F$84))</f>
        <v>#NUM!</v>
      </c>
      <c r="CC98" s="385" t="e" cm="1">
        <f t="array" ref="CC98">IF(CC97="W/E",0,_xll.ciqfunctions.udf.CIQ($C98,$I$95,CC$94,$F$84))</f>
        <v>#NUM!</v>
      </c>
      <c r="CD98" s="385" t="e" cm="1">
        <f t="array" ref="CD98">IF(CD97="W/E",0,_xll.ciqfunctions.udf.CIQ($C98,$I$95,CD$94,$F$84))</f>
        <v>#NUM!</v>
      </c>
      <c r="CE98" s="385" t="e" cm="1">
        <f t="array" ref="CE98">IF(CE97="W/E",0,_xll.ciqfunctions.udf.CIQ($C98,$I$95,CE$94,$F$84))</f>
        <v>#NUM!</v>
      </c>
      <c r="CF98" s="385" t="e" cm="1">
        <f t="array" ref="CF98">IF(CF97="W/E",0,_xll.ciqfunctions.udf.CIQ($C98,$I$95,CF$94,$F$84))</f>
        <v>#NUM!</v>
      </c>
      <c r="CG98" s="385" t="e" cm="1">
        <f t="array" ref="CG98">IF(CG97="W/E",0,_xll.ciqfunctions.udf.CIQ($C98,$I$95,CG$94,$F$84))</f>
        <v>#NUM!</v>
      </c>
      <c r="CH98" s="385" t="e" cm="1">
        <f t="array" ref="CH98">IF(CH97="W/E",0,_xll.ciqfunctions.udf.CIQ($C98,$I$95,CH$94,$F$84))</f>
        <v>#NUM!</v>
      </c>
      <c r="CI98" s="385" t="e" cm="1">
        <f t="array" ref="CI98">IF(CI97="W/E",0,_xll.ciqfunctions.udf.CIQ($C98,$I$95,CI$94,$F$84))</f>
        <v>#NUM!</v>
      </c>
      <c r="CJ98" s="385" t="e" cm="1">
        <f t="array" ref="CJ98">IF(CJ97="W/E",0,_xll.ciqfunctions.udf.CIQ($C98,$I$95,CJ$94,$F$84))</f>
        <v>#NUM!</v>
      </c>
      <c r="CK98" s="385" t="e" cm="1">
        <f t="array" ref="CK98">IF(CK97="W/E",0,_xll.ciqfunctions.udf.CIQ($C98,$I$95,CK$94,$F$84))</f>
        <v>#NUM!</v>
      </c>
      <c r="CL98" s="385" t="e" cm="1">
        <f t="array" ref="CL98">IF(CL97="W/E",0,_xll.ciqfunctions.udf.CIQ($C98,$I$95,CL$94,$F$84))</f>
        <v>#NUM!</v>
      </c>
      <c r="CM98" s="385" t="e" cm="1">
        <f t="array" ref="CM98">IF(CM97="W/E",0,_xll.ciqfunctions.udf.CIQ($C98,$I$95,CM$94,$F$84))</f>
        <v>#NUM!</v>
      </c>
      <c r="CN98" s="385" t="e" cm="1">
        <f t="array" ref="CN98">IF(CN97="W/E",0,_xll.ciqfunctions.udf.CIQ($C98,$I$95,CN$94,$F$84))</f>
        <v>#NUM!</v>
      </c>
      <c r="CO98" s="385" t="e" cm="1">
        <f t="array" ref="CO98">IF(CO97="W/E",0,_xll.ciqfunctions.udf.CIQ($C98,$I$95,CO$94,$F$84))</f>
        <v>#NUM!</v>
      </c>
      <c r="CP98" s="385" t="e" cm="1">
        <f t="array" ref="CP98">IF(CP97="W/E",0,_xll.ciqfunctions.udf.CIQ($C98,$I$95,CP$94,$F$84))</f>
        <v>#NUM!</v>
      </c>
      <c r="CQ98" s="385" t="e" cm="1">
        <f t="array" ref="CQ98">IF(CQ97="W/E",0,_xll.ciqfunctions.udf.CIQ($C98,$I$95,CQ$94,$F$84))</f>
        <v>#NUM!</v>
      </c>
      <c r="CR98" s="385" t="e" cm="1">
        <f t="array" ref="CR98">IF(CR97="W/E",0,_xll.ciqfunctions.udf.CIQ($C98,$I$95,CR$94,$F$84))</f>
        <v>#NUM!</v>
      </c>
      <c r="CS98" s="385" t="e" cm="1">
        <f t="array" ref="CS98">IF(CS97="W/E",0,_xll.ciqfunctions.udf.CIQ($C98,$I$95,CS$94,$F$84))</f>
        <v>#NUM!</v>
      </c>
      <c r="CT98" s="385" t="e" cm="1">
        <f t="array" ref="CT98">IF(CT97="W/E",0,_xll.ciqfunctions.udf.CIQ($C98,$I$95,CT$94,$F$84))</f>
        <v>#NUM!</v>
      </c>
      <c r="CU98" s="385" t="e" cm="1">
        <f t="array" ref="CU98">IF(CU97="W/E",0,_xll.ciqfunctions.udf.CIQ($C98,$I$95,CU$94,$F$84))</f>
        <v>#NUM!</v>
      </c>
      <c r="CV98" s="385" t="e" cm="1">
        <f t="array" ref="CV98">IF(CV97="W/E",0,_xll.ciqfunctions.udf.CIQ($C98,$I$95,CV$94,$F$84))</f>
        <v>#NUM!</v>
      </c>
      <c r="CW98" s="385" t="e" cm="1">
        <f t="array" ref="CW98">IF(CW97="W/E",0,_xll.ciqfunctions.udf.CIQ($C98,$I$95,CW$94,$F$84))</f>
        <v>#NUM!</v>
      </c>
      <c r="CX98" s="385" t="e" cm="1">
        <f t="array" ref="CX98">IF(CX97="W/E",0,_xll.ciqfunctions.udf.CIQ($C98,$I$95,CX$94,$F$84))</f>
        <v>#NUM!</v>
      </c>
      <c r="CY98" s="385" t="e" cm="1">
        <f t="array" ref="CY98">IF(CY97="W/E",0,_xll.ciqfunctions.udf.CIQ($C98,$I$95,CY$94,$F$84))</f>
        <v>#NUM!</v>
      </c>
      <c r="CZ98" s="385" t="e" cm="1">
        <f t="array" ref="CZ98">IF(CZ97="W/E",0,_xll.ciqfunctions.udf.CIQ($C98,$I$95,CZ$94,$F$84))</f>
        <v>#NUM!</v>
      </c>
      <c r="DA98" s="385" t="e" cm="1">
        <f t="array" ref="DA98">IF(DA97="W/E",0,_xll.ciqfunctions.udf.CIQ($C98,$I$95,DA$94,$F$84))</f>
        <v>#NUM!</v>
      </c>
      <c r="DB98" s="385" t="e" cm="1">
        <f t="array" ref="DB98">IF(DB97="W/E",0,_xll.ciqfunctions.udf.CIQ($C98,$I$95,DB$94,$F$84))</f>
        <v>#NUM!</v>
      </c>
      <c r="DC98" s="385" t="e" cm="1">
        <f t="array" ref="DC98">IF(DC97="W/E",0,_xll.ciqfunctions.udf.CIQ($C98,$I$95,DC$94,$F$84))</f>
        <v>#NUM!</v>
      </c>
      <c r="DD98" s="385" t="e" cm="1">
        <f t="array" ref="DD98">IF(DD97="W/E",0,_xll.ciqfunctions.udf.CIQ($C98,$I$95,DD$94,$F$84))</f>
        <v>#NUM!</v>
      </c>
      <c r="DE98" s="385" t="e" cm="1">
        <f t="array" ref="DE98">IF(DE97="W/E",0,_xll.ciqfunctions.udf.CIQ($C98,$I$95,DE$94,$F$84))</f>
        <v>#NUM!</v>
      </c>
      <c r="DF98" s="385" t="e" cm="1">
        <f t="array" ref="DF98">IF(DF97="W/E",0,_xll.ciqfunctions.udf.CIQ($C98,$I$95,DF$94,$F$84))</f>
        <v>#NUM!</v>
      </c>
      <c r="DG98" s="385" t="e" cm="1">
        <f t="array" ref="DG98">IF(DG97="W/E",0,_xll.ciqfunctions.udf.CIQ($C98,$I$95,DG$94,$F$84))</f>
        <v>#NUM!</v>
      </c>
      <c r="DH98" s="385" t="e" cm="1">
        <f t="array" ref="DH98">IF(DH97="W/E",0,_xll.ciqfunctions.udf.CIQ($C98,$I$95,DH$94,$F$84))</f>
        <v>#NUM!</v>
      </c>
      <c r="DI98" s="385" t="e" cm="1">
        <f t="array" ref="DI98">IF(DI97="W/E",0,_xll.ciqfunctions.udf.CIQ($C98,$I$95,DI$94,$F$84))</f>
        <v>#NUM!</v>
      </c>
      <c r="DJ98" s="385" t="e" cm="1">
        <f t="array" ref="DJ98">IF(DJ97="W/E",0,_xll.ciqfunctions.udf.CIQ($C98,$I$95,DJ$94,$F$84))</f>
        <v>#NUM!</v>
      </c>
      <c r="DK98" s="385" t="e" cm="1">
        <f t="array" ref="DK98">IF(DK97="W/E",0,_xll.ciqfunctions.udf.CIQ($C98,$I$95,DK$94,$F$84))</f>
        <v>#NUM!</v>
      </c>
      <c r="DL98" s="385" t="e" cm="1">
        <f t="array" ref="DL98">IF(DL97="W/E",0,_xll.ciqfunctions.udf.CIQ($C98,$I$95,DL$94,$F$84))</f>
        <v>#NUM!</v>
      </c>
      <c r="DM98" s="385" t="e" cm="1">
        <f t="array" ref="DM98">IF(DM97="W/E",0,_xll.ciqfunctions.udf.CIQ($C98,$I$95,DM$94,$F$84))</f>
        <v>#NUM!</v>
      </c>
      <c r="DN98" s="385" t="e" cm="1">
        <f t="array" ref="DN98">IF(DN97="W/E",0,_xll.ciqfunctions.udf.CIQ($C98,$I$95,DN$94,$F$84))</f>
        <v>#NUM!</v>
      </c>
      <c r="DO98" s="385" t="e" cm="1">
        <f t="array" ref="DO98">IF(DO97="W/E",0,_xll.ciqfunctions.udf.CIQ($C98,$I$95,DO$94,$F$84))</f>
        <v>#NUM!</v>
      </c>
      <c r="DP98" s="385" t="e" cm="1">
        <f t="array" ref="DP98">IF(DP97="W/E",0,_xll.ciqfunctions.udf.CIQ($C98,$I$95,DP$94,$F$84))</f>
        <v>#NUM!</v>
      </c>
      <c r="DQ98" s="385" t="e" cm="1">
        <f t="array" ref="DQ98">IF(DQ97="W/E",0,_xll.ciqfunctions.udf.CIQ($C98,$I$95,DQ$94,$F$84))</f>
        <v>#NUM!</v>
      </c>
      <c r="DR98" s="385" t="e" cm="1">
        <f t="array" ref="DR98">IF(DR97="W/E",0,_xll.ciqfunctions.udf.CIQ($C98,$I$95,DR$94,$F$84))</f>
        <v>#NUM!</v>
      </c>
      <c r="DS98" s="385" t="e" cm="1">
        <f t="array" ref="DS98">IF(DS97="W/E",0,_xll.ciqfunctions.udf.CIQ($C98,$I$95,DS$94,$F$84))</f>
        <v>#NUM!</v>
      </c>
      <c r="DT98" s="385" t="e" cm="1">
        <f t="array" ref="DT98">IF(DT97="W/E",0,_xll.ciqfunctions.udf.CIQ($C98,$I$95,DT$94,$F$84))</f>
        <v>#NUM!</v>
      </c>
      <c r="DU98" s="385" t="e" cm="1">
        <f t="array" ref="DU98">IF(DU97="W/E",0,_xll.ciqfunctions.udf.CIQ($C98,$I$95,DU$94,$F$84))</f>
        <v>#NUM!</v>
      </c>
      <c r="DV98" s="385" t="e" cm="1">
        <f t="array" ref="DV98">IF(DV97="W/E",0,_xll.ciqfunctions.udf.CIQ($C98,$I$95,DV$94,$F$84))</f>
        <v>#NUM!</v>
      </c>
      <c r="DW98" s="385" t="e" cm="1">
        <f t="array" ref="DW98">IF(DW97="W/E",0,_xll.ciqfunctions.udf.CIQ($C98,$I$95,DW$94,$F$84))</f>
        <v>#NUM!</v>
      </c>
      <c r="DX98" s="385" t="e" cm="1">
        <f t="array" ref="DX98">IF(DX97="W/E",0,_xll.ciqfunctions.udf.CIQ($C98,$I$95,DX$94,$F$84))</f>
        <v>#NUM!</v>
      </c>
      <c r="DY98" s="385" t="e" cm="1">
        <f t="array" ref="DY98">IF(DY97="W/E",0,_xll.ciqfunctions.udf.CIQ($C98,$I$95,DY$94,$F$84))</f>
        <v>#NUM!</v>
      </c>
      <c r="DZ98" s="385" t="e" cm="1">
        <f t="array" ref="DZ98">IF(DZ97="W/E",0,_xll.ciqfunctions.udf.CIQ($C98,$I$95,DZ$94,$F$84))</f>
        <v>#NUM!</v>
      </c>
      <c r="EA98" s="385" t="e" cm="1">
        <f t="array" ref="EA98">IF(EA97="W/E",0,_xll.ciqfunctions.udf.CIQ($C98,$I$95,EA$94,$F$84))</f>
        <v>#NUM!</v>
      </c>
      <c r="EB98" s="385" t="e" cm="1">
        <f t="array" ref="EB98">IF(EB97="W/E",0,_xll.ciqfunctions.udf.CIQ($C98,$I$95,EB$94,$F$84))</f>
        <v>#NUM!</v>
      </c>
      <c r="EC98" s="385" t="e" cm="1">
        <f t="array" ref="EC98">IF(EC97="W/E",0,_xll.ciqfunctions.udf.CIQ($C98,$I$95,EC$94,$F$84))</f>
        <v>#NUM!</v>
      </c>
      <c r="ED98" s="385" t="e" cm="1">
        <f t="array" ref="ED98">IF(ED97="W/E",0,_xll.ciqfunctions.udf.CIQ($C98,$I$95,ED$94,$F$84))</f>
        <v>#NUM!</v>
      </c>
      <c r="EE98" s="385" t="e" cm="1">
        <f t="array" ref="EE98">IF(EE97="W/E",0,_xll.ciqfunctions.udf.CIQ($C98,$I$95,EE$94,$F$84))</f>
        <v>#NUM!</v>
      </c>
      <c r="EF98" s="385" t="e" cm="1">
        <f t="array" ref="EF98">IF(EF97="W/E",0,_xll.ciqfunctions.udf.CIQ($C98,$I$95,EF$94,$F$84))</f>
        <v>#NUM!</v>
      </c>
      <c r="EG98" s="385" t="e" cm="1">
        <f t="array" ref="EG98">IF(EG97="W/E",0,_xll.ciqfunctions.udf.CIQ($C98,$I$95,EG$94,$F$84))</f>
        <v>#NUM!</v>
      </c>
      <c r="EH98" s="385" t="e" cm="1">
        <f t="array" ref="EH98">IF(EH97="W/E",0,_xll.ciqfunctions.udf.CIQ($C98,$I$95,EH$94,$F$84))</f>
        <v>#NUM!</v>
      </c>
      <c r="EI98" s="385" t="e" cm="1">
        <f t="array" ref="EI98">IF(EI97="W/E",0,_xll.ciqfunctions.udf.CIQ($C98,$I$95,EI$94,$F$84))</f>
        <v>#NUM!</v>
      </c>
      <c r="EJ98" s="385" t="e" cm="1">
        <f t="array" ref="EJ98">IF(EJ97="W/E",0,_xll.ciqfunctions.udf.CIQ($C98,$I$95,EJ$94,$F$84))</f>
        <v>#NUM!</v>
      </c>
      <c r="EK98" s="385" t="e" cm="1">
        <f t="array" ref="EK98">IF(EK97="W/E",0,_xll.ciqfunctions.udf.CIQ($C98,$I$95,EK$94,$F$84))</f>
        <v>#NUM!</v>
      </c>
      <c r="EL98" s="385" t="e" cm="1">
        <f t="array" ref="EL98">IF(EL97="W/E",0,_xll.ciqfunctions.udf.CIQ($C98,$I$95,EL$94,$F$84))</f>
        <v>#NUM!</v>
      </c>
      <c r="EM98" s="385" t="e" cm="1">
        <f t="array" ref="EM98">IF(EM97="W/E",0,_xll.ciqfunctions.udf.CIQ($C98,$I$95,EM$94,$F$84))</f>
        <v>#NUM!</v>
      </c>
      <c r="EN98" s="385" t="e" cm="1">
        <f t="array" ref="EN98">IF(EN97="W/E",0,_xll.ciqfunctions.udf.CIQ($C98,$I$95,EN$94,$F$84))</f>
        <v>#NUM!</v>
      </c>
      <c r="EO98" s="385" t="e" cm="1">
        <f t="array" ref="EO98">IF(EO97="W/E",0,_xll.ciqfunctions.udf.CIQ($C98,$I$95,EO$94,$F$84))</f>
        <v>#NUM!</v>
      </c>
      <c r="EP98" s="385" t="e" cm="1">
        <f t="array" ref="EP98">IF(EP97="W/E",0,_xll.ciqfunctions.udf.CIQ($C98,$I$95,EP$94,$F$84))</f>
        <v>#NUM!</v>
      </c>
      <c r="EQ98" s="385" t="e" cm="1">
        <f t="array" ref="EQ98">IF(EQ97="W/E",0,_xll.ciqfunctions.udf.CIQ($C98,$I$95,EQ$94,$F$84))</f>
        <v>#NUM!</v>
      </c>
      <c r="ER98" s="385" t="e" cm="1">
        <f t="array" ref="ER98">IF(ER97="W/E",0,_xll.ciqfunctions.udf.CIQ($C98,$I$95,ER$94,$F$84))</f>
        <v>#NUM!</v>
      </c>
      <c r="ES98" s="385" t="e" cm="1">
        <f t="array" ref="ES98">IF(ES97="W/E",0,_xll.ciqfunctions.udf.CIQ($C98,$I$95,ES$94,$F$84))</f>
        <v>#NUM!</v>
      </c>
      <c r="ET98" s="385" t="e" cm="1">
        <f t="array" ref="ET98">IF(ET97="W/E",0,_xll.ciqfunctions.udf.CIQ($C98,$I$95,ET$94,$F$84))</f>
        <v>#NUM!</v>
      </c>
      <c r="EU98" s="385" t="e" cm="1">
        <f t="array" ref="EU98">IF(EU97="W/E",0,_xll.ciqfunctions.udf.CIQ($C98,$I$95,EU$94,$F$84))</f>
        <v>#NUM!</v>
      </c>
      <c r="EV98" s="385" t="e" cm="1">
        <f t="array" ref="EV98">IF(EV97="W/E",0,_xll.ciqfunctions.udf.CIQ($C98,$I$95,EV$94,$F$84))</f>
        <v>#NUM!</v>
      </c>
      <c r="EW98" s="385" t="e" cm="1">
        <f t="array" ref="EW98">IF(EW97="W/E",0,_xll.ciqfunctions.udf.CIQ($C98,$I$95,EW$94,$F$84))</f>
        <v>#NUM!</v>
      </c>
      <c r="EX98" s="385" t="e" cm="1">
        <f t="array" ref="EX98">IF(EX97="W/E",0,_xll.ciqfunctions.udf.CIQ($C98,$I$95,EX$94,$F$84))</f>
        <v>#NUM!</v>
      </c>
      <c r="EY98" s="385" t="e" cm="1">
        <f t="array" ref="EY98">IF(EY97="W/E",0,_xll.ciqfunctions.udf.CIQ($C98,$I$95,EY$94,$F$84))</f>
        <v>#NUM!</v>
      </c>
      <c r="EZ98" s="385" t="e" cm="1">
        <f t="array" ref="EZ98">IF(EZ97="W/E",0,_xll.ciqfunctions.udf.CIQ($C98,$I$95,EZ$94,$F$84))</f>
        <v>#NUM!</v>
      </c>
      <c r="FA98" s="385" t="e" cm="1">
        <f t="array" ref="FA98">IF(FA97="W/E",0,_xll.ciqfunctions.udf.CIQ($C98,$I$95,FA$94,$F$84))</f>
        <v>#NUM!</v>
      </c>
      <c r="FB98" s="385" t="e" cm="1">
        <f t="array" ref="FB98">IF(FB97="W/E",0,_xll.ciqfunctions.udf.CIQ($C98,$I$95,FB$94,$F$84))</f>
        <v>#NUM!</v>
      </c>
      <c r="FC98" s="385" t="e" cm="1">
        <f t="array" ref="FC98">IF(FC97="W/E",0,_xll.ciqfunctions.udf.CIQ($C98,$I$95,FC$94,$F$84))</f>
        <v>#NUM!</v>
      </c>
      <c r="FD98" s="385" t="e" cm="1">
        <f t="array" ref="FD98">IF(FD97="W/E",0,_xll.ciqfunctions.udf.CIQ($C98,$I$95,FD$94,$F$84))</f>
        <v>#NUM!</v>
      </c>
      <c r="FE98" s="385" t="e" cm="1">
        <f t="array" ref="FE98">IF(FE97="W/E",0,_xll.ciqfunctions.udf.CIQ($C98,$I$95,FE$94,$F$84))</f>
        <v>#NUM!</v>
      </c>
      <c r="FF98" s="385" t="e" cm="1">
        <f t="array" ref="FF98">IF(FF97="W/E",0,_xll.ciqfunctions.udf.CIQ($C98,$I$95,FF$94,$F$84))</f>
        <v>#NUM!</v>
      </c>
      <c r="FG98" s="385" t="e" cm="1">
        <f t="array" ref="FG98">IF(FG97="W/E",0,_xll.ciqfunctions.udf.CIQ($C98,$I$95,FG$94,$F$84))</f>
        <v>#NUM!</v>
      </c>
      <c r="FH98" s="385" t="e" cm="1">
        <f t="array" ref="FH98">IF(FH97="W/E",0,_xll.ciqfunctions.udf.CIQ($C98,$I$95,FH$94,$F$84))</f>
        <v>#NUM!</v>
      </c>
      <c r="FI98" s="385" t="e" cm="1">
        <f t="array" ref="FI98">IF(FI97="W/E",0,_xll.ciqfunctions.udf.CIQ($C98,$I$95,FI$94,$F$84))</f>
        <v>#NUM!</v>
      </c>
      <c r="FJ98" s="385" t="e" cm="1">
        <f t="array" ref="FJ98">IF(FJ97="W/E",0,_xll.ciqfunctions.udf.CIQ($C98,$I$95,FJ$94,$F$84))</f>
        <v>#NUM!</v>
      </c>
      <c r="FK98" s="385" t="e" cm="1">
        <f t="array" ref="FK98">IF(FK97="W/E",0,_xll.ciqfunctions.udf.CIQ($C98,$I$95,FK$94,$F$84))</f>
        <v>#NUM!</v>
      </c>
      <c r="FL98" s="385" t="e" cm="1">
        <f t="array" ref="FL98">IF(FL97="W/E",0,_xll.ciqfunctions.udf.CIQ($C98,$I$95,FL$94,$F$84))</f>
        <v>#NUM!</v>
      </c>
      <c r="FM98" s="385" t="e" cm="1">
        <f t="array" ref="FM98">IF(FM97="W/E",0,_xll.ciqfunctions.udf.CIQ($C98,$I$95,FM$94,$F$84))</f>
        <v>#NUM!</v>
      </c>
      <c r="FN98" s="385" t="e" cm="1">
        <f t="array" ref="FN98">IF(FN97="W/E",0,_xll.ciqfunctions.udf.CIQ($C98,$I$95,FN$94,$F$84))</f>
        <v>#NUM!</v>
      </c>
      <c r="FO98" s="385" t="e" cm="1">
        <f t="array" ref="FO98">IF(FO97="W/E",0,_xll.ciqfunctions.udf.CIQ($C98,$I$95,FO$94,$F$84))</f>
        <v>#NUM!</v>
      </c>
      <c r="FP98" s="385" t="e" cm="1">
        <f t="array" ref="FP98">IF(FP97="W/E",0,_xll.ciqfunctions.udf.CIQ($C98,$I$95,FP$94,$F$84))</f>
        <v>#NUM!</v>
      </c>
      <c r="FQ98" s="385" t="e" cm="1">
        <f t="array" ref="FQ98">IF(FQ97="W/E",0,_xll.ciqfunctions.udf.CIQ($C98,$I$95,FQ$94,$F$84))</f>
        <v>#NUM!</v>
      </c>
      <c r="FR98" s="385" t="e" cm="1">
        <f t="array" ref="FR98">IF(FR97="W/E",0,_xll.ciqfunctions.udf.CIQ($C98,$I$95,FR$94,$F$84))</f>
        <v>#NUM!</v>
      </c>
      <c r="FS98" s="385" t="e" cm="1">
        <f t="array" ref="FS98">IF(FS97="W/E",0,_xll.ciqfunctions.udf.CIQ($C98,$I$95,FS$94,$F$84))</f>
        <v>#NUM!</v>
      </c>
      <c r="FT98" s="385" t="e" cm="1">
        <f t="array" ref="FT98">IF(FT97="W/E",0,_xll.ciqfunctions.udf.CIQ($C98,$I$95,FT$94,$F$84))</f>
        <v>#NUM!</v>
      </c>
      <c r="FU98" s="385" t="e" cm="1">
        <f t="array" ref="FU98">IF(FU97="W/E",0,_xll.ciqfunctions.udf.CIQ($C98,$I$95,FU$94,$F$84))</f>
        <v>#NUM!</v>
      </c>
      <c r="FV98" s="385" t="e" cm="1">
        <f t="array" ref="FV98">IF(FV97="W/E",0,_xll.ciqfunctions.udf.CIQ($C98,$I$95,FV$94,$F$84))</f>
        <v>#NUM!</v>
      </c>
      <c r="FW98" s="385" t="e" cm="1">
        <f t="array" ref="FW98">IF(FW97="W/E",0,_xll.ciqfunctions.udf.CIQ($C98,$I$95,FW$94,$F$84))</f>
        <v>#NUM!</v>
      </c>
      <c r="FX98" s="385" t="e" cm="1">
        <f t="array" ref="FX98">IF(FX97="W/E",0,_xll.ciqfunctions.udf.CIQ($C98,$I$95,FX$94,$F$84))</f>
        <v>#NUM!</v>
      </c>
      <c r="FY98" s="385" t="e" cm="1">
        <f t="array" ref="FY98">IF(FY97="W/E",0,_xll.ciqfunctions.udf.CIQ($C98,$I$95,FY$94,$F$84))</f>
        <v>#NUM!</v>
      </c>
      <c r="FZ98" s="385" t="e" cm="1">
        <f t="array" ref="FZ98">IF(FZ97="W/E",0,_xll.ciqfunctions.udf.CIQ($C98,$I$95,FZ$94,$F$84))</f>
        <v>#NUM!</v>
      </c>
      <c r="GA98" s="385" t="e" cm="1">
        <f t="array" ref="GA98">IF(GA97="W/E",0,_xll.ciqfunctions.udf.CIQ($C98,$I$95,GA$94,$F$84))</f>
        <v>#NUM!</v>
      </c>
      <c r="GB98" s="385" t="e" cm="1">
        <f t="array" ref="GB98">IF(GB97="W/E",0,_xll.ciqfunctions.udf.CIQ($C98,$I$95,GB$94,$F$84))</f>
        <v>#NUM!</v>
      </c>
      <c r="GC98" s="385" t="e" cm="1">
        <f t="array" ref="GC98">IF(GC97="W/E",0,_xll.ciqfunctions.udf.CIQ($C98,$I$95,GC$94,$F$84))</f>
        <v>#NUM!</v>
      </c>
      <c r="GD98" s="385" t="e" cm="1">
        <f t="array" ref="GD98">IF(GD97="W/E",0,_xll.ciqfunctions.udf.CIQ($C98,$I$95,GD$94,$F$84))</f>
        <v>#NUM!</v>
      </c>
      <c r="GE98" s="385" t="e" cm="1">
        <f t="array" ref="GE98">IF(GE97="W/E",0,_xll.ciqfunctions.udf.CIQ($C98,$I$95,GE$94,$F$84))</f>
        <v>#NUM!</v>
      </c>
      <c r="GF98" s="385" t="e" cm="1">
        <f t="array" ref="GF98">IF(GF97="W/E",0,_xll.ciqfunctions.udf.CIQ($C98,$I$95,GF$94,$F$84))</f>
        <v>#NUM!</v>
      </c>
      <c r="GG98" s="385" t="e" cm="1">
        <f t="array" ref="GG98">IF(GG97="W/E",0,_xll.ciqfunctions.udf.CIQ($C98,$I$95,GG$94,$F$84))</f>
        <v>#NUM!</v>
      </c>
      <c r="GH98" s="385" t="e" cm="1">
        <f t="array" ref="GH98">IF(GH97="W/E",0,_xll.ciqfunctions.udf.CIQ($C98,$I$95,GH$94,$F$84))</f>
        <v>#NUM!</v>
      </c>
      <c r="GI98" s="385" t="e" cm="1">
        <f t="array" ref="GI98">IF(GI97="W/E",0,_xll.ciqfunctions.udf.CIQ($C98,$I$95,GI$94,$F$84))</f>
        <v>#NUM!</v>
      </c>
      <c r="GJ98" s="385" t="e" cm="1">
        <f t="array" ref="GJ98">IF(GJ97="W/E",0,_xll.ciqfunctions.udf.CIQ($C98,$I$95,GJ$94,$F$84))</f>
        <v>#NUM!</v>
      </c>
      <c r="GK98" s="385" t="e" cm="1">
        <f t="array" ref="GK98">IF(GK97="W/E",0,_xll.ciqfunctions.udf.CIQ($C98,$I$95,GK$94,$F$84))</f>
        <v>#NUM!</v>
      </c>
      <c r="GL98" s="385" t="e" cm="1">
        <f t="array" ref="GL98">IF(GL97="W/E",0,_xll.ciqfunctions.udf.CIQ($C98,$I$95,GL$94,$F$84))</f>
        <v>#NUM!</v>
      </c>
      <c r="GM98" s="385" t="e" cm="1">
        <f t="array" ref="GM98">IF(GM97="W/E",0,_xll.ciqfunctions.udf.CIQ($C98,$I$95,GM$94,$F$84))</f>
        <v>#NUM!</v>
      </c>
      <c r="GN98" s="385" t="e" cm="1">
        <f t="array" ref="GN98">IF(GN97="W/E",0,_xll.ciqfunctions.udf.CIQ($C98,$I$95,GN$94,$F$84))</f>
        <v>#NUM!</v>
      </c>
      <c r="GO98" s="385" t="e" cm="1">
        <f t="array" ref="GO98">IF(GO97="W/E",0,_xll.ciqfunctions.udf.CIQ($C98,$I$95,GO$94,$F$84))</f>
        <v>#NUM!</v>
      </c>
      <c r="GP98" s="385" t="e" cm="1">
        <f t="array" ref="GP98">IF(GP97="W/E",0,_xll.ciqfunctions.udf.CIQ($C98,$I$95,GP$94,$F$84))</f>
        <v>#NUM!</v>
      </c>
      <c r="GQ98" s="385" t="e" cm="1">
        <f t="array" ref="GQ98">IF(GQ97="W/E",0,_xll.ciqfunctions.udf.CIQ($C98,$I$95,GQ$94,$F$84))</f>
        <v>#NUM!</v>
      </c>
      <c r="GR98" s="385" t="e" cm="1">
        <f t="array" ref="GR98">IF(GR97="W/E",0,_xll.ciqfunctions.udf.CIQ($C98,$I$95,GR$94,$F$84))</f>
        <v>#NUM!</v>
      </c>
      <c r="GS98" s="385" t="e" cm="1">
        <f t="array" ref="GS98">IF(GS97="W/E",0,_xll.ciqfunctions.udf.CIQ($C98,$I$95,GS$94,$F$84))</f>
        <v>#NUM!</v>
      </c>
      <c r="GT98" s="385" t="e" cm="1">
        <f t="array" ref="GT98">IF(GT97="W/E",0,_xll.ciqfunctions.udf.CIQ($C98,$I$95,GT$94,$F$84))</f>
        <v>#NUM!</v>
      </c>
      <c r="GU98" s="385" t="e" cm="1">
        <f t="array" ref="GU98">IF(GU97="W/E",0,_xll.ciqfunctions.udf.CIQ($C98,$I$95,GU$94,$F$84))</f>
        <v>#NUM!</v>
      </c>
      <c r="GV98" s="385" t="e" cm="1">
        <f t="array" ref="GV98">IF(GV97="W/E",0,_xll.ciqfunctions.udf.CIQ($C98,$I$95,GV$94,$F$84))</f>
        <v>#NUM!</v>
      </c>
      <c r="GW98" s="385" t="e" cm="1">
        <f t="array" ref="GW98">IF(GW97="W/E",0,_xll.ciqfunctions.udf.CIQ($C98,$I$95,GW$94,$F$84))</f>
        <v>#NUM!</v>
      </c>
      <c r="GX98" s="385" t="e" cm="1">
        <f t="array" ref="GX98">IF(GX97="W/E",0,_xll.ciqfunctions.udf.CIQ($C98,$I$95,GX$94,$F$84))</f>
        <v>#NUM!</v>
      </c>
      <c r="GY98" s="385" t="e" cm="1">
        <f t="array" ref="GY98">IF(GY97="W/E",0,_xll.ciqfunctions.udf.CIQ($C98,$I$95,GY$94,$F$84))</f>
        <v>#NUM!</v>
      </c>
      <c r="GZ98" s="385" t="e" cm="1">
        <f t="array" ref="GZ98">IF(GZ97="W/E",0,_xll.ciqfunctions.udf.CIQ($C98,$I$95,GZ$94,$F$84))</f>
        <v>#NUM!</v>
      </c>
      <c r="HA98" s="385" t="e" cm="1">
        <f t="array" ref="HA98">IF(HA97="W/E",0,_xll.ciqfunctions.udf.CIQ($C98,$I$95,HA$94,$F$84))</f>
        <v>#NUM!</v>
      </c>
      <c r="HB98" s="385" t="e" cm="1">
        <f t="array" ref="HB98">IF(HB97="W/E",0,_xll.ciqfunctions.udf.CIQ($C98,$I$95,HB$94,$F$84))</f>
        <v>#NUM!</v>
      </c>
      <c r="HC98" s="385" t="e" cm="1">
        <f t="array" ref="HC98">IF(HC97="W/E",0,_xll.ciqfunctions.udf.CIQ($C98,$I$95,HC$94,$F$84))</f>
        <v>#NUM!</v>
      </c>
      <c r="HD98" s="385" t="e" cm="1">
        <f t="array" ref="HD98">IF(HD97="W/E",0,_xll.ciqfunctions.udf.CIQ($C98,$I$95,HD$94,$F$84))</f>
        <v>#NUM!</v>
      </c>
      <c r="HE98" s="385" t="e" cm="1">
        <f t="array" ref="HE98">IF(HE97="W/E",0,_xll.ciqfunctions.udf.CIQ($C98,$I$95,HE$94,$F$84))</f>
        <v>#NUM!</v>
      </c>
      <c r="HF98" s="385" t="e" cm="1">
        <f t="array" ref="HF98">IF(HF97="W/E",0,_xll.ciqfunctions.udf.CIQ($C98,$I$95,HF$94,$F$84))</f>
        <v>#NUM!</v>
      </c>
      <c r="HG98" s="385" t="e" cm="1">
        <f t="array" ref="HG98">IF(HG97="W/E",0,_xll.ciqfunctions.udf.CIQ($C98,$I$95,HG$94,$F$84))</f>
        <v>#NUM!</v>
      </c>
      <c r="HH98" s="385" t="e" cm="1">
        <f t="array" ref="HH98">IF(HH97="W/E",0,_xll.ciqfunctions.udf.CIQ($C98,$I$95,HH$94,$F$84))</f>
        <v>#NUM!</v>
      </c>
      <c r="HI98" s="385" t="e" cm="1">
        <f t="array" ref="HI98">IF(HI97="W/E",0,_xll.ciqfunctions.udf.CIQ($C98,$I$95,HI$94,$F$84))</f>
        <v>#NUM!</v>
      </c>
      <c r="HJ98" s="385" t="e" cm="1">
        <f t="array" ref="HJ98">IF(HJ97="W/E",0,_xll.ciqfunctions.udf.CIQ($C98,$I$95,HJ$94,$F$84))</f>
        <v>#NUM!</v>
      </c>
      <c r="HK98" s="385" t="e" cm="1">
        <f t="array" ref="HK98">IF(HK97="W/E",0,_xll.ciqfunctions.udf.CIQ($C98,$I$95,HK$94,$F$84))</f>
        <v>#NUM!</v>
      </c>
      <c r="HL98" s="385" t="e" cm="1">
        <f t="array" ref="HL98">IF(HL97="W/E",0,_xll.ciqfunctions.udf.CIQ($C98,$I$95,HL$94,$F$84))</f>
        <v>#NUM!</v>
      </c>
      <c r="HM98" s="385" t="e" cm="1">
        <f t="array" ref="HM98">IF(HM97="W/E",0,_xll.ciqfunctions.udf.CIQ($C98,$I$95,HM$94,$F$84))</f>
        <v>#NUM!</v>
      </c>
      <c r="HN98" s="385" t="e" cm="1">
        <f t="array" ref="HN98">IF(HN97="W/E",0,_xll.ciqfunctions.udf.CIQ($C98,$I$95,HN$94,$F$84))</f>
        <v>#NUM!</v>
      </c>
      <c r="HO98" s="385" t="e" cm="1">
        <f t="array" ref="HO98">IF(HO97="W/E",0,_xll.ciqfunctions.udf.CIQ($C98,$I$95,HO$94,$F$84))</f>
        <v>#NUM!</v>
      </c>
      <c r="HP98" s="385" t="e" cm="1">
        <f t="array" ref="HP98">IF(HP97="W/E",0,_xll.ciqfunctions.udf.CIQ($C98,$I$95,HP$94,$F$84))</f>
        <v>#NUM!</v>
      </c>
      <c r="HQ98" s="385" t="e" cm="1">
        <f t="array" ref="HQ98">IF(HQ97="W/E",0,_xll.ciqfunctions.udf.CIQ($C98,$I$95,HQ$94,$F$84))</f>
        <v>#NUM!</v>
      </c>
      <c r="HR98" s="385" t="e" cm="1">
        <f t="array" ref="HR98">IF(HR97="W/E",0,_xll.ciqfunctions.udf.CIQ($C98,$I$95,HR$94,$F$84))</f>
        <v>#NUM!</v>
      </c>
      <c r="HS98" s="385" t="e" cm="1">
        <f t="array" ref="HS98">IF(HS97="W/E",0,_xll.ciqfunctions.udf.CIQ($C98,$I$95,HS$94,$F$84))</f>
        <v>#NUM!</v>
      </c>
      <c r="HT98" s="385" t="e" cm="1">
        <f t="array" ref="HT98">IF(HT97="W/E",0,_xll.ciqfunctions.udf.CIQ($C98,$I$95,HT$94,$F$84))</f>
        <v>#NUM!</v>
      </c>
      <c r="HU98" s="385" t="e" cm="1">
        <f t="array" ref="HU98">IF(HU97="W/E",0,_xll.ciqfunctions.udf.CIQ($C98,$I$95,HU$94,$F$84))</f>
        <v>#NUM!</v>
      </c>
      <c r="HV98" s="385" t="e" cm="1">
        <f t="array" ref="HV98">IF(HV97="W/E",0,_xll.ciqfunctions.udf.CIQ($C98,$I$95,HV$94,$F$84))</f>
        <v>#NUM!</v>
      </c>
      <c r="HW98" s="385" t="e" cm="1">
        <f t="array" ref="HW98">IF(HW97="W/E",0,_xll.ciqfunctions.udf.CIQ($C98,$I$95,HW$94,$F$84))</f>
        <v>#NUM!</v>
      </c>
      <c r="HX98" s="385" t="e" cm="1">
        <f t="array" ref="HX98">IF(HX97="W/E",0,_xll.ciqfunctions.udf.CIQ($C98,$I$95,HX$94,$F$84))</f>
        <v>#NUM!</v>
      </c>
      <c r="HY98" s="385" t="e" cm="1">
        <f t="array" ref="HY98">IF(HY97="W/E",0,_xll.ciqfunctions.udf.CIQ($C98,$I$95,HY$94,$F$84))</f>
        <v>#NUM!</v>
      </c>
      <c r="HZ98" s="385" t="e" cm="1">
        <f t="array" ref="HZ98">IF(HZ97="W/E",0,_xll.ciqfunctions.udf.CIQ($C98,$I$95,HZ$94,$F$84))</f>
        <v>#NUM!</v>
      </c>
      <c r="IA98" s="385" t="e" cm="1">
        <f t="array" ref="IA98">IF(IA97="W/E",0,_xll.ciqfunctions.udf.CIQ($C98,$I$95,IA$94,$F$84))</f>
        <v>#NUM!</v>
      </c>
      <c r="IB98" s="385" t="e" cm="1">
        <f t="array" ref="IB98">IF(IB97="W/E",0,_xll.ciqfunctions.udf.CIQ($C98,$I$95,IB$94,$F$84))</f>
        <v>#NUM!</v>
      </c>
      <c r="IC98" s="385" t="e" cm="1">
        <f t="array" ref="IC98">IF(IC97="W/E",0,_xll.ciqfunctions.udf.CIQ($C98,$I$95,IC$94,$F$84))</f>
        <v>#NUM!</v>
      </c>
      <c r="ID98" s="385" t="e" cm="1">
        <f t="array" ref="ID98">IF(ID97="W/E",0,_xll.ciqfunctions.udf.CIQ($C98,$I$95,ID$94,$F$84))</f>
        <v>#NUM!</v>
      </c>
      <c r="IE98" s="385" t="e" cm="1">
        <f t="array" ref="IE98">IF(IE97="W/E",0,_xll.ciqfunctions.udf.CIQ($C98,$I$95,IE$94,$F$84))</f>
        <v>#NUM!</v>
      </c>
      <c r="IF98" s="385" t="e" cm="1">
        <f t="array" ref="IF98">IF(IF97="W/E",0,_xll.ciqfunctions.udf.CIQ($C98,$I$95,IF$94,$F$84))</f>
        <v>#NUM!</v>
      </c>
      <c r="IG98" s="385" t="e" cm="1">
        <f t="array" ref="IG98">IF(IG97="W/E",0,_xll.ciqfunctions.udf.CIQ($C98,$I$95,IG$94,$F$84))</f>
        <v>#NUM!</v>
      </c>
      <c r="IH98" s="385" t="e" cm="1">
        <f t="array" ref="IH98">IF(IH97="W/E",0,_xll.ciqfunctions.udf.CIQ($C98,$I$95,IH$94,$F$84))</f>
        <v>#NUM!</v>
      </c>
      <c r="II98" s="385" t="e" cm="1">
        <f t="array" ref="II98">IF(II97="W/E",0,_xll.ciqfunctions.udf.CIQ($C98,$I$95,II$94,$F$84))</f>
        <v>#NUM!</v>
      </c>
      <c r="IJ98" s="385" t="e" cm="1">
        <f t="array" ref="IJ98">IF(IJ97="W/E",0,_xll.ciqfunctions.udf.CIQ($C98,$I$95,IJ$94,$F$84))</f>
        <v>#NUM!</v>
      </c>
      <c r="IK98" s="385" t="e" cm="1">
        <f t="array" ref="IK98">IF(IK97="W/E",0,_xll.ciqfunctions.udf.CIQ($C98,$I$95,IK$94,$F$84))</f>
        <v>#NUM!</v>
      </c>
      <c r="IL98" s="385" t="e" cm="1">
        <f t="array" ref="IL98">IF(IL97="W/E",0,_xll.ciqfunctions.udf.CIQ($C98,$I$95,IL$94,$F$84))</f>
        <v>#NUM!</v>
      </c>
      <c r="IM98" s="385" t="e" cm="1">
        <f t="array" ref="IM98">IF(IM97="W/E",0,_xll.ciqfunctions.udf.CIQ($C98,$I$95,IM$94,$F$84))</f>
        <v>#NUM!</v>
      </c>
      <c r="IN98" s="385" t="e" cm="1">
        <f t="array" ref="IN98">IF(IN97="W/E",0,_xll.ciqfunctions.udf.CIQ($C98,$I$95,IN$94,$F$84))</f>
        <v>#NUM!</v>
      </c>
      <c r="IO98" s="385" t="e" cm="1">
        <f t="array" ref="IO98">IF(IO97="W/E",0,_xll.ciqfunctions.udf.CIQ($C98,$I$95,IO$94,$F$84))</f>
        <v>#NUM!</v>
      </c>
      <c r="IP98" s="385" t="e" cm="1">
        <f t="array" ref="IP98">IF(IP97="W/E",0,_xll.ciqfunctions.udf.CIQ($C98,$I$95,IP$94,$F$84))</f>
        <v>#NUM!</v>
      </c>
      <c r="IQ98" s="385" t="e" cm="1">
        <f t="array" ref="IQ98">IF(IQ97="W/E",0,_xll.ciqfunctions.udf.CIQ($C98,$I$95,IQ$94,$F$84))</f>
        <v>#NUM!</v>
      </c>
      <c r="IR98" s="385" t="e" cm="1">
        <f t="array" ref="IR98">IF(IR97="W/E",0,_xll.ciqfunctions.udf.CIQ($C98,$I$95,IR$94,$F$84))</f>
        <v>#NUM!</v>
      </c>
      <c r="IS98" s="385" t="e" cm="1">
        <f t="array" ref="IS98">IF(IS97="W/E",0,_xll.ciqfunctions.udf.CIQ($C98,$I$95,IS$94,$F$84))</f>
        <v>#NUM!</v>
      </c>
      <c r="IT98" s="385" t="e" cm="1">
        <f t="array" ref="IT98">IF(IT97="W/E",0,_xll.ciqfunctions.udf.CIQ($C98,$I$95,IT$94,$F$84))</f>
        <v>#NUM!</v>
      </c>
      <c r="IU98" s="385" t="e" cm="1">
        <f t="array" ref="IU98">IF(IU97="W/E",0,_xll.ciqfunctions.udf.CIQ($C98,$I$95,IU$94,$F$84))</f>
        <v>#NUM!</v>
      </c>
      <c r="IV98" s="385" t="e" cm="1">
        <f t="array" ref="IV98">IF(IV97="W/E",0,_xll.ciqfunctions.udf.CIQ($C98,$I$95,IV$94,$F$84))</f>
        <v>#NUM!</v>
      </c>
      <c r="IW98" s="385" t="e" cm="1">
        <f t="array" ref="IW98">IF(IW97="W/E",0,_xll.ciqfunctions.udf.CIQ($C98,$I$95,IW$94,$F$84))</f>
        <v>#NUM!</v>
      </c>
      <c r="IX98" s="385" t="e" cm="1">
        <f t="array" ref="IX98">IF(IX97="W/E",0,_xll.ciqfunctions.udf.CIQ($C98,$I$95,IX$94,$F$84))</f>
        <v>#NUM!</v>
      </c>
      <c r="IY98" s="385" t="e" cm="1">
        <f t="array" ref="IY98">IF(IY97="W/E",0,_xll.ciqfunctions.udf.CIQ($C98,$I$95,IY$94,$F$84))</f>
        <v>#NUM!</v>
      </c>
      <c r="IZ98" s="385" t="e" cm="1">
        <f t="array" ref="IZ98">IF(IZ97="W/E",0,_xll.ciqfunctions.udf.CIQ($C98,$I$95,IZ$94,$F$84))</f>
        <v>#NUM!</v>
      </c>
      <c r="JA98" s="385" t="e" cm="1">
        <f t="array" ref="JA98">IF(JA97="W/E",0,_xll.ciqfunctions.udf.CIQ($C98,$I$95,JA$94,$F$84))</f>
        <v>#NUM!</v>
      </c>
      <c r="JB98" s="385" t="e" cm="1">
        <f t="array" ref="JB98">IF(JB97="W/E",0,_xll.ciqfunctions.udf.CIQ($C98,$I$95,JB$94,$F$84))</f>
        <v>#NUM!</v>
      </c>
      <c r="JC98" s="385" t="e" cm="1">
        <f t="array" ref="JC98">IF(JC97="W/E",0,_xll.ciqfunctions.udf.CIQ($C98,$I$95,JC$94,$F$84))</f>
        <v>#NUM!</v>
      </c>
      <c r="JD98" s="385" t="e" cm="1">
        <f t="array" ref="JD98">IF(JD97="W/E",0,_xll.ciqfunctions.udf.CIQ($C98,$I$95,JD$94,$F$84))</f>
        <v>#NUM!</v>
      </c>
      <c r="JE98" s="385" t="e" cm="1">
        <f t="array" ref="JE98">IF(JE97="W/E",0,_xll.ciqfunctions.udf.CIQ($C98,$I$95,JE$94,$F$84))</f>
        <v>#NUM!</v>
      </c>
      <c r="JF98" s="385" t="e" cm="1">
        <f t="array" ref="JF98">IF(JF97="W/E",0,_xll.ciqfunctions.udf.CIQ($C98,$I$95,JF$94,$F$84))</f>
        <v>#NUM!</v>
      </c>
      <c r="JG98" s="385" t="e" cm="1">
        <f t="array" ref="JG98">IF(JG97="W/E",0,_xll.ciqfunctions.udf.CIQ($C98,$I$95,JG$94,$F$84))</f>
        <v>#NUM!</v>
      </c>
      <c r="JH98" s="385" t="e" cm="1">
        <f t="array" ref="JH98">IF(JH97="W/E",0,_xll.ciqfunctions.udf.CIQ($C98,$I$95,JH$94,$F$84))</f>
        <v>#NUM!</v>
      </c>
      <c r="JI98" s="385" t="e" cm="1">
        <f t="array" ref="JI98">IF(JI97="W/E",0,_xll.ciqfunctions.udf.CIQ($C98,$I$95,JI$94,$F$84))</f>
        <v>#NUM!</v>
      </c>
      <c r="JJ98" s="385" t="e" cm="1">
        <f t="array" ref="JJ98">IF(JJ97="W/E",0,_xll.ciqfunctions.udf.CIQ($C98,$I$95,JJ$94,$F$84))</f>
        <v>#NUM!</v>
      </c>
      <c r="JK98" s="385" t="e" cm="1">
        <f t="array" ref="JK98">IF(JK97="W/E",0,_xll.ciqfunctions.udf.CIQ($C98,$I$95,JK$94,$F$84))</f>
        <v>#NUM!</v>
      </c>
      <c r="JL98" s="385" t="e" cm="1">
        <f t="array" ref="JL98">IF(JL97="W/E",0,_xll.ciqfunctions.udf.CIQ($C98,$I$95,JL$94,$F$84))</f>
        <v>#NUM!</v>
      </c>
      <c r="JM98" s="385" t="e" cm="1">
        <f t="array" ref="JM98">IF(JM97="W/E",0,_xll.ciqfunctions.udf.CIQ($C98,$I$95,JM$94,$F$84))</f>
        <v>#NUM!</v>
      </c>
      <c r="JN98" s="385" t="e" cm="1">
        <f t="array" ref="JN98">IF(JN97="W/E",0,_xll.ciqfunctions.udf.CIQ($C98,$I$95,JN$94,$F$84))</f>
        <v>#NUM!</v>
      </c>
      <c r="JO98" s="385" t="e" cm="1">
        <f t="array" ref="JO98">IF(JO97="W/E",0,_xll.ciqfunctions.udf.CIQ($C98,$I$95,JO$94,$F$84))</f>
        <v>#NUM!</v>
      </c>
      <c r="JP98" s="385" t="e" cm="1">
        <f t="array" ref="JP98">IF(JP97="W/E",0,_xll.ciqfunctions.udf.CIQ($C98,$I$95,JP$94,$F$84))</f>
        <v>#NUM!</v>
      </c>
      <c r="JQ98" s="385" t="e" cm="1">
        <f t="array" ref="JQ98">IF(JQ97="W/E",0,_xll.ciqfunctions.udf.CIQ($C98,$I$95,JQ$94,$F$84))</f>
        <v>#NUM!</v>
      </c>
      <c r="JR98" s="385" t="e" cm="1">
        <f t="array" ref="JR98">IF(JR97="W/E",0,_xll.ciqfunctions.udf.CIQ($C98,$I$95,JR$94,$F$84))</f>
        <v>#NUM!</v>
      </c>
      <c r="JS98" s="385" t="e" cm="1">
        <f t="array" ref="JS98">IF(JS97="W/E",0,_xll.ciqfunctions.udf.CIQ($C98,$I$95,JS$94,$F$84))</f>
        <v>#NUM!</v>
      </c>
      <c r="JT98" s="385" t="e" cm="1">
        <f t="array" ref="JT98">IF(JT97="W/E",0,_xll.ciqfunctions.udf.CIQ($C98,$I$95,JT$94,$F$84))</f>
        <v>#NUM!</v>
      </c>
      <c r="JU98" s="385" t="e" cm="1">
        <f t="array" ref="JU98">IF(JU97="W/E",0,_xll.ciqfunctions.udf.CIQ($C98,$I$95,JU$94,$F$84))</f>
        <v>#NUM!</v>
      </c>
      <c r="JV98" s="385" t="e" cm="1">
        <f t="array" ref="JV98">IF(JV97="W/E",0,_xll.ciqfunctions.udf.CIQ($C98,$I$95,JV$94,$F$84))</f>
        <v>#NUM!</v>
      </c>
      <c r="JW98" s="385" t="e" cm="1">
        <f t="array" ref="JW98">IF(JW97="W/E",0,_xll.ciqfunctions.udf.CIQ($C98,$I$95,JW$94,$F$84))</f>
        <v>#NUM!</v>
      </c>
      <c r="JX98" s="385" t="e" cm="1">
        <f t="array" ref="JX98">IF(JX97="W/E",0,_xll.ciqfunctions.udf.CIQ($C98,$I$95,JX$94,$F$84))</f>
        <v>#NUM!</v>
      </c>
      <c r="JY98" s="385" t="e" cm="1">
        <f t="array" ref="JY98">IF(JY97="W/E",0,_xll.ciqfunctions.udf.CIQ($C98,$I$95,JY$94,$F$84))</f>
        <v>#NUM!</v>
      </c>
      <c r="JZ98" s="385" t="e" cm="1">
        <f t="array" ref="JZ98">IF(JZ97="W/E",0,_xll.ciqfunctions.udf.CIQ($C98,$I$95,JZ$94,$F$84))</f>
        <v>#NUM!</v>
      </c>
      <c r="KA98" s="385" t="e" cm="1">
        <f t="array" ref="KA98">IF(KA97="W/E",0,_xll.ciqfunctions.udf.CIQ($C98,$I$95,KA$94,$F$84))</f>
        <v>#NUM!</v>
      </c>
      <c r="KB98" s="385" t="e" cm="1">
        <f t="array" ref="KB98">IF(KB97="W/E",0,_xll.ciqfunctions.udf.CIQ($C98,$I$95,KB$94,$F$84))</f>
        <v>#NUM!</v>
      </c>
      <c r="KC98" s="385" t="e" cm="1">
        <f t="array" ref="KC98">IF(KC97="W/E",0,_xll.ciqfunctions.udf.CIQ($C98,$I$95,KC$94,$F$84))</f>
        <v>#NUM!</v>
      </c>
      <c r="KD98" s="385" t="e" cm="1">
        <f t="array" ref="KD98">IF(KD97="W/E",0,_xll.ciqfunctions.udf.CIQ($C98,$I$95,KD$94,$F$84))</f>
        <v>#NUM!</v>
      </c>
      <c r="KE98" s="385" t="e" cm="1">
        <f t="array" ref="KE98">IF(KE97="W/E",0,_xll.ciqfunctions.udf.CIQ($C98,$I$95,KE$94,$F$84))</f>
        <v>#NUM!</v>
      </c>
      <c r="KF98" s="385" t="e" cm="1">
        <f t="array" ref="KF98">IF(KF97="W/E",0,_xll.ciqfunctions.udf.CIQ($C98,$I$95,KF$94,$F$84))</f>
        <v>#NUM!</v>
      </c>
      <c r="KG98" s="385" t="e" cm="1">
        <f t="array" ref="KG98">IF(KG97="W/E",0,_xll.ciqfunctions.udf.CIQ($C98,$I$95,KG$94,$F$84))</f>
        <v>#NUM!</v>
      </c>
      <c r="KH98" s="385" t="e" cm="1">
        <f t="array" ref="KH98">IF(KH97="W/E",0,_xll.ciqfunctions.udf.CIQ($C98,$I$95,KH$94,$F$84))</f>
        <v>#NUM!</v>
      </c>
      <c r="KI98" s="385" t="e" cm="1">
        <f t="array" ref="KI98">IF(KI97="W/E",0,_xll.ciqfunctions.udf.CIQ($C98,$I$95,KI$94,$F$84))</f>
        <v>#NUM!</v>
      </c>
      <c r="KJ98" s="385" t="e" cm="1">
        <f t="array" ref="KJ98">IF(KJ97="W/E",0,_xll.ciqfunctions.udf.CIQ($C98,$I$95,KJ$94,$F$84))</f>
        <v>#NUM!</v>
      </c>
      <c r="KK98" s="385" t="e" cm="1">
        <f t="array" ref="KK98">IF(KK97="W/E",0,_xll.ciqfunctions.udf.CIQ($C98,$I$95,KK$94,$F$84))</f>
        <v>#NUM!</v>
      </c>
      <c r="KL98" s="385" t="e" cm="1">
        <f t="array" ref="KL98">IF(KL97="W/E",0,_xll.ciqfunctions.udf.CIQ($C98,$I$95,KL$94,$F$84))</f>
        <v>#NUM!</v>
      </c>
      <c r="KM98" s="385" t="e" cm="1">
        <f t="array" ref="KM98">IF(KM97="W/E",0,_xll.ciqfunctions.udf.CIQ($C98,$I$95,KM$94,$F$84))</f>
        <v>#NUM!</v>
      </c>
      <c r="KN98" s="385" t="e" cm="1">
        <f t="array" ref="KN98">IF(KN97="W/E",0,_xll.ciqfunctions.udf.CIQ($C98,$I$95,KN$94,$F$84))</f>
        <v>#NUM!</v>
      </c>
      <c r="KO98" s="385" t="e" cm="1">
        <f t="array" ref="KO98">IF(KO97="W/E",0,_xll.ciqfunctions.udf.CIQ($C98,$I$95,KO$94,$F$84))</f>
        <v>#NUM!</v>
      </c>
      <c r="KP98" s="385" t="e" cm="1">
        <f t="array" ref="KP98">IF(KP97="W/E",0,_xll.ciqfunctions.udf.CIQ($C98,$I$95,KP$94,$F$84))</f>
        <v>#NUM!</v>
      </c>
      <c r="KQ98" s="385" t="e" cm="1">
        <f t="array" ref="KQ98">IF(KQ97="W/E",0,_xll.ciqfunctions.udf.CIQ($C98,$I$95,KQ$94,$F$84))</f>
        <v>#NUM!</v>
      </c>
      <c r="KR98" s="385" t="e" cm="1">
        <f t="array" ref="KR98">IF(KR97="W/E",0,_xll.ciqfunctions.udf.CIQ($C98,$I$95,KR$94,$F$84))</f>
        <v>#NUM!</v>
      </c>
      <c r="KS98" s="385" t="e" cm="1">
        <f t="array" ref="KS98">IF(KS97="W/E",0,_xll.ciqfunctions.udf.CIQ($C98,$I$95,KS$94,$F$84))</f>
        <v>#NUM!</v>
      </c>
      <c r="KT98" s="385" t="e" cm="1">
        <f t="array" ref="KT98">IF(KT97="W/E",0,_xll.ciqfunctions.udf.CIQ($C98,$I$95,KT$94,$F$84))</f>
        <v>#NUM!</v>
      </c>
      <c r="KU98" s="385" t="e" cm="1">
        <f t="array" ref="KU98">IF(KU97="W/E",0,_xll.ciqfunctions.udf.CIQ($C98,$I$95,KU$94,$F$84))</f>
        <v>#NUM!</v>
      </c>
      <c r="KV98" s="385" t="e" cm="1">
        <f t="array" ref="KV98">IF(KV97="W/E",0,_xll.ciqfunctions.udf.CIQ($C98,$I$95,KV$94,$F$84))</f>
        <v>#NUM!</v>
      </c>
      <c r="KW98" s="385" t="e" cm="1">
        <f t="array" ref="KW98">IF(KW97="W/E",0,_xll.ciqfunctions.udf.CIQ($C98,$I$95,KW$94,$F$84))</f>
        <v>#NUM!</v>
      </c>
      <c r="KX98" s="385" t="e" cm="1">
        <f t="array" ref="KX98">IF(KX97="W/E",0,_xll.ciqfunctions.udf.CIQ($C98,$I$95,KX$94,$F$84))</f>
        <v>#NUM!</v>
      </c>
      <c r="KY98" s="385" t="e" cm="1">
        <f t="array" ref="KY98">IF(KY97="W/E",0,_xll.ciqfunctions.udf.CIQ($C98,$I$95,KY$94,$F$84))</f>
        <v>#NUM!</v>
      </c>
      <c r="KZ98" s="385" t="e" cm="1">
        <f t="array" ref="KZ98">IF(KZ97="W/E",0,_xll.ciqfunctions.udf.CIQ($C98,$I$95,KZ$94,$F$84))</f>
        <v>#NUM!</v>
      </c>
      <c r="LA98" s="385" t="e" cm="1">
        <f t="array" ref="LA98">IF(LA97="W/E",0,_xll.ciqfunctions.udf.CIQ($C98,$I$95,LA$94,$F$84))</f>
        <v>#NUM!</v>
      </c>
      <c r="LB98" s="385" t="e" cm="1">
        <f t="array" ref="LB98">IF(LB97="W/E",0,_xll.ciqfunctions.udf.CIQ($C98,$I$95,LB$94,$F$84))</f>
        <v>#NUM!</v>
      </c>
      <c r="LC98" s="385" t="e" cm="1">
        <f t="array" ref="LC98">IF(LC97="W/E",0,_xll.ciqfunctions.udf.CIQ($C98,$I$95,LC$94,$F$84))</f>
        <v>#NUM!</v>
      </c>
      <c r="LD98" s="385" t="e" cm="1">
        <f t="array" ref="LD98">IF(LD97="W/E",0,_xll.ciqfunctions.udf.CIQ($C98,$I$95,LD$94,$F$84))</f>
        <v>#NUM!</v>
      </c>
      <c r="LE98" s="385" t="e" cm="1">
        <f t="array" ref="LE98">IF(LE97="W/E",0,_xll.ciqfunctions.udf.CIQ($C98,$I$95,LE$94,$F$84))</f>
        <v>#NUM!</v>
      </c>
      <c r="LF98" s="385" t="e" cm="1">
        <f t="array" ref="LF98">IF(LF97="W/E",0,_xll.ciqfunctions.udf.CIQ($C98,$I$95,LF$94,$F$84))</f>
        <v>#NUM!</v>
      </c>
      <c r="LG98" s="385" t="e" cm="1">
        <f t="array" ref="LG98">IF(LG97="W/E",0,_xll.ciqfunctions.udf.CIQ($C98,$I$95,LG$94,$F$84))</f>
        <v>#NUM!</v>
      </c>
      <c r="LH98" s="385" t="e" cm="1">
        <f t="array" ref="LH98">IF(LH97="W/E",0,_xll.ciqfunctions.udf.CIQ($C98,$I$95,LH$94,$F$84))</f>
        <v>#NUM!</v>
      </c>
      <c r="LI98" s="385" t="e" cm="1">
        <f t="array" ref="LI98">IF(LI97="W/E",0,_xll.ciqfunctions.udf.CIQ($C98,$I$95,LI$94,$F$84))</f>
        <v>#NUM!</v>
      </c>
      <c r="LJ98" s="385" t="e" cm="1">
        <f t="array" ref="LJ98">IF(LJ97="W/E",0,_xll.ciqfunctions.udf.CIQ($C98,$I$95,LJ$94,$F$84))</f>
        <v>#NUM!</v>
      </c>
      <c r="LK98" s="385" t="e" cm="1">
        <f t="array" ref="LK98">IF(LK97="W/E",0,_xll.ciqfunctions.udf.CIQ($C98,$I$95,LK$94,$F$84))</f>
        <v>#NUM!</v>
      </c>
      <c r="LL98" s="385" t="e" cm="1">
        <f t="array" ref="LL98">IF(LL97="W/E",0,_xll.ciqfunctions.udf.CIQ($C98,$I$95,LL$94,$F$84))</f>
        <v>#NUM!</v>
      </c>
      <c r="LM98" s="385" t="e" cm="1">
        <f t="array" ref="LM98">IF(LM97="W/E",0,_xll.ciqfunctions.udf.CIQ($C98,$I$95,LM$94,$F$84))</f>
        <v>#NUM!</v>
      </c>
      <c r="LN98" s="385" t="e" cm="1">
        <f t="array" ref="LN98">IF(LN97="W/E",0,_xll.ciqfunctions.udf.CIQ($C98,$I$95,LN$94,$F$84))</f>
        <v>#NUM!</v>
      </c>
      <c r="LO98" s="385" t="e" cm="1">
        <f t="array" ref="LO98">IF(LO97="W/E",0,_xll.ciqfunctions.udf.CIQ($C98,$I$95,LO$94,$F$84))</f>
        <v>#NUM!</v>
      </c>
      <c r="LP98" s="385" t="e" cm="1">
        <f t="array" ref="LP98">IF(LP97="W/E",0,_xll.ciqfunctions.udf.CIQ($C98,$I$95,LP$94,$F$84))</f>
        <v>#NUM!</v>
      </c>
      <c r="LQ98" s="385" t="e" cm="1">
        <f t="array" ref="LQ98">IF(LQ97="W/E",0,_xll.ciqfunctions.udf.CIQ($C98,$I$95,LQ$94,$F$84))</f>
        <v>#NUM!</v>
      </c>
      <c r="LR98" s="385" t="e" cm="1">
        <f t="array" ref="LR98">IF(LR97="W/E",0,_xll.ciqfunctions.udf.CIQ($C98,$I$95,LR$94,$F$84))</f>
        <v>#NUM!</v>
      </c>
      <c r="LS98" s="385" t="e" cm="1">
        <f t="array" ref="LS98">IF(LS97="W/E",0,_xll.ciqfunctions.udf.CIQ($C98,$I$95,LS$94,$F$84))</f>
        <v>#NUM!</v>
      </c>
      <c r="LT98" s="385" t="e" cm="1">
        <f t="array" ref="LT98">IF(LT97="W/E",0,_xll.ciqfunctions.udf.CIQ($C98,$I$95,LT$94,$F$84))</f>
        <v>#NUM!</v>
      </c>
      <c r="LU98" s="385" t="e" cm="1">
        <f t="array" ref="LU98">IF(LU97="W/E",0,_xll.ciqfunctions.udf.CIQ($C98,$I$95,LU$94,$F$84))</f>
        <v>#NUM!</v>
      </c>
      <c r="LV98" s="385" t="e" cm="1">
        <f t="array" ref="LV98">IF(LV97="W/E",0,_xll.ciqfunctions.udf.CIQ($C98,$I$95,LV$94,$F$84))</f>
        <v>#NUM!</v>
      </c>
      <c r="LW98" s="385" t="e" cm="1">
        <f t="array" ref="LW98">IF(LW97="W/E",0,_xll.ciqfunctions.udf.CIQ($C98,$I$95,LW$94,$F$84))</f>
        <v>#NUM!</v>
      </c>
      <c r="LX98" s="385" t="e" cm="1">
        <f t="array" ref="LX98">IF(LX97="W/E",0,_xll.ciqfunctions.udf.CIQ($C98,$I$95,LX$94,$F$84))</f>
        <v>#NUM!</v>
      </c>
      <c r="LY98" s="385" t="e" cm="1">
        <f t="array" ref="LY98">IF(LY97="W/E",0,_xll.ciqfunctions.udf.CIQ($C98,$I$95,LY$94,$F$84))</f>
        <v>#NUM!</v>
      </c>
      <c r="LZ98" s="385" t="e" cm="1">
        <f t="array" ref="LZ98">IF(LZ97="W/E",0,_xll.ciqfunctions.udf.CIQ($C98,$I$95,LZ$94,$F$84))</f>
        <v>#NUM!</v>
      </c>
      <c r="MA98" s="385" t="e" cm="1">
        <f t="array" ref="MA98">IF(MA97="W/E",0,_xll.ciqfunctions.udf.CIQ($C98,$I$95,MA$94,$F$84))</f>
        <v>#NUM!</v>
      </c>
      <c r="MB98" s="385" t="e" cm="1">
        <f t="array" ref="MB98">IF(MB97="W/E",0,_xll.ciqfunctions.udf.CIQ($C98,$I$95,MB$94,$F$84))</f>
        <v>#NUM!</v>
      </c>
      <c r="MC98" s="385" t="e" cm="1">
        <f t="array" ref="MC98">IF(MC97="W/E",0,_xll.ciqfunctions.udf.CIQ($C98,$I$95,MC$94,$F$84))</f>
        <v>#NUM!</v>
      </c>
      <c r="MD98" s="385" t="e" cm="1">
        <f t="array" ref="MD98">IF(MD97="W/E",0,_xll.ciqfunctions.udf.CIQ($C98,$I$95,MD$94,$F$84))</f>
        <v>#NUM!</v>
      </c>
      <c r="ME98" s="385" t="e" cm="1">
        <f t="array" ref="ME98">IF(ME97="W/E",0,_xll.ciqfunctions.udf.CIQ($C98,$I$95,ME$94,$F$84))</f>
        <v>#NUM!</v>
      </c>
      <c r="MF98" s="385" t="e" cm="1">
        <f t="array" ref="MF98">IF(MF97="W/E",0,_xll.ciqfunctions.udf.CIQ($C98,$I$95,MF$94,$F$84))</f>
        <v>#NUM!</v>
      </c>
      <c r="MG98" s="385" t="e" cm="1">
        <f t="array" ref="MG98">IF(MG97="W/E",0,_xll.ciqfunctions.udf.CIQ($C98,$I$95,MG$94,$F$84))</f>
        <v>#NUM!</v>
      </c>
      <c r="MH98" s="385" t="e" cm="1">
        <f t="array" ref="MH98">IF(MH97="W/E",0,_xll.ciqfunctions.udf.CIQ($C98,$I$95,MH$94,$F$84))</f>
        <v>#NUM!</v>
      </c>
      <c r="MI98" s="385" t="e" cm="1">
        <f t="array" ref="MI98">IF(MI97="W/E",0,_xll.ciqfunctions.udf.CIQ($C98,$I$95,MI$94,$F$84))</f>
        <v>#NUM!</v>
      </c>
      <c r="MJ98" s="385" t="e" cm="1">
        <f t="array" ref="MJ98">IF(MJ97="W/E",0,_xll.ciqfunctions.udf.CIQ($C98,$I$95,MJ$94,$F$84))</f>
        <v>#NUM!</v>
      </c>
      <c r="MK98" s="385" t="e" cm="1">
        <f t="array" ref="MK98">IF(MK97="W/E",0,_xll.ciqfunctions.udf.CIQ($C98,$I$95,MK$94,$F$84))</f>
        <v>#NUM!</v>
      </c>
      <c r="ML98" s="385" t="e" cm="1">
        <f t="array" ref="ML98">IF(ML97="W/E",0,_xll.ciqfunctions.udf.CIQ($C98,$I$95,ML$94,$F$84))</f>
        <v>#NUM!</v>
      </c>
      <c r="MM98" s="385" t="e" cm="1">
        <f t="array" ref="MM98">IF(MM97="W/E",0,_xll.ciqfunctions.udf.CIQ($C98,$I$95,MM$94,$F$84))</f>
        <v>#NUM!</v>
      </c>
      <c r="MN98" s="385" t="e" cm="1">
        <f t="array" ref="MN98">IF(MN97="W/E",0,_xll.ciqfunctions.udf.CIQ($C98,$I$95,MN$94,$F$84))</f>
        <v>#NUM!</v>
      </c>
      <c r="MO98" s="385" t="e" cm="1">
        <f t="array" ref="MO98">IF(MO97="W/E",0,_xll.ciqfunctions.udf.CIQ($C98,$I$95,MO$94,$F$84))</f>
        <v>#NUM!</v>
      </c>
      <c r="MP98" s="385" t="e" cm="1">
        <f t="array" ref="MP98">IF(MP97="W/E",0,_xll.ciqfunctions.udf.CIQ($C98,$I$95,MP$94,$F$84))</f>
        <v>#NUM!</v>
      </c>
      <c r="MQ98" s="385" t="e" cm="1">
        <f t="array" ref="MQ98">IF(MQ97="W/E",0,_xll.ciqfunctions.udf.CIQ($C98,$I$95,MQ$94,$F$84))</f>
        <v>#NUM!</v>
      </c>
      <c r="MR98" s="385" t="e" cm="1">
        <f t="array" ref="MR98">IF(MR97="W/E",0,_xll.ciqfunctions.udf.CIQ($C98,$I$95,MR$94,$F$84))</f>
        <v>#NUM!</v>
      </c>
      <c r="MS98" s="385" t="e" cm="1">
        <f t="array" ref="MS98">IF(MS97="W/E",0,_xll.ciqfunctions.udf.CIQ($C98,$I$95,MS$94,$F$84))</f>
        <v>#NUM!</v>
      </c>
      <c r="MT98" s="385" t="e" cm="1">
        <f t="array" ref="MT98">IF(MT97="W/E",0,_xll.ciqfunctions.udf.CIQ($C98,$I$95,MT$94,$F$84))</f>
        <v>#NUM!</v>
      </c>
      <c r="MU98" s="385" t="e" cm="1">
        <f t="array" ref="MU98">IF(MU97="W/E",0,_xll.ciqfunctions.udf.CIQ($C98,$I$95,MU$94,$F$84))</f>
        <v>#NUM!</v>
      </c>
      <c r="MV98" s="385" t="e" cm="1">
        <f t="array" ref="MV98">IF(MV97="W/E",0,_xll.ciqfunctions.udf.CIQ($C98,$I$95,MV$94,$F$84))</f>
        <v>#NUM!</v>
      </c>
      <c r="MW98" s="385" t="e" cm="1">
        <f t="array" ref="MW98">IF(MW97="W/E",0,_xll.ciqfunctions.udf.CIQ($C98,$I$95,MW$94,$F$84))</f>
        <v>#NUM!</v>
      </c>
      <c r="MX98" s="385" t="e" cm="1">
        <f t="array" ref="MX98">IF(MX97="W/E",0,_xll.ciqfunctions.udf.CIQ($C98,$I$95,MX$94,$F$84))</f>
        <v>#NUM!</v>
      </c>
      <c r="MY98" s="385" t="e" cm="1">
        <f t="array" ref="MY98">IF(MY97="W/E",0,_xll.ciqfunctions.udf.CIQ($C98,$I$95,MY$94,$F$84))</f>
        <v>#NUM!</v>
      </c>
      <c r="MZ98" s="385" t="e" cm="1">
        <f t="array" ref="MZ98">IF(MZ97="W/E",0,_xll.ciqfunctions.udf.CIQ($C98,$I$95,MZ$94,$F$84))</f>
        <v>#NUM!</v>
      </c>
      <c r="NA98" s="385" t="e" cm="1">
        <f t="array" ref="NA98">IF(NA97="W/E",0,_xll.ciqfunctions.udf.CIQ($C98,$I$95,NA$94,$F$84))</f>
        <v>#NUM!</v>
      </c>
      <c r="NB98" s="385" t="e" cm="1">
        <f t="array" ref="NB98">IF(NB97="W/E",0,_xll.ciqfunctions.udf.CIQ($C98,$I$95,NB$94,$F$84))</f>
        <v>#NUM!</v>
      </c>
      <c r="NC98" s="385" t="e" cm="1">
        <f t="array" ref="NC98">IF(NC97="W/E",0,_xll.ciqfunctions.udf.CIQ($C98,$I$95,NC$94,$F$84))</f>
        <v>#NUM!</v>
      </c>
      <c r="ND98" s="385" t="e" cm="1">
        <f t="array" ref="ND98">IF(ND97="W/E",0,_xll.ciqfunctions.udf.CIQ($C98,$I$95,ND$94,$F$84))</f>
        <v>#NUM!</v>
      </c>
      <c r="NE98" s="385" t="e" cm="1">
        <f t="array" ref="NE98">IF(NE97="W/E",0,_xll.ciqfunctions.udf.CIQ($C98,$I$95,NE$94,$F$84))</f>
        <v>#NUM!</v>
      </c>
      <c r="NF98" s="385" t="e" cm="1">
        <f t="array" ref="NF98">IF(NF97="W/E",0,_xll.ciqfunctions.udf.CIQ($C98,$I$95,NF$94,$F$84))</f>
        <v>#NUM!</v>
      </c>
      <c r="NG98" s="385" t="e" cm="1">
        <f t="array" ref="NG98">IF(NG97="W/E",0,_xll.ciqfunctions.udf.CIQ($C98,$I$95,NG$94,$F$84))</f>
        <v>#NUM!</v>
      </c>
      <c r="NH98" s="385" t="e" cm="1">
        <f t="array" ref="NH98">IF(NH97="W/E",0,_xll.ciqfunctions.udf.CIQ($C98,$I$95,NH$94,$F$84))</f>
        <v>#NUM!</v>
      </c>
      <c r="NI98" s="385" t="e" cm="1">
        <f t="array" ref="NI98">IF(NI97="W/E",0,_xll.ciqfunctions.udf.CIQ($C98,$I$95,NI$94,$F$84))</f>
        <v>#NUM!</v>
      </c>
      <c r="NJ98" s="385" t="e" cm="1">
        <f t="array" ref="NJ98">IF(NJ97="W/E",0,_xll.ciqfunctions.udf.CIQ($C98,$I$95,NJ$94,$F$84))</f>
        <v>#NUM!</v>
      </c>
      <c r="NK98" s="385" t="e" cm="1">
        <f t="array" ref="NK98">IF(NK97="W/E",0,_xll.ciqfunctions.udf.CIQ($C98,$I$95,NK$94,$F$84))</f>
        <v>#NUM!</v>
      </c>
      <c r="NL98" s="385" t="e" cm="1">
        <f t="array" ref="NL98">IF(NL97="W/E",0,_xll.ciqfunctions.udf.CIQ($C98,$I$95,NL$94,$F$84))</f>
        <v>#NUM!</v>
      </c>
      <c r="NM98" s="385" t="e" cm="1">
        <f t="array" ref="NM98">IF(NM97="W/E",0,_xll.ciqfunctions.udf.CIQ($C98,$I$95,NM$94,$F$84))</f>
        <v>#NUM!</v>
      </c>
      <c r="NN98" s="385" t="e" cm="1">
        <f t="array" ref="NN98">IF(NN97="W/E",0,_xll.ciqfunctions.udf.CIQ($C98,$I$95,NN$94,$F$84))</f>
        <v>#NUM!</v>
      </c>
      <c r="NO98" s="385" t="e" cm="1">
        <f t="array" ref="NO98">IF(NO97="W/E",0,_xll.ciqfunctions.udf.CIQ($C98,$I$95,NO$94,$F$84))</f>
        <v>#NUM!</v>
      </c>
      <c r="NP98" s="385" t="e" cm="1">
        <f t="array" ref="NP98">IF(NP97="W/E",0,_xll.ciqfunctions.udf.CIQ($C98,$I$95,NP$94,$F$84))</f>
        <v>#NUM!</v>
      </c>
      <c r="NQ98" s="385" t="e" cm="1">
        <f t="array" ref="NQ98">IF(NQ97="W/E",0,_xll.ciqfunctions.udf.CIQ($C98,$I$95,NQ$94,$F$84))</f>
        <v>#NUM!</v>
      </c>
      <c r="NR98" s="385" t="e" cm="1">
        <f t="array" ref="NR98">IF(NR97="W/E",0,_xll.ciqfunctions.udf.CIQ($C98,$I$95,NR$94,$F$84))</f>
        <v>#NUM!</v>
      </c>
      <c r="NS98" s="385" t="e" cm="1">
        <f t="array" ref="NS98">IF(NS97="W/E",0,_xll.ciqfunctions.udf.CIQ($C98,$I$95,NS$94,$F$84))</f>
        <v>#NUM!</v>
      </c>
      <c r="NT98" s="385" t="e" cm="1">
        <f t="array" ref="NT98">IF(NT97="W/E",0,_xll.ciqfunctions.udf.CIQ($C98,$I$95,NT$94,$F$84))</f>
        <v>#NUM!</v>
      </c>
      <c r="NU98" s="385" t="e" cm="1">
        <f t="array" ref="NU98">IF(NU97="W/E",0,_xll.ciqfunctions.udf.CIQ($C98,$I$95,NU$94,$F$84))</f>
        <v>#NUM!</v>
      </c>
      <c r="NV98" s="385" t="e" cm="1">
        <f t="array" ref="NV98">IF(NV97="W/E",0,_xll.ciqfunctions.udf.CIQ($C98,$I$95,NV$94,$F$84))</f>
        <v>#NUM!</v>
      </c>
      <c r="NW98" s="385" t="e" cm="1">
        <f t="array" ref="NW98">IF(NW97="W/E",0,_xll.ciqfunctions.udf.CIQ($C98,$I$95,NW$94,$F$84))</f>
        <v>#NUM!</v>
      </c>
      <c r="NX98" s="385" t="e" cm="1">
        <f t="array" ref="NX98">IF(NX97="W/E",0,_xll.ciqfunctions.udf.CIQ($C98,$I$95,NX$94,$F$84))</f>
        <v>#NUM!</v>
      </c>
      <c r="NY98" s="385" t="e" cm="1">
        <f t="array" ref="NY98">IF(NY97="W/E",0,_xll.ciqfunctions.udf.CIQ($C98,$I$95,NY$94,$F$84))</f>
        <v>#NUM!</v>
      </c>
      <c r="NZ98" s="385" t="e" cm="1">
        <f t="array" ref="NZ98">IF(NZ97="W/E",0,_xll.ciqfunctions.udf.CIQ($C98,$I$95,NZ$94,$F$84))</f>
        <v>#NUM!</v>
      </c>
      <c r="OA98" s="385" t="e" cm="1">
        <f t="array" ref="OA98">IF(OA97="W/E",0,_xll.ciqfunctions.udf.CIQ($C98,$I$95,OA$94,$F$84))</f>
        <v>#NUM!</v>
      </c>
      <c r="OB98" s="385" t="e" cm="1">
        <f t="array" ref="OB98">IF(OB97="W/E",0,_xll.ciqfunctions.udf.CIQ($C98,$I$95,OB$94,$F$84))</f>
        <v>#NUM!</v>
      </c>
      <c r="OC98" s="385" t="e" cm="1">
        <f t="array" ref="OC98">IF(OC97="W/E",0,_xll.ciqfunctions.udf.CIQ($C98,$I$95,OC$94,$F$84))</f>
        <v>#NUM!</v>
      </c>
      <c r="OD98" s="385" t="e" cm="1">
        <f t="array" ref="OD98">IF(OD97="W/E",0,_xll.ciqfunctions.udf.CIQ($C98,$I$95,OD$94,$F$84))</f>
        <v>#NUM!</v>
      </c>
      <c r="OE98" s="385" t="e" cm="1">
        <f t="array" ref="OE98">IF(OE97="W/E",0,_xll.ciqfunctions.udf.CIQ($C98,$I$95,OE$94,$F$84))</f>
        <v>#NUM!</v>
      </c>
      <c r="OF98" s="385" t="e" cm="1">
        <f t="array" ref="OF98">IF(OF97="W/E",0,_xll.ciqfunctions.udf.CIQ($C98,$I$95,OF$94,$F$84))</f>
        <v>#NUM!</v>
      </c>
      <c r="OG98" s="385" t="e" cm="1">
        <f t="array" ref="OG98">IF(OG97="W/E",0,_xll.ciqfunctions.udf.CIQ($C98,$I$95,OG$94,$F$84))</f>
        <v>#NUM!</v>
      </c>
      <c r="OH98" s="385" t="e" cm="1">
        <f t="array" ref="OH98">IF(OH97="W/E",0,_xll.ciqfunctions.udf.CIQ($C98,$I$95,OH$94,$F$84))</f>
        <v>#NUM!</v>
      </c>
      <c r="OI98" s="385" t="e" cm="1">
        <f t="array" ref="OI98">IF(OI97="W/E",0,_xll.ciqfunctions.udf.CIQ($C98,$I$95,OI$94,$F$84))</f>
        <v>#NUM!</v>
      </c>
      <c r="OJ98" s="385" t="e" cm="1">
        <f t="array" ref="OJ98">IF(OJ97="W/E",0,_xll.ciqfunctions.udf.CIQ($C98,$I$95,OJ$94,$F$84))</f>
        <v>#NUM!</v>
      </c>
      <c r="OK98" s="385" t="e" cm="1">
        <f t="array" ref="OK98">IF(OK97="W/E",0,_xll.ciqfunctions.udf.CIQ($C98,$I$95,OK$94,$F$84))</f>
        <v>#NUM!</v>
      </c>
      <c r="OL98" s="385" t="e" cm="1">
        <f t="array" ref="OL98">IF(OL97="W/E",0,_xll.ciqfunctions.udf.CIQ($C98,$I$95,OL$94,$F$84))</f>
        <v>#NUM!</v>
      </c>
      <c r="OM98" s="385" t="e" cm="1">
        <f t="array" ref="OM98">IF(OM97="W/E",0,_xll.ciqfunctions.udf.CIQ($C98,$I$95,OM$94,$F$84))</f>
        <v>#NUM!</v>
      </c>
      <c r="ON98" s="385" t="e" cm="1">
        <f t="array" ref="ON98">IF(ON97="W/E",0,_xll.ciqfunctions.udf.CIQ($C98,$I$95,ON$94,$F$84))</f>
        <v>#NUM!</v>
      </c>
      <c r="OO98" s="385" t="e" cm="1">
        <f t="array" ref="OO98">IF(OO97="W/E",0,_xll.ciqfunctions.udf.CIQ($C98,$I$95,OO$94,$F$84))</f>
        <v>#NUM!</v>
      </c>
      <c r="OP98" s="385" t="e" cm="1">
        <f t="array" ref="OP98">IF(OP97="W/E",0,_xll.ciqfunctions.udf.CIQ($C98,$I$95,OP$94,$F$84))</f>
        <v>#NUM!</v>
      </c>
      <c r="OQ98" s="385" t="e" cm="1">
        <f t="array" ref="OQ98">IF(OQ97="W/E",0,_xll.ciqfunctions.udf.CIQ($C98,$I$95,OQ$94,$F$84))</f>
        <v>#NUM!</v>
      </c>
      <c r="OR98" s="385" t="e" cm="1">
        <f t="array" ref="OR98">IF(OR97="W/E",0,_xll.ciqfunctions.udf.CIQ($C98,$I$95,OR$94,$F$84))</f>
        <v>#NUM!</v>
      </c>
      <c r="OS98" s="385" t="e" cm="1">
        <f t="array" ref="OS98">IF(OS97="W/E",0,_xll.ciqfunctions.udf.CIQ($C98,$I$95,OS$94,$F$84))</f>
        <v>#NUM!</v>
      </c>
      <c r="OT98" s="385" t="e" cm="1">
        <f t="array" ref="OT98">IF(OT97="W/E",0,_xll.ciqfunctions.udf.CIQ($C98,$I$95,OT$94,$F$84))</f>
        <v>#NUM!</v>
      </c>
      <c r="OU98" s="385" t="e" cm="1">
        <f t="array" ref="OU98">IF(OU97="W/E",0,_xll.ciqfunctions.udf.CIQ($C98,$I$95,OU$94,$F$84))</f>
        <v>#NUM!</v>
      </c>
      <c r="OV98" s="385" t="e" cm="1">
        <f t="array" ref="OV98">IF(OV97="W/E",0,_xll.ciqfunctions.udf.CIQ($C98,$I$95,OV$94,$F$84))</f>
        <v>#NUM!</v>
      </c>
      <c r="OW98" s="385" t="e" cm="1">
        <f t="array" ref="OW98">IF(OW97="W/E",0,_xll.ciqfunctions.udf.CIQ($C98,$I$95,OW$94,$F$84))</f>
        <v>#NUM!</v>
      </c>
      <c r="OX98" s="385" t="e" cm="1">
        <f t="array" ref="OX98">IF(OX97="W/E",0,_xll.ciqfunctions.udf.CIQ($C98,$I$95,OX$94,$F$84))</f>
        <v>#NUM!</v>
      </c>
      <c r="OY98" s="385" t="e" cm="1">
        <f t="array" ref="OY98">IF(OY97="W/E",0,_xll.ciqfunctions.udf.CIQ($C98,$I$95,OY$94,$F$84))</f>
        <v>#NUM!</v>
      </c>
      <c r="OZ98" s="385" t="e" cm="1">
        <f t="array" ref="OZ98">IF(OZ97="W/E",0,_xll.ciqfunctions.udf.CIQ($C98,$I$95,OZ$94,$F$84))</f>
        <v>#NUM!</v>
      </c>
      <c r="PA98" s="385" t="e" cm="1">
        <f t="array" ref="PA98">IF(PA97="W/E",0,_xll.ciqfunctions.udf.CIQ($C98,$I$95,PA$94,$F$84))</f>
        <v>#NUM!</v>
      </c>
      <c r="PB98" s="385" t="e" cm="1">
        <f t="array" ref="PB98">IF(PB97="W/E",0,_xll.ciqfunctions.udf.CIQ($C98,$I$95,PB$94,$F$84))</f>
        <v>#NUM!</v>
      </c>
      <c r="PC98" s="385" t="e" cm="1">
        <f t="array" ref="PC98">IF(PC97="W/E",0,_xll.ciqfunctions.udf.CIQ($C98,$I$95,PC$94,$F$84))</f>
        <v>#NUM!</v>
      </c>
      <c r="PD98" s="385" t="e" cm="1">
        <f t="array" ref="PD98">IF(PD97="W/E",0,_xll.ciqfunctions.udf.CIQ($C98,$I$95,PD$94,$F$84))</f>
        <v>#NUM!</v>
      </c>
      <c r="PE98" s="385" t="e" cm="1">
        <f t="array" ref="PE98">IF(PE97="W/E",0,_xll.ciqfunctions.udf.CIQ($C98,$I$95,PE$94,$F$84))</f>
        <v>#NUM!</v>
      </c>
      <c r="PF98" s="385" t="e" cm="1">
        <f t="array" ref="PF98">IF(PF97="W/E",0,_xll.ciqfunctions.udf.CIQ($C98,$I$95,PF$94,$F$84))</f>
        <v>#NUM!</v>
      </c>
      <c r="PG98" s="385" t="e" cm="1">
        <f t="array" ref="PG98">IF(PG97="W/E",0,_xll.ciqfunctions.udf.CIQ($C98,$I$95,PG$94,$F$84))</f>
        <v>#NUM!</v>
      </c>
      <c r="PH98" s="385" t="e" cm="1">
        <f t="array" ref="PH98">IF(PH97="W/E",0,_xll.ciqfunctions.udf.CIQ($C98,$I$95,PH$94,$F$84))</f>
        <v>#NUM!</v>
      </c>
      <c r="PI98" s="385" t="e" cm="1">
        <f t="array" ref="PI98">IF(PI97="W/E",0,_xll.ciqfunctions.udf.CIQ($C98,$I$95,PI$94,$F$84))</f>
        <v>#NUM!</v>
      </c>
      <c r="PJ98" s="385" t="e" cm="1">
        <f t="array" ref="PJ98">IF(PJ97="W/E",0,_xll.ciqfunctions.udf.CIQ($C98,$I$95,PJ$94,$F$84))</f>
        <v>#NUM!</v>
      </c>
      <c r="PK98" s="385" t="e" cm="1">
        <f t="array" ref="PK98">IF(PK97="W/E",0,_xll.ciqfunctions.udf.CIQ($C98,$I$95,PK$94,$F$84))</f>
        <v>#NUM!</v>
      </c>
      <c r="PL98" s="385" t="e" cm="1">
        <f t="array" ref="PL98">IF(PL97="W/E",0,_xll.ciqfunctions.udf.CIQ($C98,$I$95,PL$94,$F$84))</f>
        <v>#NUM!</v>
      </c>
      <c r="PM98" s="385" t="e" cm="1">
        <f t="array" ref="PM98">IF(PM97="W/E",0,_xll.ciqfunctions.udf.CIQ($C98,$I$95,PM$94,$F$84))</f>
        <v>#NUM!</v>
      </c>
      <c r="PN98" s="385" t="e" cm="1">
        <f t="array" ref="PN98">IF(PN97="W/E",0,_xll.ciqfunctions.udf.CIQ($C98,$I$95,PN$94,$F$84))</f>
        <v>#NUM!</v>
      </c>
      <c r="PO98" s="385" t="e" cm="1">
        <f t="array" ref="PO98">IF(PO97="W/E",0,_xll.ciqfunctions.udf.CIQ($C98,$I$95,PO$94,$F$84))</f>
        <v>#NUM!</v>
      </c>
      <c r="PP98" s="385" t="e" cm="1">
        <f t="array" ref="PP98">IF(PP97="W/E",0,_xll.ciqfunctions.udf.CIQ($C98,$I$95,PP$94,$F$84))</f>
        <v>#NUM!</v>
      </c>
      <c r="PQ98" s="385" t="e" cm="1">
        <f t="array" ref="PQ98">IF(PQ97="W/E",0,_xll.ciqfunctions.udf.CIQ($C98,$I$95,PQ$94,$F$84))</f>
        <v>#NUM!</v>
      </c>
      <c r="PR98" s="385" t="e" cm="1">
        <f t="array" ref="PR98">IF(PR97="W/E",0,_xll.ciqfunctions.udf.CIQ($C98,$I$95,PR$94,$F$84))</f>
        <v>#NUM!</v>
      </c>
      <c r="PS98" s="385" t="e" cm="1">
        <f t="array" ref="PS98">IF(PS97="W/E",0,_xll.ciqfunctions.udf.CIQ($C98,$I$95,PS$94,$F$84))</f>
        <v>#NUM!</v>
      </c>
      <c r="PT98" s="385" t="e" cm="1">
        <f t="array" ref="PT98">IF(PT97="W/E",0,_xll.ciqfunctions.udf.CIQ($C98,$I$95,PT$94,$F$84))</f>
        <v>#NUM!</v>
      </c>
      <c r="PU98" s="385" t="e" cm="1">
        <f t="array" ref="PU98">IF(PU97="W/E",0,_xll.ciqfunctions.udf.CIQ($C98,$I$95,PU$94,$F$84))</f>
        <v>#NUM!</v>
      </c>
      <c r="PV98" s="385" t="e" cm="1">
        <f t="array" ref="PV98">IF(PV97="W/E",0,_xll.ciqfunctions.udf.CIQ($C98,$I$95,PV$94,$F$84))</f>
        <v>#NUM!</v>
      </c>
      <c r="PW98" s="385" t="e" cm="1">
        <f t="array" ref="PW98">IF(PW97="W/E",0,_xll.ciqfunctions.udf.CIQ($C98,$I$95,PW$94,$F$84))</f>
        <v>#NUM!</v>
      </c>
      <c r="PX98" s="385" t="e" cm="1">
        <f t="array" ref="PX98">IF(PX97="W/E",0,_xll.ciqfunctions.udf.CIQ($C98,$I$95,PX$94,$F$84))</f>
        <v>#NUM!</v>
      </c>
      <c r="PY98" s="385" t="e" cm="1">
        <f t="array" ref="PY98">IF(PY97="W/E",0,_xll.ciqfunctions.udf.CIQ($C98,$I$95,PY$94,$F$84))</f>
        <v>#NUM!</v>
      </c>
      <c r="PZ98" s="385" t="e" cm="1">
        <f t="array" ref="PZ98">IF(PZ97="W/E",0,_xll.ciqfunctions.udf.CIQ($C98,$I$95,PZ$94,$F$84))</f>
        <v>#NUM!</v>
      </c>
      <c r="QA98" s="385" t="e" cm="1">
        <f t="array" ref="QA98">IF(QA97="W/E",0,_xll.ciqfunctions.udf.CIQ($C98,$I$95,QA$94,$F$84))</f>
        <v>#NUM!</v>
      </c>
      <c r="QB98" s="385" t="e" cm="1">
        <f t="array" ref="QB98">IF(QB97="W/E",0,_xll.ciqfunctions.udf.CIQ($C98,$I$95,QB$94,$F$84))</f>
        <v>#NUM!</v>
      </c>
      <c r="QC98" s="385" t="e" cm="1">
        <f t="array" ref="QC98">IF(QC97="W/E",0,_xll.ciqfunctions.udf.CIQ($C98,$I$95,QC$94,$F$84))</f>
        <v>#NUM!</v>
      </c>
      <c r="QD98" s="385" t="e" cm="1">
        <f t="array" ref="QD98">IF(QD97="W/E",0,_xll.ciqfunctions.udf.CIQ($C98,$I$95,QD$94,$F$84))</f>
        <v>#NUM!</v>
      </c>
      <c r="QE98" s="385" t="e" cm="1">
        <f t="array" ref="QE98">IF(QE97="W/E",0,_xll.ciqfunctions.udf.CIQ($C98,$I$95,QE$94,$F$84))</f>
        <v>#NUM!</v>
      </c>
      <c r="QF98" s="385" t="e" cm="1">
        <f t="array" ref="QF98">IF(QF97="W/E",0,_xll.ciqfunctions.udf.CIQ($C98,$I$95,QF$94,$F$84))</f>
        <v>#NUM!</v>
      </c>
      <c r="QG98" s="385" t="e" cm="1">
        <f t="array" ref="QG98">IF(QG97="W/E",0,_xll.ciqfunctions.udf.CIQ($C98,$I$95,QG$94,$F$84))</f>
        <v>#NUM!</v>
      </c>
      <c r="QH98" s="385" t="e" cm="1">
        <f t="array" ref="QH98">IF(QH97="W/E",0,_xll.ciqfunctions.udf.CIQ($C98,$I$95,QH$94,$F$84))</f>
        <v>#NUM!</v>
      </c>
      <c r="QI98" s="385" t="e" cm="1">
        <f t="array" ref="QI98">IF(QI97="W/E",0,_xll.ciqfunctions.udf.CIQ($C98,$I$95,QI$94,$F$84))</f>
        <v>#NUM!</v>
      </c>
      <c r="QJ98" s="385" t="e" cm="1">
        <f t="array" ref="QJ98">IF(QJ97="W/E",0,_xll.ciqfunctions.udf.CIQ($C98,$I$95,QJ$94,$F$84))</f>
        <v>#NUM!</v>
      </c>
      <c r="QK98" s="385" t="e" cm="1">
        <f t="array" ref="QK98">IF(QK97="W/E",0,_xll.ciqfunctions.udf.CIQ($C98,$I$95,QK$94,$F$84))</f>
        <v>#NUM!</v>
      </c>
      <c r="QL98" s="385" t="e" cm="1">
        <f t="array" ref="QL98">IF(QL97="W/E",0,_xll.ciqfunctions.udf.CIQ($C98,$I$95,QL$94,$F$84))</f>
        <v>#NUM!</v>
      </c>
      <c r="QM98" s="385" t="e" cm="1">
        <f t="array" ref="QM98">IF(QM97="W/E",0,_xll.ciqfunctions.udf.CIQ($C98,$I$95,QM$94,$F$84))</f>
        <v>#NUM!</v>
      </c>
      <c r="QN98" s="385" t="e" cm="1">
        <f t="array" ref="QN98">IF(QN97="W/E",0,_xll.ciqfunctions.udf.CIQ($C98,$I$95,QN$94,$F$84))</f>
        <v>#NUM!</v>
      </c>
      <c r="QO98" s="385" t="e" cm="1">
        <f t="array" ref="QO98">IF(QO97="W/E",0,_xll.ciqfunctions.udf.CIQ($C98,$I$95,QO$94,$F$84))</f>
        <v>#NUM!</v>
      </c>
      <c r="QP98" s="385" t="e" cm="1">
        <f t="array" ref="QP98">IF(QP97="W/E",0,_xll.ciqfunctions.udf.CIQ($C98,$I$95,QP$94,$F$84))</f>
        <v>#NUM!</v>
      </c>
      <c r="QQ98" s="385" t="e" cm="1">
        <f t="array" ref="QQ98">IF(QQ97="W/E",0,_xll.ciqfunctions.udf.CIQ($C98,$I$95,QQ$94,$F$84))</f>
        <v>#NUM!</v>
      </c>
      <c r="QR98" s="385" t="e" cm="1">
        <f t="array" ref="QR98">IF(QR97="W/E",0,_xll.ciqfunctions.udf.CIQ($C98,$I$95,QR$94,$F$84))</f>
        <v>#NUM!</v>
      </c>
      <c r="QS98" s="385" t="e" cm="1">
        <f t="array" ref="QS98">IF(QS97="W/E",0,_xll.ciqfunctions.udf.CIQ($C98,$I$95,QS$94,$F$84))</f>
        <v>#NUM!</v>
      </c>
      <c r="QT98" s="385" t="e" cm="1">
        <f t="array" ref="QT98">IF(QT97="W/E",0,_xll.ciqfunctions.udf.CIQ($C98,$I$95,QT$94,$F$84))</f>
        <v>#NUM!</v>
      </c>
      <c r="QU98" s="385" t="e" cm="1">
        <f t="array" ref="QU98">IF(QU97="W/E",0,_xll.ciqfunctions.udf.CIQ($C98,$I$95,QU$94,$F$84))</f>
        <v>#NUM!</v>
      </c>
      <c r="QV98" s="385" t="e" cm="1">
        <f t="array" ref="QV98">IF(QV97="W/E",0,_xll.ciqfunctions.udf.CIQ($C98,$I$95,QV$94,$F$84))</f>
        <v>#NUM!</v>
      </c>
      <c r="QW98" s="385" t="e" cm="1">
        <f t="array" ref="QW98">IF(QW97="W/E",0,_xll.ciqfunctions.udf.CIQ($C98,$I$95,QW$94,$F$84))</f>
        <v>#NUM!</v>
      </c>
      <c r="QX98" s="385" t="e" cm="1">
        <f t="array" ref="QX98">IF(QX97="W/E",0,_xll.ciqfunctions.udf.CIQ($C98,$I$95,QX$94,$F$84))</f>
        <v>#NUM!</v>
      </c>
      <c r="QY98" s="385" t="e" cm="1">
        <f t="array" ref="QY98">IF(QY97="W/E",0,_xll.ciqfunctions.udf.CIQ($C98,$I$95,QY$94,$F$84))</f>
        <v>#NUM!</v>
      </c>
      <c r="QZ98" s="385" t="e" cm="1">
        <f t="array" ref="QZ98">IF(QZ97="W/E",0,_xll.ciqfunctions.udf.CIQ($C98,$I$95,QZ$94,$F$84))</f>
        <v>#NUM!</v>
      </c>
      <c r="RA98" s="385" t="e" cm="1">
        <f t="array" ref="RA98">IF(RA97="W/E",0,_xll.ciqfunctions.udf.CIQ($C98,$I$95,RA$94,$F$84))</f>
        <v>#NUM!</v>
      </c>
      <c r="RB98" s="385" t="e" cm="1">
        <f t="array" ref="RB98">IF(RB97="W/E",0,_xll.ciqfunctions.udf.CIQ($C98,$I$95,RB$94,$F$84))</f>
        <v>#NUM!</v>
      </c>
      <c r="RC98" s="385" t="e" cm="1">
        <f t="array" ref="RC98">IF(RC97="W/E",0,_xll.ciqfunctions.udf.CIQ($C98,$I$95,RC$94,$F$84))</f>
        <v>#NUM!</v>
      </c>
      <c r="RD98" s="385" t="e" cm="1">
        <f t="array" ref="RD98">IF(RD97="W/E",0,_xll.ciqfunctions.udf.CIQ($C98,$I$95,RD$94,$F$84))</f>
        <v>#NUM!</v>
      </c>
      <c r="RE98" s="385" t="e" cm="1">
        <f t="array" ref="RE98">IF(RE97="W/E",0,_xll.ciqfunctions.udf.CIQ($C98,$I$95,RE$94,$F$84))</f>
        <v>#NUM!</v>
      </c>
      <c r="RF98" s="385" t="e" cm="1">
        <f t="array" ref="RF98">IF(RF97="W/E",0,_xll.ciqfunctions.udf.CIQ($C98,$I$95,RF$94,$F$84))</f>
        <v>#NUM!</v>
      </c>
      <c r="RG98" s="385" t="e" cm="1">
        <f t="array" ref="RG98">IF(RG97="W/E",0,_xll.ciqfunctions.udf.CIQ($C98,$I$95,RG$94,$F$84))</f>
        <v>#NUM!</v>
      </c>
      <c r="RH98" s="385" t="e" cm="1">
        <f t="array" ref="RH98">IF(RH97="W/E",0,_xll.ciqfunctions.udf.CIQ($C98,$I$95,RH$94,$F$84))</f>
        <v>#NUM!</v>
      </c>
      <c r="RI98" s="385" t="e" cm="1">
        <f t="array" ref="RI98">IF(RI97="W/E",0,_xll.ciqfunctions.udf.CIQ($C98,$I$95,RI$94,$F$84))</f>
        <v>#NUM!</v>
      </c>
      <c r="RJ98" s="385" t="e" cm="1">
        <f t="array" ref="RJ98">IF(RJ97="W/E",0,_xll.ciqfunctions.udf.CIQ($C98,$I$95,RJ$94,$F$84))</f>
        <v>#NUM!</v>
      </c>
      <c r="RK98" s="385" t="e" cm="1">
        <f t="array" ref="RK98">IF(RK97="W/E",0,_xll.ciqfunctions.udf.CIQ($C98,$I$95,RK$94,$F$84))</f>
        <v>#NUM!</v>
      </c>
      <c r="RL98" s="385" t="e" cm="1">
        <f t="array" ref="RL98">IF(RL97="W/E",0,_xll.ciqfunctions.udf.CIQ($C98,$I$95,RL$94,$F$84))</f>
        <v>#NUM!</v>
      </c>
      <c r="RM98" s="385" t="e" cm="1">
        <f t="array" ref="RM98">IF(RM97="W/E",0,_xll.ciqfunctions.udf.CIQ($C98,$I$95,RM$94,$F$84))</f>
        <v>#NUM!</v>
      </c>
      <c r="RN98" s="385" t="e" cm="1">
        <f t="array" ref="RN98">IF(RN97="W/E",0,_xll.ciqfunctions.udf.CIQ($C98,$I$95,RN$94,$F$84))</f>
        <v>#NUM!</v>
      </c>
      <c r="RO98" s="385" t="e" cm="1">
        <f t="array" ref="RO98">IF(RO97="W/E",0,_xll.ciqfunctions.udf.CIQ($C98,$I$95,RO$94,$F$84))</f>
        <v>#NUM!</v>
      </c>
      <c r="RP98" s="385" t="e" cm="1">
        <f t="array" ref="RP98">IF(RP97="W/E",0,_xll.ciqfunctions.udf.CIQ($C98,$I$95,RP$94,$F$84))</f>
        <v>#NUM!</v>
      </c>
      <c r="RQ98" s="385" t="e" cm="1">
        <f t="array" ref="RQ98">IF(RQ97="W/E",0,_xll.ciqfunctions.udf.CIQ($C98,$I$95,RQ$94,$F$84))</f>
        <v>#NUM!</v>
      </c>
      <c r="RR98" s="385" t="e" cm="1">
        <f t="array" ref="RR98">IF(RR97="W/E",0,_xll.ciqfunctions.udf.CIQ($C98,$I$95,RR$94,$F$84))</f>
        <v>#NUM!</v>
      </c>
      <c r="RS98" s="385" t="e" cm="1">
        <f t="array" ref="RS98">IF(RS97="W/E",0,_xll.ciqfunctions.udf.CIQ($C98,$I$95,RS$94,$F$84))</f>
        <v>#NUM!</v>
      </c>
      <c r="RT98" s="385" t="e" cm="1">
        <f t="array" ref="RT98">IF(RT97="W/E",0,_xll.ciqfunctions.udf.CIQ($C98,$I$95,RT$94,$F$84))</f>
        <v>#NUM!</v>
      </c>
      <c r="RU98" s="385" t="e" cm="1">
        <f t="array" ref="RU98">IF(RU97="W/E",0,_xll.ciqfunctions.udf.CIQ($C98,$I$95,RU$94,$F$84))</f>
        <v>#NUM!</v>
      </c>
      <c r="RV98" s="385" t="e" cm="1">
        <f t="array" ref="RV98">IF(RV97="W/E",0,_xll.ciqfunctions.udf.CIQ($C98,$I$95,RV$94,$F$84))</f>
        <v>#NUM!</v>
      </c>
      <c r="RW98" s="385" t="e" cm="1">
        <f t="array" ref="RW98">IF(RW97="W/E",0,_xll.ciqfunctions.udf.CIQ($C98,$I$95,RW$94,$F$84))</f>
        <v>#NUM!</v>
      </c>
      <c r="RX98" s="385" t="e" cm="1">
        <f t="array" ref="RX98">IF(RX97="W/E",0,_xll.ciqfunctions.udf.CIQ($C98,$I$95,RX$94,$F$84))</f>
        <v>#NUM!</v>
      </c>
      <c r="RY98" s="385" t="e" cm="1">
        <f t="array" ref="RY98">IF(RY97="W/E",0,_xll.ciqfunctions.udf.CIQ($C98,$I$95,RY$94,$F$84))</f>
        <v>#NUM!</v>
      </c>
      <c r="RZ98" s="385" t="e" cm="1">
        <f t="array" ref="RZ98">IF(RZ97="W/E",0,_xll.ciqfunctions.udf.CIQ($C98,$I$95,RZ$94,$F$84))</f>
        <v>#NUM!</v>
      </c>
      <c r="SA98" s="385" t="e" cm="1">
        <f t="array" ref="SA98">IF(SA97="W/E",0,_xll.ciqfunctions.udf.CIQ($C98,$I$95,SA$94,$F$84))</f>
        <v>#NUM!</v>
      </c>
      <c r="SB98" s="385" t="e" cm="1">
        <f t="array" ref="SB98">IF(SB97="W/E",0,_xll.ciqfunctions.udf.CIQ($C98,$I$95,SB$94,$F$84))</f>
        <v>#NUM!</v>
      </c>
      <c r="SC98" s="385" t="e" cm="1">
        <f t="array" ref="SC98">IF(SC97="W/E",0,_xll.ciqfunctions.udf.CIQ($C98,$I$95,SC$94,$F$84))</f>
        <v>#NUM!</v>
      </c>
      <c r="SD98" s="385" t="e" cm="1">
        <f t="array" ref="SD98">IF(SD97="W/E",0,_xll.ciqfunctions.udf.CIQ($C98,$I$95,SD$94,$F$84))</f>
        <v>#NUM!</v>
      </c>
      <c r="SE98" s="385" t="e" cm="1">
        <f t="array" ref="SE98">IF(SE97="W/E",0,_xll.ciqfunctions.udf.CIQ($C98,$I$95,SE$94,$F$84))</f>
        <v>#NUM!</v>
      </c>
      <c r="SF98" s="385" t="e" cm="1">
        <f t="array" ref="SF98">IF(SF97="W/E",0,_xll.ciqfunctions.udf.CIQ($C98,$I$95,SF$94,$F$84))</f>
        <v>#NUM!</v>
      </c>
      <c r="SG98" s="385" t="e" cm="1">
        <f t="array" ref="SG98">IF(SG97="W/E",0,_xll.ciqfunctions.udf.CIQ($C98,$I$95,SG$94,$F$84))</f>
        <v>#NUM!</v>
      </c>
      <c r="SH98" s="385" t="e" cm="1">
        <f t="array" ref="SH98">IF(SH97="W/E",0,_xll.ciqfunctions.udf.CIQ($C98,$I$95,SH$94,$F$84))</f>
        <v>#NUM!</v>
      </c>
      <c r="SI98" s="385" t="e" cm="1">
        <f t="array" ref="SI98">IF(SI97="W/E",0,_xll.ciqfunctions.udf.CIQ($C98,$I$95,SI$94,$F$84))</f>
        <v>#NUM!</v>
      </c>
      <c r="SJ98" s="385" t="e" cm="1">
        <f t="array" ref="SJ98">IF(SJ97="W/E",0,_xll.ciqfunctions.udf.CIQ($C98,$I$95,SJ$94,$F$84))</f>
        <v>#NUM!</v>
      </c>
      <c r="SK98" s="385" t="e" cm="1">
        <f t="array" ref="SK98">IF(SK97="W/E",0,_xll.ciqfunctions.udf.CIQ($C98,$I$95,SK$94,$F$84))</f>
        <v>#NUM!</v>
      </c>
      <c r="SL98" s="385" t="e" cm="1">
        <f t="array" ref="SL98">IF(SL97="W/E",0,_xll.ciqfunctions.udf.CIQ($C98,$I$95,SL$94,$F$84))</f>
        <v>#NUM!</v>
      </c>
      <c r="SM98" s="385" t="e" cm="1">
        <f t="array" ref="SM98">IF(SM97="W/E",0,_xll.ciqfunctions.udf.CIQ($C98,$I$95,SM$94,$F$84))</f>
        <v>#NUM!</v>
      </c>
      <c r="SN98" s="385" t="e" cm="1">
        <f t="array" ref="SN98">IF(SN97="W/E",0,_xll.ciqfunctions.udf.CIQ($C98,$I$95,SN$94,$F$84))</f>
        <v>#NUM!</v>
      </c>
      <c r="SO98" s="385" t="e" cm="1">
        <f t="array" ref="SO98">IF(SO97="W/E",0,_xll.ciqfunctions.udf.CIQ($C98,$I$95,SO$94,$F$84))</f>
        <v>#NUM!</v>
      </c>
      <c r="SP98" s="385" t="e" cm="1">
        <f t="array" ref="SP98">IF(SP97="W/E",0,_xll.ciqfunctions.udf.CIQ($C98,$I$95,SP$94,$F$84))</f>
        <v>#NUM!</v>
      </c>
      <c r="SQ98" s="385" t="e" cm="1">
        <f t="array" ref="SQ98">IF(SQ97="W/E",0,_xll.ciqfunctions.udf.CIQ($C98,$I$95,SQ$94,$F$84))</f>
        <v>#NUM!</v>
      </c>
      <c r="SR98" s="385" t="e" cm="1">
        <f t="array" ref="SR98">IF(SR97="W/E",0,_xll.ciqfunctions.udf.CIQ($C98,$I$95,SR$94,$F$84))</f>
        <v>#NUM!</v>
      </c>
      <c r="SS98" s="385" t="e" cm="1">
        <f t="array" ref="SS98">IF(SS97="W/E",0,_xll.ciqfunctions.udf.CIQ($C98,$I$95,SS$94,$F$84))</f>
        <v>#NUM!</v>
      </c>
      <c r="ST98" s="385" t="e" cm="1">
        <f t="array" ref="ST98">IF(ST97="W/E",0,_xll.ciqfunctions.udf.CIQ($C98,$I$95,ST$94,$F$84))</f>
        <v>#NUM!</v>
      </c>
      <c r="SU98" s="385" t="e" cm="1">
        <f t="array" ref="SU98">IF(SU97="W/E",0,_xll.ciqfunctions.udf.CIQ($C98,$I$95,SU$94,$F$84))</f>
        <v>#NUM!</v>
      </c>
      <c r="SV98" s="385" t="e" cm="1">
        <f t="array" ref="SV98">IF(SV97="W/E",0,_xll.ciqfunctions.udf.CIQ($C98,$I$95,SV$94,$F$84))</f>
        <v>#NUM!</v>
      </c>
      <c r="SW98" s="385" t="e" cm="1">
        <f t="array" ref="SW98">IF(SW97="W/E",0,_xll.ciqfunctions.udf.CIQ($C98,$I$95,SW$94,$F$84))</f>
        <v>#NUM!</v>
      </c>
      <c r="SX98" s="385" t="e" cm="1">
        <f t="array" ref="SX98">IF(SX97="W/E",0,_xll.ciqfunctions.udf.CIQ($C98,$I$95,SX$94,$F$84))</f>
        <v>#NUM!</v>
      </c>
      <c r="SY98" s="385" t="e" cm="1">
        <f t="array" ref="SY98">IF(SY97="W/E",0,_xll.ciqfunctions.udf.CIQ($C98,$I$95,SY$94,$F$84))</f>
        <v>#NUM!</v>
      </c>
      <c r="SZ98" s="385" t="e" cm="1">
        <f t="array" ref="SZ98">IF(SZ97="W/E",0,_xll.ciqfunctions.udf.CIQ($C98,$I$95,SZ$94,$F$84))</f>
        <v>#NUM!</v>
      </c>
      <c r="TA98" s="385" t="e" cm="1">
        <f t="array" ref="TA98">IF(TA97="W/E",0,_xll.ciqfunctions.udf.CIQ($C98,$I$95,TA$94,$F$84))</f>
        <v>#NUM!</v>
      </c>
      <c r="TB98" s="385" t="e" cm="1">
        <f t="array" ref="TB98">IF(TB97="W/E",0,_xll.ciqfunctions.udf.CIQ($C98,$I$95,TB$94,$F$84))</f>
        <v>#NUM!</v>
      </c>
      <c r="TC98" s="385" t="e" cm="1">
        <f t="array" ref="TC98">IF(TC97="W/E",0,_xll.ciqfunctions.udf.CIQ($C98,$I$95,TC$94,$F$84))</f>
        <v>#NUM!</v>
      </c>
      <c r="TD98" s="385" t="e" cm="1">
        <f t="array" ref="TD98">IF(TD97="W/E",0,_xll.ciqfunctions.udf.CIQ($C98,$I$95,TD$94,$F$84))</f>
        <v>#NUM!</v>
      </c>
      <c r="TE98" s="385" t="e" cm="1">
        <f t="array" ref="TE98">IF(TE97="W/E",0,_xll.ciqfunctions.udf.CIQ($C98,$I$95,TE$94,$F$84))</f>
        <v>#NUM!</v>
      </c>
      <c r="TF98" s="385" t="e" cm="1">
        <f t="array" ref="TF98">IF(TF97="W/E",0,_xll.ciqfunctions.udf.CIQ($C98,$I$95,TF$94,$F$84))</f>
        <v>#NUM!</v>
      </c>
      <c r="TG98" s="385" t="e" cm="1">
        <f t="array" ref="TG98">IF(TG97="W/E",0,_xll.ciqfunctions.udf.CIQ($C98,$I$95,TG$94,$F$84))</f>
        <v>#NUM!</v>
      </c>
      <c r="TH98" s="385" t="e" cm="1">
        <f t="array" ref="TH98">IF(TH97="W/E",0,_xll.ciqfunctions.udf.CIQ($C98,$I$95,TH$94,$F$84))</f>
        <v>#NUM!</v>
      </c>
      <c r="TI98" s="385" t="e" cm="1">
        <f t="array" ref="TI98">IF(TI97="W/E",0,_xll.ciqfunctions.udf.CIQ($C98,$I$95,TI$94,$F$84))</f>
        <v>#NUM!</v>
      </c>
      <c r="TJ98" s="385" t="e" cm="1">
        <f t="array" ref="TJ98">IF(TJ97="W/E",0,_xll.ciqfunctions.udf.CIQ($C98,$I$95,TJ$94,$F$84))</f>
        <v>#NUM!</v>
      </c>
      <c r="TK98" s="385" t="e" cm="1">
        <f t="array" ref="TK98">IF(TK97="W/E",0,_xll.ciqfunctions.udf.CIQ($C98,$I$95,TK$94,$F$84))</f>
        <v>#NUM!</v>
      </c>
      <c r="TL98" s="385" t="e" cm="1">
        <f t="array" ref="TL98">IF(TL97="W/E",0,_xll.ciqfunctions.udf.CIQ($C98,$I$95,TL$94,$F$84))</f>
        <v>#NUM!</v>
      </c>
      <c r="TM98" s="385" t="e" cm="1">
        <f t="array" ref="TM98">IF(TM97="W/E",0,_xll.ciqfunctions.udf.CIQ($C98,$I$95,TM$94,$F$84))</f>
        <v>#NUM!</v>
      </c>
      <c r="TN98" s="385" t="e" cm="1">
        <f t="array" ref="TN98">IF(TN97="W/E",0,_xll.ciqfunctions.udf.CIQ($C98,$I$95,TN$94,$F$84))</f>
        <v>#NUM!</v>
      </c>
      <c r="TO98" s="385" t="e" cm="1">
        <f t="array" ref="TO98">IF(TO97="W/E",0,_xll.ciqfunctions.udf.CIQ($C98,$I$95,TO$94,$F$84))</f>
        <v>#NUM!</v>
      </c>
      <c r="TP98" s="385" t="e" cm="1">
        <f t="array" ref="TP98">IF(TP97="W/E",0,_xll.ciqfunctions.udf.CIQ($C98,$I$95,TP$94,$F$84))</f>
        <v>#NUM!</v>
      </c>
      <c r="TQ98" s="385" t="e" cm="1">
        <f t="array" ref="TQ98">IF(TQ97="W/E",0,_xll.ciqfunctions.udf.CIQ($C98,$I$95,TQ$94,$F$84))</f>
        <v>#NUM!</v>
      </c>
      <c r="TR98" s="385" t="e" cm="1">
        <f t="array" ref="TR98">IF(TR97="W/E",0,_xll.ciqfunctions.udf.CIQ($C98,$I$95,TR$94,$F$84))</f>
        <v>#NUM!</v>
      </c>
      <c r="TS98" s="385" t="e" cm="1">
        <f t="array" ref="TS98">IF(TS97="W/E",0,_xll.ciqfunctions.udf.CIQ($C98,$I$95,TS$94,$F$84))</f>
        <v>#NUM!</v>
      </c>
      <c r="TT98" s="385" t="e" cm="1">
        <f t="array" ref="TT98">IF(TT97="W/E",0,_xll.ciqfunctions.udf.CIQ($C98,$I$95,TT$94,$F$84))</f>
        <v>#NUM!</v>
      </c>
      <c r="TU98" s="385" t="e" cm="1">
        <f t="array" ref="TU98">IF(TU97="W/E",0,_xll.ciqfunctions.udf.CIQ($C98,$I$95,TU$94,$F$84))</f>
        <v>#NUM!</v>
      </c>
      <c r="TV98" s="385" t="e" cm="1">
        <f t="array" ref="TV98">IF(TV97="W/E",0,_xll.ciqfunctions.udf.CIQ($C98,$I$95,TV$94,$F$84))</f>
        <v>#NUM!</v>
      </c>
      <c r="TW98" s="385" t="e" cm="1">
        <f t="array" ref="TW98">IF(TW97="W/E",0,_xll.ciqfunctions.udf.CIQ($C98,$I$95,TW$94,$F$84))</f>
        <v>#NUM!</v>
      </c>
      <c r="TX98" s="385" t="e" cm="1">
        <f t="array" ref="TX98">IF(TX97="W/E",0,_xll.ciqfunctions.udf.CIQ($C98,$I$95,TX$94,$F$84))</f>
        <v>#NUM!</v>
      </c>
      <c r="TY98" s="385" t="e" cm="1">
        <f t="array" ref="TY98">IF(TY97="W/E",0,_xll.ciqfunctions.udf.CIQ($C98,$I$95,TY$94,$F$84))</f>
        <v>#NUM!</v>
      </c>
      <c r="TZ98" s="385" t="e" cm="1">
        <f t="array" ref="TZ98">IF(TZ97="W/E",0,_xll.ciqfunctions.udf.CIQ($C98,$I$95,TZ$94,$F$84))</f>
        <v>#NUM!</v>
      </c>
      <c r="UA98" s="385" t="e" cm="1">
        <f t="array" ref="UA98">IF(UA97="W/E",0,_xll.ciqfunctions.udf.CIQ($C98,$I$95,UA$94,$F$84))</f>
        <v>#NUM!</v>
      </c>
      <c r="UB98" s="385" t="e" cm="1">
        <f t="array" ref="UB98">IF(UB97="W/E",0,_xll.ciqfunctions.udf.CIQ($C98,$I$95,UB$94,$F$84))</f>
        <v>#NUM!</v>
      </c>
      <c r="UC98" s="385" t="e" cm="1">
        <f t="array" ref="UC98">IF(UC97="W/E",0,_xll.ciqfunctions.udf.CIQ($C98,$I$95,UC$94,$F$84))</f>
        <v>#NUM!</v>
      </c>
      <c r="UD98" s="385" t="e" cm="1">
        <f t="array" ref="UD98">IF(UD97="W/E",0,_xll.ciqfunctions.udf.CIQ($C98,$I$95,UD$94,$F$84))</f>
        <v>#NUM!</v>
      </c>
      <c r="UE98" s="385" t="e" cm="1">
        <f t="array" ref="UE98">IF(UE97="W/E",0,_xll.ciqfunctions.udf.CIQ($C98,$I$95,UE$94,$F$84))</f>
        <v>#NUM!</v>
      </c>
      <c r="UF98" s="385" t="e" cm="1">
        <f t="array" ref="UF98">IF(UF97="W/E",0,_xll.ciqfunctions.udf.CIQ($C98,$I$95,UF$94,$F$84))</f>
        <v>#NUM!</v>
      </c>
      <c r="UG98" s="385" t="e" cm="1">
        <f t="array" ref="UG98">IF(UG97="W/E",0,_xll.ciqfunctions.udf.CIQ($C98,$I$95,UG$94,$F$84))</f>
        <v>#NUM!</v>
      </c>
      <c r="UH98" s="385" t="e" cm="1">
        <f t="array" ref="UH98">IF(UH97="W/E",0,_xll.ciqfunctions.udf.CIQ($C98,$I$95,UH$94,$F$84))</f>
        <v>#NUM!</v>
      </c>
      <c r="UI98" s="385" t="e" cm="1">
        <f t="array" ref="UI98">IF(UI97="W/E",0,_xll.ciqfunctions.udf.CIQ($C98,$I$95,UI$94,$F$84))</f>
        <v>#NUM!</v>
      </c>
      <c r="UJ98" s="385" t="e" cm="1">
        <f t="array" ref="UJ98">IF(UJ97="W/E",0,_xll.ciqfunctions.udf.CIQ($C98,$I$95,UJ$94,$F$84))</f>
        <v>#NUM!</v>
      </c>
      <c r="UK98" s="385" t="e" cm="1">
        <f t="array" ref="UK98">IF(UK97="W/E",0,_xll.ciqfunctions.udf.CIQ($C98,$I$95,UK$94,$F$84))</f>
        <v>#NUM!</v>
      </c>
      <c r="UL98" s="385" t="e" cm="1">
        <f t="array" ref="UL98">IF(UL97="W/E",0,_xll.ciqfunctions.udf.CIQ($C98,$I$95,UL$94,$F$84))</f>
        <v>#NUM!</v>
      </c>
      <c r="UM98" s="385" t="e" cm="1">
        <f t="array" ref="UM98">IF(UM97="W/E",0,_xll.ciqfunctions.udf.CIQ($C98,$I$95,UM$94,$F$84))</f>
        <v>#NUM!</v>
      </c>
      <c r="UN98" s="385" t="e" cm="1">
        <f t="array" ref="UN98">IF(UN97="W/E",0,_xll.ciqfunctions.udf.CIQ($C98,$I$95,UN$94,$F$84))</f>
        <v>#NUM!</v>
      </c>
      <c r="UO98" s="385" t="e" cm="1">
        <f t="array" ref="UO98">IF(UO97="W/E",0,_xll.ciqfunctions.udf.CIQ($C98,$I$95,UO$94,$F$84))</f>
        <v>#NUM!</v>
      </c>
      <c r="UP98" s="385" t="e" cm="1">
        <f t="array" ref="UP98">IF(UP97="W/E",0,_xll.ciqfunctions.udf.CIQ($C98,$I$95,UP$94,$F$84))</f>
        <v>#NUM!</v>
      </c>
      <c r="UQ98" s="385" t="e" cm="1">
        <f t="array" ref="UQ98">IF(UQ97="W/E",0,_xll.ciqfunctions.udf.CIQ($C98,$I$95,UQ$94,$F$84))</f>
        <v>#NUM!</v>
      </c>
      <c r="UR98" s="385" t="e" cm="1">
        <f t="array" ref="UR98">IF(UR97="W/E",0,_xll.ciqfunctions.udf.CIQ($C98,$I$95,UR$94,$F$84))</f>
        <v>#NUM!</v>
      </c>
      <c r="US98" s="385" t="e" cm="1">
        <f t="array" ref="US98">IF(US97="W/E",0,_xll.ciqfunctions.udf.CIQ($C98,$I$95,US$94,$F$84))</f>
        <v>#NUM!</v>
      </c>
      <c r="UT98" s="385" t="e" cm="1">
        <f t="array" ref="UT98">IF(UT97="W/E",0,_xll.ciqfunctions.udf.CIQ($C98,$I$95,UT$94,$F$84))</f>
        <v>#NUM!</v>
      </c>
      <c r="UU98" s="385" t="e" cm="1">
        <f t="array" ref="UU98">IF(UU97="W/E",0,_xll.ciqfunctions.udf.CIQ($C98,$I$95,UU$94,$F$84))</f>
        <v>#NUM!</v>
      </c>
      <c r="UV98" s="385" t="e" cm="1">
        <f t="array" ref="UV98">IF(UV97="W/E",0,_xll.ciqfunctions.udf.CIQ($C98,$I$95,UV$94,$F$84))</f>
        <v>#NUM!</v>
      </c>
      <c r="UW98" s="385" t="e" cm="1">
        <f t="array" ref="UW98">IF(UW97="W/E",0,_xll.ciqfunctions.udf.CIQ($C98,$I$95,UW$94,$F$84))</f>
        <v>#NUM!</v>
      </c>
      <c r="UX98" s="385" t="e" cm="1">
        <f t="array" ref="UX98">IF(UX97="W/E",0,_xll.ciqfunctions.udf.CIQ($C98,$I$95,UX$94,$F$84))</f>
        <v>#NUM!</v>
      </c>
      <c r="UY98" s="385" t="e" cm="1">
        <f t="array" ref="UY98">IF(UY97="W/E",0,_xll.ciqfunctions.udf.CIQ($C98,$I$95,UY$94,$F$84))</f>
        <v>#NUM!</v>
      </c>
      <c r="UZ98" s="385" t="e" cm="1">
        <f t="array" ref="UZ98">IF(UZ97="W/E",0,_xll.ciqfunctions.udf.CIQ($C98,$I$95,UZ$94,$F$84))</f>
        <v>#NUM!</v>
      </c>
      <c r="VA98" s="385" t="e" cm="1">
        <f t="array" ref="VA98">IF(VA97="W/E",0,_xll.ciqfunctions.udf.CIQ($C98,$I$95,VA$94,$F$84))</f>
        <v>#NUM!</v>
      </c>
      <c r="VB98" s="385" t="e" cm="1">
        <f t="array" ref="VB98">IF(VB97="W/E",0,_xll.ciqfunctions.udf.CIQ($C98,$I$95,VB$94,$F$84))</f>
        <v>#NUM!</v>
      </c>
      <c r="VC98" s="385" t="e" cm="1">
        <f t="array" ref="VC98">IF(VC97="W/E",0,_xll.ciqfunctions.udf.CIQ($C98,$I$95,VC$94,$F$84))</f>
        <v>#NUM!</v>
      </c>
      <c r="VD98" s="385" t="e" cm="1">
        <f t="array" ref="VD98">IF(VD97="W/E",0,_xll.ciqfunctions.udf.CIQ($C98,$I$95,VD$94,$F$84))</f>
        <v>#NUM!</v>
      </c>
      <c r="VE98" s="385" t="e" cm="1">
        <f t="array" ref="VE98">IF(VE97="W/E",0,_xll.ciqfunctions.udf.CIQ($C98,$I$95,VE$94,$F$84))</f>
        <v>#NUM!</v>
      </c>
      <c r="VF98" s="385" t="e" cm="1">
        <f t="array" ref="VF98">IF(VF97="W/E",0,_xll.ciqfunctions.udf.CIQ($C98,$I$95,VF$94,$F$84))</f>
        <v>#NUM!</v>
      </c>
      <c r="VG98" s="385" t="e" cm="1">
        <f t="array" ref="VG98">IF(VG97="W/E",0,_xll.ciqfunctions.udf.CIQ($C98,$I$95,VG$94,$F$84))</f>
        <v>#NUM!</v>
      </c>
      <c r="VH98" s="385" t="e" cm="1">
        <f t="array" ref="VH98">IF(VH97="W/E",0,_xll.ciqfunctions.udf.CIQ($C98,$I$95,VH$94,$F$84))</f>
        <v>#NUM!</v>
      </c>
      <c r="VI98" s="385" t="e" cm="1">
        <f t="array" ref="VI98">IF(VI97="W/E",0,_xll.ciqfunctions.udf.CIQ($C98,$I$95,VI$94,$F$84))</f>
        <v>#NUM!</v>
      </c>
      <c r="VJ98" s="385" t="e" cm="1">
        <f t="array" ref="VJ98">IF(VJ97="W/E",0,_xll.ciqfunctions.udf.CIQ($C98,$I$95,VJ$94,$F$84))</f>
        <v>#NUM!</v>
      </c>
      <c r="VK98" s="385" t="e" cm="1">
        <f t="array" ref="VK98">IF(VK97="W/E",0,_xll.ciqfunctions.udf.CIQ($C98,$I$95,VK$94,$F$84))</f>
        <v>#NUM!</v>
      </c>
      <c r="VL98" s="385" t="e" cm="1">
        <f t="array" ref="VL98">IF(VL97="W/E",0,_xll.ciqfunctions.udf.CIQ($C98,$I$95,VL$94,$F$84))</f>
        <v>#NUM!</v>
      </c>
      <c r="VM98" s="385" t="e" cm="1">
        <f t="array" ref="VM98">IF(VM97="W/E",0,_xll.ciqfunctions.udf.CIQ($C98,$I$95,VM$94,$F$84))</f>
        <v>#NUM!</v>
      </c>
      <c r="VN98" s="385" t="e" cm="1">
        <f t="array" ref="VN98">IF(VN97="W/E",0,_xll.ciqfunctions.udf.CIQ($C98,$I$95,VN$94,$F$84))</f>
        <v>#NUM!</v>
      </c>
      <c r="VO98" s="385" t="e" cm="1">
        <f t="array" ref="VO98">IF(VO97="W/E",0,_xll.ciqfunctions.udf.CIQ($C98,$I$95,VO$94,$F$84))</f>
        <v>#NUM!</v>
      </c>
      <c r="VP98" s="385" t="e" cm="1">
        <f t="array" ref="VP98">IF(VP97="W/E",0,_xll.ciqfunctions.udf.CIQ($C98,$I$95,VP$94,$F$84))</f>
        <v>#NUM!</v>
      </c>
      <c r="VQ98" s="385" t="e" cm="1">
        <f t="array" ref="VQ98">IF(VQ97="W/E",0,_xll.ciqfunctions.udf.CIQ($C98,$I$95,VQ$94,$F$84))</f>
        <v>#NUM!</v>
      </c>
      <c r="VR98" s="385" t="e" cm="1">
        <f t="array" ref="VR98">IF(VR97="W/E",0,_xll.ciqfunctions.udf.CIQ($C98,$I$95,VR$94,$F$84))</f>
        <v>#NUM!</v>
      </c>
      <c r="VS98" s="385" t="e" cm="1">
        <f t="array" ref="VS98">IF(VS97="W/E",0,_xll.ciqfunctions.udf.CIQ($C98,$I$95,VS$94,$F$84))</f>
        <v>#NUM!</v>
      </c>
      <c r="VT98" s="385" t="e" cm="1">
        <f t="array" ref="VT98">IF(VT97="W/E",0,_xll.ciqfunctions.udf.CIQ($C98,$I$95,VT$94,$F$84))</f>
        <v>#NUM!</v>
      </c>
      <c r="VU98" s="385" t="e" cm="1">
        <f t="array" ref="VU98">IF(VU97="W/E",0,_xll.ciqfunctions.udf.CIQ($C98,$I$95,VU$94,$F$84))</f>
        <v>#NUM!</v>
      </c>
      <c r="VV98" s="385" t="e" cm="1">
        <f t="array" ref="VV98">IF(VV97="W/E",0,_xll.ciqfunctions.udf.CIQ($C98,$I$95,VV$94,$F$84))</f>
        <v>#NUM!</v>
      </c>
      <c r="VW98" s="385" t="e" cm="1">
        <f t="array" ref="VW98">IF(VW97="W/E",0,_xll.ciqfunctions.udf.CIQ($C98,$I$95,VW$94,$F$84))</f>
        <v>#NUM!</v>
      </c>
      <c r="VX98" s="385" t="e" cm="1">
        <f t="array" ref="VX98">IF(VX97="W/E",0,_xll.ciqfunctions.udf.CIQ($C98,$I$95,VX$94,$F$84))</f>
        <v>#NUM!</v>
      </c>
      <c r="VY98" s="385" t="e" cm="1">
        <f t="array" ref="VY98">IF(VY97="W/E",0,_xll.ciqfunctions.udf.CIQ($C98,$I$95,VY$94,$F$84))</f>
        <v>#NUM!</v>
      </c>
      <c r="VZ98" s="385" t="e" cm="1">
        <f t="array" ref="VZ98">IF(VZ97="W/E",0,_xll.ciqfunctions.udf.CIQ($C98,$I$95,VZ$94,$F$84))</f>
        <v>#NUM!</v>
      </c>
      <c r="WA98" s="385" t="e" cm="1">
        <f t="array" ref="WA98">IF(WA97="W/E",0,_xll.ciqfunctions.udf.CIQ($C98,$I$95,WA$94,$F$84))</f>
        <v>#NUM!</v>
      </c>
      <c r="WB98" s="385" t="e" cm="1">
        <f t="array" ref="WB98">IF(WB97="W/E",0,_xll.ciqfunctions.udf.CIQ($C98,$I$95,WB$94,$F$84))</f>
        <v>#NUM!</v>
      </c>
      <c r="WC98" s="385" t="e" cm="1">
        <f t="array" ref="WC98">IF(WC97="W/E",0,_xll.ciqfunctions.udf.CIQ($C98,$I$95,WC$94,$F$84))</f>
        <v>#NUM!</v>
      </c>
      <c r="WD98" s="385" t="e" cm="1">
        <f t="array" ref="WD98">IF(WD97="W/E",0,_xll.ciqfunctions.udf.CIQ($C98,$I$95,WD$94,$F$84))</f>
        <v>#NUM!</v>
      </c>
      <c r="WE98" s="385" t="e" cm="1">
        <f t="array" ref="WE98">IF(WE97="W/E",0,_xll.ciqfunctions.udf.CIQ($C98,$I$95,WE$94,$F$84))</f>
        <v>#NUM!</v>
      </c>
      <c r="WF98" s="385" t="e" cm="1">
        <f t="array" ref="WF98">IF(WF97="W/E",0,_xll.ciqfunctions.udf.CIQ($C98,$I$95,WF$94,$F$84))</f>
        <v>#NUM!</v>
      </c>
      <c r="WG98" s="385" t="e" cm="1">
        <f t="array" ref="WG98">IF(WG97="W/E",0,_xll.ciqfunctions.udf.CIQ($C98,$I$95,WG$94,$F$84))</f>
        <v>#NUM!</v>
      </c>
      <c r="WH98" s="385" t="e" cm="1">
        <f t="array" ref="WH98">IF(WH97="W/E",0,_xll.ciqfunctions.udf.CIQ($C98,$I$95,WH$94,$F$84))</f>
        <v>#NUM!</v>
      </c>
      <c r="WI98" s="385" t="e" cm="1">
        <f t="array" ref="WI98">IF(WI97="W/E",0,_xll.ciqfunctions.udf.CIQ($C98,$I$95,WI$94,$F$84))</f>
        <v>#NUM!</v>
      </c>
      <c r="WJ98" s="385" t="e" cm="1">
        <f t="array" ref="WJ98">IF(WJ97="W/E",0,_xll.ciqfunctions.udf.CIQ($C98,$I$95,WJ$94,$F$84))</f>
        <v>#NUM!</v>
      </c>
      <c r="WK98" s="385" t="e" cm="1">
        <f t="array" ref="WK98">IF(WK97="W/E",0,_xll.ciqfunctions.udf.CIQ($C98,$I$95,WK$94,$F$84))</f>
        <v>#NUM!</v>
      </c>
      <c r="WL98" s="385" t="e" cm="1">
        <f t="array" ref="WL98">IF(WL97="W/E",0,_xll.ciqfunctions.udf.CIQ($C98,$I$95,WL$94,$F$84))</f>
        <v>#NUM!</v>
      </c>
      <c r="WM98" s="385" t="e" cm="1">
        <f t="array" ref="WM98">IF(WM97="W/E",0,_xll.ciqfunctions.udf.CIQ($C98,$I$95,WM$94,$F$84))</f>
        <v>#NUM!</v>
      </c>
      <c r="WN98" s="385" t="e" cm="1">
        <f t="array" ref="WN98">IF(WN97="W/E",0,_xll.ciqfunctions.udf.CIQ($C98,$I$95,WN$94,$F$84))</f>
        <v>#NUM!</v>
      </c>
      <c r="WO98" s="385" t="e" cm="1">
        <f t="array" ref="WO98">IF(WO97="W/E",0,_xll.ciqfunctions.udf.CIQ($C98,$I$95,WO$94,$F$84))</f>
        <v>#NUM!</v>
      </c>
      <c r="WP98" s="385" t="e" cm="1">
        <f t="array" ref="WP98">IF(WP97="W/E",0,_xll.ciqfunctions.udf.CIQ($C98,$I$95,WP$94,$F$84))</f>
        <v>#NUM!</v>
      </c>
      <c r="WQ98" s="385" t="e" cm="1">
        <f t="array" ref="WQ98">IF(WQ97="W/E",0,_xll.ciqfunctions.udf.CIQ($C98,$I$95,WQ$94,$F$84))</f>
        <v>#NUM!</v>
      </c>
      <c r="WR98" s="385" t="e" cm="1">
        <f t="array" ref="WR98">IF(WR97="W/E",0,_xll.ciqfunctions.udf.CIQ($C98,$I$95,WR$94,$F$84))</f>
        <v>#NUM!</v>
      </c>
      <c r="WS98" s="385" t="e" cm="1">
        <f t="array" ref="WS98">IF(WS97="W/E",0,_xll.ciqfunctions.udf.CIQ($C98,$I$95,WS$94,$F$84))</f>
        <v>#NUM!</v>
      </c>
      <c r="WT98" s="385" t="e" cm="1">
        <f t="array" ref="WT98">IF(WT97="W/E",0,_xll.ciqfunctions.udf.CIQ($C98,$I$95,WT$94,$F$84))</f>
        <v>#NUM!</v>
      </c>
      <c r="WU98" s="385" t="e" cm="1">
        <f t="array" ref="WU98">IF(WU97="W/E",0,_xll.ciqfunctions.udf.CIQ($C98,$I$95,WU$94,$F$84))</f>
        <v>#NUM!</v>
      </c>
      <c r="WV98" s="385" t="e" cm="1">
        <f t="array" ref="WV98">IF(WV97="W/E",0,_xll.ciqfunctions.udf.CIQ($C98,$I$95,WV$94,$F$84))</f>
        <v>#NUM!</v>
      </c>
      <c r="WW98" s="385" t="e" cm="1">
        <f t="array" ref="WW98">IF(WW97="W/E",0,_xll.ciqfunctions.udf.CIQ($C98,$I$95,WW$94,$F$84))</f>
        <v>#NUM!</v>
      </c>
      <c r="WX98" s="385" t="e" cm="1">
        <f t="array" ref="WX98">IF(WX97="W/E",0,_xll.ciqfunctions.udf.CIQ($C98,$I$95,WX$94,$F$84))</f>
        <v>#NUM!</v>
      </c>
      <c r="WY98" s="385" t="e" cm="1">
        <f t="array" ref="WY98">IF(WY97="W/E",0,_xll.ciqfunctions.udf.CIQ($C98,$I$95,WY$94,$F$84))</f>
        <v>#NUM!</v>
      </c>
      <c r="WZ98" s="385" t="e" cm="1">
        <f t="array" ref="WZ98">IF(WZ97="W/E",0,_xll.ciqfunctions.udf.CIQ($C98,$I$95,WZ$94,$F$84))</f>
        <v>#NUM!</v>
      </c>
      <c r="XA98" s="385" t="e" cm="1">
        <f t="array" ref="XA98">IF(XA97="W/E",0,_xll.ciqfunctions.udf.CIQ($C98,$I$95,XA$94,$F$84))</f>
        <v>#NUM!</v>
      </c>
      <c r="XB98" s="385" t="e" cm="1">
        <f t="array" ref="XB98">IF(XB97="W/E",0,_xll.ciqfunctions.udf.CIQ($C98,$I$95,XB$94,$F$84))</f>
        <v>#NUM!</v>
      </c>
      <c r="XC98" s="385" t="e" cm="1">
        <f t="array" ref="XC98">IF(XC97="W/E",0,_xll.ciqfunctions.udf.CIQ($C98,$I$95,XC$94,$F$84))</f>
        <v>#NUM!</v>
      </c>
      <c r="XD98" s="385" t="e" cm="1">
        <f t="array" ref="XD98">IF(XD97="W/E",0,_xll.ciqfunctions.udf.CIQ($C98,$I$95,XD$94,$F$84))</f>
        <v>#NUM!</v>
      </c>
      <c r="XE98" s="385" t="e" cm="1">
        <f t="array" ref="XE98">IF(XE97="W/E",0,_xll.ciqfunctions.udf.CIQ($C98,$I$95,XE$94,$F$84))</f>
        <v>#NUM!</v>
      </c>
      <c r="XF98" s="385" t="e" cm="1">
        <f t="array" ref="XF98">IF(XF97="W/E",0,_xll.ciqfunctions.udf.CIQ($C98,$I$95,XF$94,$F$84))</f>
        <v>#NUM!</v>
      </c>
      <c r="XG98" s="385" t="e" cm="1">
        <f t="array" ref="XG98">IF(XG97="W/E",0,_xll.ciqfunctions.udf.CIQ($C98,$I$95,XG$94,$F$84))</f>
        <v>#NUM!</v>
      </c>
      <c r="XH98" s="385" t="e" cm="1">
        <f t="array" ref="XH98">IF(XH97="W/E",0,_xll.ciqfunctions.udf.CIQ($C98,$I$95,XH$94,$F$84))</f>
        <v>#NUM!</v>
      </c>
      <c r="XI98" s="385" t="e" cm="1">
        <f t="array" ref="XI98">IF(XI97="W/E",0,_xll.ciqfunctions.udf.CIQ($C98,$I$95,XI$94,$F$84))</f>
        <v>#NUM!</v>
      </c>
      <c r="XJ98" s="385" t="e" cm="1">
        <f t="array" ref="XJ98">IF(XJ97="W/E",0,_xll.ciqfunctions.udf.CIQ($C98,$I$95,XJ$94,$F$84))</f>
        <v>#NUM!</v>
      </c>
      <c r="XK98" s="385" t="e" cm="1">
        <f t="array" ref="XK98">IF(XK97="W/E",0,_xll.ciqfunctions.udf.CIQ($C98,$I$95,XK$94,$F$84))</f>
        <v>#NUM!</v>
      </c>
      <c r="XL98" s="385" t="e" cm="1">
        <f t="array" ref="XL98">IF(XL97="W/E",0,_xll.ciqfunctions.udf.CIQ($C98,$I$95,XL$94,$F$84))</f>
        <v>#NUM!</v>
      </c>
      <c r="XM98" s="385" t="e" cm="1">
        <f t="array" ref="XM98">IF(XM97="W/E",0,_xll.ciqfunctions.udf.CIQ($C98,$I$95,XM$94,$F$84))</f>
        <v>#NUM!</v>
      </c>
      <c r="XN98" s="385" t="e" cm="1">
        <f t="array" ref="XN98">IF(XN97="W/E",0,_xll.ciqfunctions.udf.CIQ($C98,$I$95,XN$94,$F$84))</f>
        <v>#NUM!</v>
      </c>
      <c r="XO98" s="385" t="e" cm="1">
        <f t="array" ref="XO98">IF(XO97="W/E",0,_xll.ciqfunctions.udf.CIQ($C98,$I$95,XO$94,$F$84))</f>
        <v>#NUM!</v>
      </c>
      <c r="XP98" s="385" t="e" cm="1">
        <f t="array" ref="XP98">IF(XP97="W/E",0,_xll.ciqfunctions.udf.CIQ($C98,$I$95,XP$94,$F$84))</f>
        <v>#NUM!</v>
      </c>
      <c r="XQ98" s="385" t="e" cm="1">
        <f t="array" ref="XQ98">IF(XQ97="W/E",0,_xll.ciqfunctions.udf.CIQ($C98,$I$95,XQ$94,$F$84))</f>
        <v>#NUM!</v>
      </c>
      <c r="XR98" s="385" t="e" cm="1">
        <f t="array" ref="XR98">IF(XR97="W/E",0,_xll.ciqfunctions.udf.CIQ($C98,$I$95,XR$94,$F$84))</f>
        <v>#NUM!</v>
      </c>
      <c r="XS98" s="385" t="e" cm="1">
        <f t="array" ref="XS98">IF(XS97="W/E",0,_xll.ciqfunctions.udf.CIQ($C98,$I$95,XS$94,$F$84))</f>
        <v>#NUM!</v>
      </c>
      <c r="XT98" s="385" t="e" cm="1">
        <f t="array" ref="XT98">IF(XT97="W/E",0,_xll.ciqfunctions.udf.CIQ($C98,$I$95,XT$94,$F$84))</f>
        <v>#NUM!</v>
      </c>
      <c r="XU98" s="385" t="e" cm="1">
        <f t="array" ref="XU98">IF(XU97="W/E",0,_xll.ciqfunctions.udf.CIQ($C98,$I$95,XU$94,$F$84))</f>
        <v>#NUM!</v>
      </c>
      <c r="XV98" s="385" t="e" cm="1">
        <f t="array" ref="XV98">IF(XV97="W/E",0,_xll.ciqfunctions.udf.CIQ($C98,$I$95,XV$94,$F$84))</f>
        <v>#NUM!</v>
      </c>
      <c r="XW98" s="385" t="e" cm="1">
        <f t="array" ref="XW98">IF(XW97="W/E",0,_xll.ciqfunctions.udf.CIQ($C98,$I$95,XW$94,$F$84))</f>
        <v>#NUM!</v>
      </c>
      <c r="XX98" s="385" t="e" cm="1">
        <f t="array" ref="XX98">IF(XX97="W/E",0,_xll.ciqfunctions.udf.CIQ($C98,$I$95,XX$94,$F$84))</f>
        <v>#NUM!</v>
      </c>
      <c r="XY98" s="385" t="e" cm="1">
        <f t="array" ref="XY98">IF(XY97="W/E",0,_xll.ciqfunctions.udf.CIQ($C98,$I$95,XY$94,$F$84))</f>
        <v>#NUM!</v>
      </c>
      <c r="XZ98" s="385" t="e" cm="1">
        <f t="array" ref="XZ98">IF(XZ97="W/E",0,_xll.ciqfunctions.udf.CIQ($C98,$I$95,XZ$94,$F$84))</f>
        <v>#NUM!</v>
      </c>
      <c r="YA98" s="385" t="e" cm="1">
        <f t="array" ref="YA98">IF(YA97="W/E",0,_xll.ciqfunctions.udf.CIQ($C98,$I$95,YA$94,$F$84))</f>
        <v>#NUM!</v>
      </c>
      <c r="YB98" s="385" t="e" cm="1">
        <f t="array" ref="YB98">IF(YB97="W/E",0,_xll.ciqfunctions.udf.CIQ($C98,$I$95,YB$94,$F$84))</f>
        <v>#NUM!</v>
      </c>
      <c r="YC98" s="385" t="e" cm="1">
        <f t="array" ref="YC98">IF(YC97="W/E",0,_xll.ciqfunctions.udf.CIQ($C98,$I$95,YC$94,$F$84))</f>
        <v>#NUM!</v>
      </c>
      <c r="YD98" s="385" t="e" cm="1">
        <f t="array" ref="YD98">IF(YD97="W/E",0,_xll.ciqfunctions.udf.CIQ($C98,$I$95,YD$94,$F$84))</f>
        <v>#NUM!</v>
      </c>
      <c r="YE98" s="385" t="e" cm="1">
        <f t="array" ref="YE98">IF(YE97="W/E",0,_xll.ciqfunctions.udf.CIQ($C98,$I$95,YE$94,$F$84))</f>
        <v>#NUM!</v>
      </c>
      <c r="YF98" s="385" t="e" cm="1">
        <f t="array" ref="YF98">IF(YF97="W/E",0,_xll.ciqfunctions.udf.CIQ($C98,$I$95,YF$94,$F$84))</f>
        <v>#NUM!</v>
      </c>
      <c r="YG98" s="385" t="e" cm="1">
        <f t="array" ref="YG98">IF(YG97="W/E",0,_xll.ciqfunctions.udf.CIQ($C98,$I$95,YG$94,$F$84))</f>
        <v>#NUM!</v>
      </c>
      <c r="YH98" s="385" t="e" cm="1">
        <f t="array" ref="YH98">IF(YH97="W/E",0,_xll.ciqfunctions.udf.CIQ($C98,$I$95,YH$94,$F$84))</f>
        <v>#NUM!</v>
      </c>
      <c r="YI98" s="385" t="e" cm="1">
        <f t="array" ref="YI98">IF(YI97="W/E",0,_xll.ciqfunctions.udf.CIQ($C98,$I$95,YI$94,$F$84))</f>
        <v>#NUM!</v>
      </c>
      <c r="YJ98" s="385" t="e" cm="1">
        <f t="array" ref="YJ98">IF(YJ97="W/E",0,_xll.ciqfunctions.udf.CIQ($C98,$I$95,YJ$94,$F$84))</f>
        <v>#NUM!</v>
      </c>
      <c r="YK98" s="385" t="e" cm="1">
        <f t="array" ref="YK98">IF(YK97="W/E",0,_xll.ciqfunctions.udf.CIQ($C98,$I$95,YK$94,$F$84))</f>
        <v>#NUM!</v>
      </c>
      <c r="YL98" s="385" t="e" cm="1">
        <f t="array" ref="YL98">IF(YL97="W/E",0,_xll.ciqfunctions.udf.CIQ($C98,$I$95,YL$94,$F$84))</f>
        <v>#NUM!</v>
      </c>
      <c r="YM98" s="385" t="e" cm="1">
        <f t="array" ref="YM98">IF(YM97="W/E",0,_xll.ciqfunctions.udf.CIQ($C98,$I$95,YM$94,$F$84))</f>
        <v>#NUM!</v>
      </c>
      <c r="YN98" s="385" t="e" cm="1">
        <f t="array" ref="YN98">IF(YN97="W/E",0,_xll.ciqfunctions.udf.CIQ($C98,$I$95,YN$94,$F$84))</f>
        <v>#NUM!</v>
      </c>
      <c r="YO98" s="385" t="e" cm="1">
        <f t="array" ref="YO98">IF(YO97="W/E",0,_xll.ciqfunctions.udf.CIQ($C98,$I$95,YO$94,$F$84))</f>
        <v>#NUM!</v>
      </c>
      <c r="YP98" s="385" t="e" cm="1">
        <f t="array" ref="YP98">IF(YP97="W/E",0,_xll.ciqfunctions.udf.CIQ($C98,$I$95,YP$94,$F$84))</f>
        <v>#NUM!</v>
      </c>
      <c r="YQ98" s="385" t="e" cm="1">
        <f t="array" ref="YQ98">IF(YQ97="W/E",0,_xll.ciqfunctions.udf.CIQ($C98,$I$95,YQ$94,$F$84))</f>
        <v>#NUM!</v>
      </c>
      <c r="YR98" s="385" t="e" cm="1">
        <f t="array" ref="YR98">IF(YR97="W/E",0,_xll.ciqfunctions.udf.CIQ($C98,$I$95,YR$94,$F$84))</f>
        <v>#NUM!</v>
      </c>
      <c r="YS98" s="385" t="e" cm="1">
        <f t="array" ref="YS98">IF(YS97="W/E",0,_xll.ciqfunctions.udf.CIQ($C98,$I$95,YS$94,$F$84))</f>
        <v>#NUM!</v>
      </c>
      <c r="YT98" s="385" t="e" cm="1">
        <f t="array" ref="YT98">IF(YT97="W/E",0,_xll.ciqfunctions.udf.CIQ($C98,$I$95,YT$94,$F$84))</f>
        <v>#NUM!</v>
      </c>
      <c r="YU98" s="385" t="e" cm="1">
        <f t="array" ref="YU98">IF(YU97="W/E",0,_xll.ciqfunctions.udf.CIQ($C98,$I$95,YU$94,$F$84))</f>
        <v>#NUM!</v>
      </c>
      <c r="YV98" s="385" t="e" cm="1">
        <f t="array" ref="YV98">IF(YV97="W/E",0,_xll.ciqfunctions.udf.CIQ($C98,$I$95,YV$94,$F$84))</f>
        <v>#NUM!</v>
      </c>
      <c r="YW98" s="385" t="e" cm="1">
        <f t="array" ref="YW98">IF(YW97="W/E",0,_xll.ciqfunctions.udf.CIQ($C98,$I$95,YW$94,$F$84))</f>
        <v>#NUM!</v>
      </c>
      <c r="YX98" s="385" t="e" cm="1">
        <f t="array" ref="YX98">IF(YX97="W/E",0,_xll.ciqfunctions.udf.CIQ($C98,$I$95,YX$94,$F$84))</f>
        <v>#NUM!</v>
      </c>
      <c r="YY98" s="385" t="e" cm="1">
        <f t="array" ref="YY98">IF(YY97="W/E",0,_xll.ciqfunctions.udf.CIQ($C98,$I$95,YY$94,$F$84))</f>
        <v>#NUM!</v>
      </c>
      <c r="YZ98" s="385" t="e" cm="1">
        <f t="array" ref="YZ98">IF(YZ97="W/E",0,_xll.ciqfunctions.udf.CIQ($C98,$I$95,YZ$94,$F$84))</f>
        <v>#NUM!</v>
      </c>
      <c r="ZA98" s="385" t="e" cm="1">
        <f t="array" ref="ZA98">IF(ZA97="W/E",0,_xll.ciqfunctions.udf.CIQ($C98,$I$95,ZA$94,$F$84))</f>
        <v>#NUM!</v>
      </c>
      <c r="ZB98" s="385" t="e" cm="1">
        <f t="array" ref="ZB98">IF(ZB97="W/E",0,_xll.ciqfunctions.udf.CIQ($C98,$I$95,ZB$94,$F$84))</f>
        <v>#NUM!</v>
      </c>
      <c r="ZC98" s="385" t="e" cm="1">
        <f t="array" ref="ZC98">IF(ZC97="W/E",0,_xll.ciqfunctions.udf.CIQ($C98,$I$95,ZC$94,$F$84))</f>
        <v>#NUM!</v>
      </c>
      <c r="ZD98" s="385" t="e" cm="1">
        <f t="array" ref="ZD98">IF(ZD97="W/E",0,_xll.ciqfunctions.udf.CIQ($C98,$I$95,ZD$94,$F$84))</f>
        <v>#NUM!</v>
      </c>
      <c r="ZE98" s="385" t="e" cm="1">
        <f t="array" ref="ZE98">IF(ZE97="W/E",0,_xll.ciqfunctions.udf.CIQ($C98,$I$95,ZE$94,$F$84))</f>
        <v>#NUM!</v>
      </c>
      <c r="ZF98" s="385" t="e" cm="1">
        <f t="array" ref="ZF98">IF(ZF97="W/E",0,_xll.ciqfunctions.udf.CIQ($C98,$I$95,ZF$94,$F$84))</f>
        <v>#NUM!</v>
      </c>
      <c r="ZG98" s="385" t="e" cm="1">
        <f t="array" ref="ZG98">IF(ZG97="W/E",0,_xll.ciqfunctions.udf.CIQ($C98,$I$95,ZG$94,$F$84))</f>
        <v>#NUM!</v>
      </c>
      <c r="ZH98" s="385" t="e" cm="1">
        <f t="array" ref="ZH98">IF(ZH97="W/E",0,_xll.ciqfunctions.udf.CIQ($C98,$I$95,ZH$94,$F$84))</f>
        <v>#NUM!</v>
      </c>
      <c r="ZI98" s="385" t="e" cm="1">
        <f t="array" ref="ZI98">IF(ZI97="W/E",0,_xll.ciqfunctions.udf.CIQ($C98,$I$95,ZI$94,$F$84))</f>
        <v>#NUM!</v>
      </c>
      <c r="ZJ98" s="385" t="e" cm="1">
        <f t="array" ref="ZJ98">IF(ZJ97="W/E",0,_xll.ciqfunctions.udf.CIQ($C98,$I$95,ZJ$94,$F$84))</f>
        <v>#NUM!</v>
      </c>
      <c r="ZK98" s="385" t="e" cm="1">
        <f t="array" ref="ZK98">IF(ZK97="W/E",0,_xll.ciqfunctions.udf.CIQ($C98,$I$95,ZK$94,$F$84))</f>
        <v>#NUM!</v>
      </c>
      <c r="ZL98" s="385" t="e" cm="1">
        <f t="array" ref="ZL98">IF(ZL97="W/E",0,_xll.ciqfunctions.udf.CIQ($C98,$I$95,ZL$94,$F$84))</f>
        <v>#NUM!</v>
      </c>
      <c r="ZM98" s="385" t="e" cm="1">
        <f t="array" ref="ZM98">IF(ZM97="W/E",0,_xll.ciqfunctions.udf.CIQ($C98,$I$95,ZM$94,$F$84))</f>
        <v>#NUM!</v>
      </c>
      <c r="ZN98" s="385" t="e" cm="1">
        <f t="array" ref="ZN98">IF(ZN97="W/E",0,_xll.ciqfunctions.udf.CIQ($C98,$I$95,ZN$94,$F$84))</f>
        <v>#NUM!</v>
      </c>
      <c r="ZO98" s="385" t="e" cm="1">
        <f t="array" ref="ZO98">IF(ZO97="W/E",0,_xll.ciqfunctions.udf.CIQ($C98,$I$95,ZO$94,$F$84))</f>
        <v>#NUM!</v>
      </c>
      <c r="ZP98" s="385" t="e" cm="1">
        <f t="array" ref="ZP98">IF(ZP97="W/E",0,_xll.ciqfunctions.udf.CIQ($C98,$I$95,ZP$94,$F$84))</f>
        <v>#NUM!</v>
      </c>
      <c r="ZQ98" s="385" t="e" cm="1">
        <f t="array" ref="ZQ98">IF(ZQ97="W/E",0,_xll.ciqfunctions.udf.CIQ($C98,$I$95,ZQ$94,$F$84))</f>
        <v>#NUM!</v>
      </c>
      <c r="ZR98" s="385" t="e" cm="1">
        <f t="array" ref="ZR98">IF(ZR97="W/E",0,_xll.ciqfunctions.udf.CIQ($C98,$I$95,ZR$94,$F$84))</f>
        <v>#NUM!</v>
      </c>
      <c r="ZS98" s="385" t="e" cm="1">
        <f t="array" ref="ZS98">IF(ZS97="W/E",0,_xll.ciqfunctions.udf.CIQ($C98,$I$95,ZS$94,$F$84))</f>
        <v>#NUM!</v>
      </c>
      <c r="ZT98" s="385" t="e" cm="1">
        <f t="array" ref="ZT98">IF(ZT97="W/E",0,_xll.ciqfunctions.udf.CIQ($C98,$I$95,ZT$94,$F$84))</f>
        <v>#NUM!</v>
      </c>
      <c r="ZU98" s="385" t="e" cm="1">
        <f t="array" ref="ZU98">IF(ZU97="W/E",0,_xll.ciqfunctions.udf.CIQ($C98,$I$95,ZU$94,$F$84))</f>
        <v>#NUM!</v>
      </c>
      <c r="ZV98" s="385" t="e" cm="1">
        <f t="array" ref="ZV98">IF(ZV97="W/E",0,_xll.ciqfunctions.udf.CIQ($C98,$I$95,ZV$94,$F$84))</f>
        <v>#NUM!</v>
      </c>
      <c r="ZW98" s="385" t="e" cm="1">
        <f t="array" ref="ZW98">IF(ZW97="W/E",0,_xll.ciqfunctions.udf.CIQ($C98,$I$95,ZW$94,$F$84))</f>
        <v>#NUM!</v>
      </c>
      <c r="ZX98" s="385" t="e" cm="1">
        <f t="array" ref="ZX98">IF(ZX97="W/E",0,_xll.ciqfunctions.udf.CIQ($C98,$I$95,ZX$94,$F$84))</f>
        <v>#NUM!</v>
      </c>
      <c r="ZY98" s="385" t="e" cm="1">
        <f t="array" ref="ZY98">IF(ZY97="W/E",0,_xll.ciqfunctions.udf.CIQ($C98,$I$95,ZY$94,$F$84))</f>
        <v>#NUM!</v>
      </c>
      <c r="ZZ98" s="385" t="e" cm="1">
        <f t="array" ref="ZZ98">IF(ZZ97="W/E",0,_xll.ciqfunctions.udf.CIQ($C98,$I$95,ZZ$94,$F$84))</f>
        <v>#NUM!</v>
      </c>
      <c r="AAA98" s="385" t="e" cm="1">
        <f t="array" ref="AAA98">IF(AAA97="W/E",0,_xll.ciqfunctions.udf.CIQ($C98,$I$95,AAA$94,$F$84))</f>
        <v>#NUM!</v>
      </c>
      <c r="AAB98" s="385" t="e" cm="1">
        <f t="array" ref="AAB98">IF(AAB97="W/E",0,_xll.ciqfunctions.udf.CIQ($C98,$I$95,AAB$94,$F$84))</f>
        <v>#NUM!</v>
      </c>
      <c r="AAC98" s="385" t="e" cm="1">
        <f t="array" ref="AAC98">IF(AAC97="W/E",0,_xll.ciqfunctions.udf.CIQ($C98,$I$95,AAC$94,$F$84))</f>
        <v>#NUM!</v>
      </c>
      <c r="AAD98" s="385" t="e" cm="1">
        <f t="array" ref="AAD98">IF(AAD97="W/E",0,_xll.ciqfunctions.udf.CIQ($C98,$I$95,AAD$94,$F$84))</f>
        <v>#NUM!</v>
      </c>
      <c r="AAE98" s="385" t="e" cm="1">
        <f t="array" ref="AAE98">IF(AAE97="W/E",0,_xll.ciqfunctions.udf.CIQ($C98,$I$95,AAE$94,$F$84))</f>
        <v>#NUM!</v>
      </c>
      <c r="AAF98" s="385" t="e" cm="1">
        <f t="array" ref="AAF98">IF(AAF97="W/E",0,_xll.ciqfunctions.udf.CIQ($C98,$I$95,AAF$94,$F$84))</f>
        <v>#NUM!</v>
      </c>
      <c r="AAG98" s="385" t="e" cm="1">
        <f t="array" ref="AAG98">IF(AAG97="W/E",0,_xll.ciqfunctions.udf.CIQ($C98,$I$95,AAG$94,$F$84))</f>
        <v>#NUM!</v>
      </c>
      <c r="AAH98" s="385" t="e" cm="1">
        <f t="array" ref="AAH98">IF(AAH97="W/E",0,_xll.ciqfunctions.udf.CIQ($C98,$I$95,AAH$94,$F$84))</f>
        <v>#NUM!</v>
      </c>
      <c r="AAI98" s="385" t="e" cm="1">
        <f t="array" ref="AAI98">IF(AAI97="W/E",0,_xll.ciqfunctions.udf.CIQ($C98,$I$95,AAI$94,$F$84))</f>
        <v>#NUM!</v>
      </c>
      <c r="AAJ98" s="385" t="e" cm="1">
        <f t="array" ref="AAJ98">IF(AAJ97="W/E",0,_xll.ciqfunctions.udf.CIQ($C98,$I$95,AAJ$94,$F$84))</f>
        <v>#NUM!</v>
      </c>
      <c r="AAK98" s="385" t="e" cm="1">
        <f t="array" ref="AAK98">IF(AAK97="W/E",0,_xll.ciqfunctions.udf.CIQ($C98,$I$95,AAK$94,$F$84))</f>
        <v>#NUM!</v>
      </c>
      <c r="AAL98" s="385" t="e" cm="1">
        <f t="array" ref="AAL98">IF(AAL97="W/E",0,_xll.ciqfunctions.udf.CIQ($C98,$I$95,AAL$94,$F$84))</f>
        <v>#NUM!</v>
      </c>
      <c r="AAM98" s="385" t="e" cm="1">
        <f t="array" ref="AAM98">IF(AAM97="W/E",0,_xll.ciqfunctions.udf.CIQ($C98,$I$95,AAM$94,$F$84))</f>
        <v>#NUM!</v>
      </c>
      <c r="AAN98" s="385" t="e" cm="1">
        <f t="array" ref="AAN98">IF(AAN97="W/E",0,_xll.ciqfunctions.udf.CIQ($C98,$I$95,AAN$94,$F$84))</f>
        <v>#NUM!</v>
      </c>
      <c r="AAO98" s="385" t="e" cm="1">
        <f t="array" ref="AAO98">IF(AAO97="W/E",0,_xll.ciqfunctions.udf.CIQ($C98,$I$95,AAO$94,$F$84))</f>
        <v>#NUM!</v>
      </c>
      <c r="AAP98" s="385" t="e" cm="1">
        <f t="array" ref="AAP98">IF(AAP97="W/E",0,_xll.ciqfunctions.udf.CIQ($C98,$I$95,AAP$94,$F$84))</f>
        <v>#NUM!</v>
      </c>
      <c r="AAQ98" s="385" t="e" cm="1">
        <f t="array" ref="AAQ98">IF(AAQ97="W/E",0,_xll.ciqfunctions.udf.CIQ($C98,$I$95,AAQ$94,$F$84))</f>
        <v>#NUM!</v>
      </c>
      <c r="AAR98" s="385" t="e" cm="1">
        <f t="array" ref="AAR98">IF(AAR97="W/E",0,_xll.ciqfunctions.udf.CIQ($C98,$I$95,AAR$94,$F$84))</f>
        <v>#NUM!</v>
      </c>
      <c r="AAS98" s="385" t="e" cm="1">
        <f t="array" ref="AAS98">IF(AAS97="W/E",0,_xll.ciqfunctions.udf.CIQ($C98,$I$95,AAS$94,$F$84))</f>
        <v>#NUM!</v>
      </c>
      <c r="AAT98" s="385" t="e" cm="1">
        <f t="array" ref="AAT98">IF(AAT97="W/E",0,_xll.ciqfunctions.udf.CIQ($C98,$I$95,AAT$94,$F$84))</f>
        <v>#NUM!</v>
      </c>
      <c r="AAU98" s="385" t="e" cm="1">
        <f t="array" ref="AAU98">IF(AAU97="W/E",0,_xll.ciqfunctions.udf.CIQ($C98,$I$95,AAU$94,$F$84))</f>
        <v>#NUM!</v>
      </c>
      <c r="AAV98" s="385" t="e" cm="1">
        <f t="array" ref="AAV98">IF(AAV97="W/E",0,_xll.ciqfunctions.udf.CIQ($C98,$I$95,AAV$94,$F$84))</f>
        <v>#NUM!</v>
      </c>
      <c r="AAW98" s="385" t="e" cm="1">
        <f t="array" ref="AAW98">IF(AAW97="W/E",0,_xll.ciqfunctions.udf.CIQ($C98,$I$95,AAW$94,$F$84))</f>
        <v>#NUM!</v>
      </c>
      <c r="AAX98" s="385" t="e" cm="1">
        <f t="array" ref="AAX98">IF(AAX97="W/E",0,_xll.ciqfunctions.udf.CIQ($C98,$I$95,AAX$94,$F$84))</f>
        <v>#NUM!</v>
      </c>
      <c r="AAY98" s="385" t="e" cm="1">
        <f t="array" ref="AAY98">IF(AAY97="W/E",0,_xll.ciqfunctions.udf.CIQ($C98,$I$95,AAY$94,$F$84))</f>
        <v>#NUM!</v>
      </c>
      <c r="AAZ98" s="385" t="e" cm="1">
        <f t="array" ref="AAZ98">IF(AAZ97="W/E",0,_xll.ciqfunctions.udf.CIQ($C98,$I$95,AAZ$94,$F$84))</f>
        <v>#NUM!</v>
      </c>
      <c r="ABA98" s="385" t="e" cm="1">
        <f t="array" ref="ABA98">IF(ABA97="W/E",0,_xll.ciqfunctions.udf.CIQ($C98,$I$95,ABA$94,$F$84))</f>
        <v>#NUM!</v>
      </c>
      <c r="ABB98" s="385" t="e" cm="1">
        <f t="array" ref="ABB98">IF(ABB97="W/E",0,_xll.ciqfunctions.udf.CIQ($C98,$I$95,ABB$94,$F$84))</f>
        <v>#NUM!</v>
      </c>
      <c r="ABC98" s="385" t="e" cm="1">
        <f t="array" ref="ABC98">IF(ABC97="W/E",0,_xll.ciqfunctions.udf.CIQ($C98,$I$95,ABC$94,$F$84))</f>
        <v>#NUM!</v>
      </c>
      <c r="ABD98" s="385" t="e" cm="1">
        <f t="array" ref="ABD98">IF(ABD97="W/E",0,_xll.ciqfunctions.udf.CIQ($C98,$I$95,ABD$94,$F$84))</f>
        <v>#NUM!</v>
      </c>
      <c r="ABE98" s="385" t="e" cm="1">
        <f t="array" ref="ABE98">IF(ABE97="W/E",0,_xll.ciqfunctions.udf.CIQ($C98,$I$95,ABE$94,$F$84))</f>
        <v>#NUM!</v>
      </c>
      <c r="ABF98" s="385" t="e" cm="1">
        <f t="array" ref="ABF98">IF(ABF97="W/E",0,_xll.ciqfunctions.udf.CIQ($C98,$I$95,ABF$94,$F$84))</f>
        <v>#NUM!</v>
      </c>
      <c r="ABG98" s="385" t="e" cm="1">
        <f t="array" ref="ABG98">IF(ABG97="W/E",0,_xll.ciqfunctions.udf.CIQ($C98,$I$95,ABG$94,$F$84))</f>
        <v>#NUM!</v>
      </c>
      <c r="ABH98" s="385" t="e" cm="1">
        <f t="array" ref="ABH98">IF(ABH97="W/E",0,_xll.ciqfunctions.udf.CIQ($C98,$I$95,ABH$94,$F$84))</f>
        <v>#NUM!</v>
      </c>
      <c r="ABI98" s="385" t="e" cm="1">
        <f t="array" ref="ABI98">IF(ABI97="W/E",0,_xll.ciqfunctions.udf.CIQ($C98,$I$95,ABI$94,$F$84))</f>
        <v>#NUM!</v>
      </c>
      <c r="ABJ98" s="385" t="e" cm="1">
        <f t="array" ref="ABJ98">IF(ABJ97="W/E",0,_xll.ciqfunctions.udf.CIQ($C98,$I$95,ABJ$94,$F$84))</f>
        <v>#NUM!</v>
      </c>
    </row>
    <row r="99" spans="1:738" x14ac:dyDescent="0.4">
      <c r="B99" s="77"/>
      <c r="C99" s="387"/>
      <c r="D99" s="388"/>
      <c r="E99" s="389"/>
      <c r="F99" s="390"/>
      <c r="G99" s="390"/>
      <c r="H99" s="391"/>
      <c r="I99" s="390"/>
      <c r="J99" s="390"/>
      <c r="K99" s="390"/>
      <c r="L99" s="390"/>
      <c r="M99" s="390"/>
      <c r="N99" s="390"/>
      <c r="O99" s="390"/>
      <c r="P99" s="390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C99" s="390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  <c r="AN99" s="390"/>
      <c r="AO99" s="390"/>
      <c r="AP99" s="390"/>
      <c r="AQ99" s="390"/>
      <c r="AR99" s="390"/>
      <c r="AS99" s="390"/>
      <c r="AT99" s="390"/>
      <c r="AU99" s="390"/>
      <c r="AV99" s="390"/>
      <c r="AW99" s="390"/>
      <c r="AX99" s="390"/>
      <c r="AY99" s="390"/>
      <c r="AZ99" s="390"/>
      <c r="BA99" s="390"/>
      <c r="BB99" s="390"/>
      <c r="BC99" s="390"/>
      <c r="BD99" s="390"/>
      <c r="BE99" s="390"/>
      <c r="BF99" s="390"/>
      <c r="BG99" s="390"/>
      <c r="BH99" s="390"/>
      <c r="BI99" s="390"/>
      <c r="BJ99" s="390"/>
      <c r="BK99" s="390"/>
      <c r="BL99" s="390"/>
      <c r="BM99" s="390"/>
      <c r="BN99" s="390"/>
      <c r="BO99" s="390"/>
      <c r="BP99" s="390"/>
      <c r="BQ99" s="390"/>
      <c r="BR99" s="390"/>
      <c r="BS99" s="390"/>
      <c r="BT99" s="390"/>
      <c r="BU99" s="390"/>
      <c r="BV99" s="390"/>
      <c r="BW99" s="390"/>
      <c r="BX99" s="390"/>
      <c r="BY99" s="390"/>
      <c r="BZ99" s="390"/>
      <c r="CA99" s="390"/>
      <c r="CB99" s="390"/>
      <c r="CC99" s="390"/>
      <c r="CD99" s="390"/>
      <c r="CE99" s="390"/>
      <c r="CF99" s="390"/>
      <c r="CG99" s="390"/>
      <c r="CH99" s="390"/>
      <c r="CI99" s="390"/>
      <c r="CJ99" s="390"/>
      <c r="CK99" s="390"/>
      <c r="CL99" s="390"/>
      <c r="CM99" s="390"/>
      <c r="CN99" s="390"/>
      <c r="CO99" s="390"/>
      <c r="CP99" s="390"/>
      <c r="CQ99" s="390"/>
      <c r="CR99" s="390"/>
      <c r="CS99" s="390"/>
      <c r="CT99" s="390"/>
      <c r="CU99" s="390"/>
      <c r="CV99" s="390"/>
      <c r="CW99" s="390"/>
      <c r="CX99" s="390"/>
      <c r="CY99" s="390"/>
      <c r="CZ99" s="390"/>
      <c r="DA99" s="390"/>
      <c r="DB99" s="390"/>
      <c r="DC99" s="390"/>
      <c r="DD99" s="390"/>
      <c r="DE99" s="390"/>
      <c r="DF99" s="390"/>
      <c r="DG99" s="390"/>
      <c r="DH99" s="390"/>
      <c r="DI99" s="390"/>
      <c r="DJ99" s="390"/>
      <c r="DK99" s="390"/>
      <c r="DL99" s="390"/>
      <c r="DM99" s="390"/>
      <c r="DN99" s="390"/>
      <c r="DO99" s="390"/>
      <c r="DP99" s="390"/>
      <c r="DQ99" s="390"/>
      <c r="DR99" s="390"/>
      <c r="DS99" s="390"/>
      <c r="DT99" s="390"/>
      <c r="DU99" s="390"/>
      <c r="DV99" s="390"/>
      <c r="DW99" s="390"/>
      <c r="DX99" s="390"/>
      <c r="DY99" s="390"/>
      <c r="DZ99" s="390"/>
      <c r="EA99" s="390"/>
      <c r="EB99" s="390"/>
      <c r="EC99" s="390"/>
      <c r="ED99" s="390"/>
      <c r="EE99" s="390"/>
      <c r="EF99" s="390"/>
      <c r="EG99" s="390"/>
      <c r="EH99" s="390"/>
      <c r="EI99" s="390"/>
      <c r="EJ99" s="390"/>
      <c r="EK99" s="390"/>
      <c r="EL99" s="390"/>
      <c r="EM99" s="390"/>
      <c r="EN99" s="390"/>
      <c r="EO99" s="390"/>
      <c r="EP99" s="390"/>
      <c r="EQ99" s="390"/>
      <c r="ER99" s="390"/>
      <c r="ES99" s="390"/>
      <c r="ET99" s="390"/>
      <c r="EU99" s="390"/>
      <c r="EV99" s="390"/>
      <c r="EW99" s="390"/>
      <c r="EX99" s="390"/>
      <c r="EY99" s="390"/>
      <c r="EZ99" s="390"/>
      <c r="FA99" s="390"/>
      <c r="FB99" s="390"/>
      <c r="FC99" s="390"/>
      <c r="FD99" s="390"/>
      <c r="FE99" s="390"/>
      <c r="FF99" s="390"/>
      <c r="FG99" s="390"/>
      <c r="FH99" s="390"/>
      <c r="FI99" s="390"/>
      <c r="FJ99" s="390"/>
      <c r="FK99" s="390"/>
      <c r="FL99" s="390"/>
      <c r="FM99" s="390"/>
      <c r="FN99" s="390"/>
      <c r="FO99" s="390"/>
      <c r="FP99" s="390"/>
      <c r="FQ99" s="390"/>
      <c r="FR99" s="390"/>
      <c r="FS99" s="390"/>
      <c r="FT99" s="390"/>
      <c r="FU99" s="390"/>
      <c r="FV99" s="390"/>
      <c r="FW99" s="390"/>
      <c r="FX99" s="390"/>
      <c r="FY99" s="390"/>
      <c r="FZ99" s="390"/>
      <c r="GA99" s="390"/>
      <c r="GB99" s="390"/>
      <c r="GC99" s="390"/>
      <c r="GD99" s="390"/>
      <c r="GE99" s="390"/>
      <c r="GF99" s="390"/>
      <c r="GG99" s="390"/>
      <c r="GH99" s="390"/>
      <c r="GI99" s="390"/>
      <c r="GJ99" s="390"/>
      <c r="GK99" s="390"/>
      <c r="GL99" s="390"/>
      <c r="GM99" s="390"/>
      <c r="GN99" s="390"/>
      <c r="GO99" s="390"/>
      <c r="GP99" s="390"/>
      <c r="GQ99" s="390"/>
      <c r="GR99" s="390"/>
      <c r="GS99" s="390"/>
      <c r="GT99" s="390"/>
      <c r="GU99" s="390"/>
      <c r="GV99" s="390"/>
      <c r="GW99" s="390"/>
      <c r="GX99" s="390"/>
      <c r="GY99" s="390"/>
      <c r="GZ99" s="390"/>
      <c r="HA99" s="390"/>
      <c r="HB99" s="390"/>
      <c r="HC99" s="390"/>
      <c r="HD99" s="390"/>
      <c r="HE99" s="390"/>
      <c r="HF99" s="390"/>
      <c r="HG99" s="390"/>
      <c r="HH99" s="390"/>
      <c r="HI99" s="390"/>
      <c r="HJ99" s="390"/>
      <c r="HK99" s="390"/>
      <c r="HL99" s="390"/>
      <c r="HM99" s="390"/>
      <c r="HN99" s="390"/>
      <c r="HO99" s="390"/>
      <c r="HP99" s="390"/>
      <c r="HQ99" s="390"/>
      <c r="HR99" s="390"/>
      <c r="HS99" s="390"/>
      <c r="HT99" s="390"/>
      <c r="HU99" s="390"/>
      <c r="HV99" s="390"/>
      <c r="HW99" s="390"/>
      <c r="HX99" s="390"/>
      <c r="HY99" s="390"/>
      <c r="HZ99" s="390"/>
      <c r="IA99" s="390"/>
      <c r="IB99" s="390"/>
      <c r="IC99" s="390"/>
      <c r="ID99" s="390"/>
      <c r="IE99" s="390"/>
      <c r="IF99" s="390"/>
      <c r="IG99" s="390"/>
      <c r="IH99" s="390"/>
      <c r="II99" s="390"/>
      <c r="IJ99" s="390"/>
      <c r="IK99" s="390"/>
      <c r="IL99" s="390"/>
      <c r="IM99" s="390"/>
      <c r="IN99" s="390"/>
      <c r="IO99" s="390"/>
      <c r="IP99" s="390"/>
      <c r="IQ99" s="390"/>
      <c r="IR99" s="390"/>
      <c r="IS99" s="390"/>
      <c r="IT99" s="390"/>
      <c r="IU99" s="390"/>
      <c r="IV99" s="390"/>
      <c r="IW99" s="390"/>
      <c r="IX99" s="390"/>
      <c r="IY99" s="390"/>
      <c r="IZ99" s="390"/>
      <c r="JA99" s="390"/>
      <c r="JB99" s="390"/>
      <c r="JC99" s="390"/>
      <c r="JD99" s="390"/>
      <c r="JE99" s="390"/>
      <c r="JF99" s="390"/>
      <c r="JG99" s="390"/>
      <c r="JH99" s="390"/>
      <c r="JI99" s="390"/>
      <c r="JJ99" s="390"/>
      <c r="JK99" s="390"/>
      <c r="JL99" s="390"/>
      <c r="JM99" s="390"/>
      <c r="JN99" s="390"/>
      <c r="JO99" s="390"/>
      <c r="JP99" s="390"/>
      <c r="JQ99" s="390"/>
      <c r="JR99" s="390"/>
      <c r="JS99" s="390"/>
      <c r="JT99" s="390"/>
      <c r="JU99" s="390"/>
      <c r="JV99" s="390"/>
      <c r="JW99" s="390"/>
      <c r="JX99" s="390"/>
      <c r="JY99" s="390"/>
      <c r="JZ99" s="390"/>
      <c r="KA99" s="390"/>
      <c r="KB99" s="390"/>
      <c r="KC99" s="390"/>
      <c r="KD99" s="390"/>
      <c r="KE99" s="390"/>
      <c r="KF99" s="390"/>
      <c r="KG99" s="390"/>
      <c r="KH99" s="390"/>
      <c r="KI99" s="390"/>
      <c r="KJ99" s="390"/>
      <c r="KK99" s="390"/>
      <c r="KL99" s="390"/>
      <c r="KM99" s="390"/>
      <c r="KN99" s="390"/>
      <c r="KO99" s="390"/>
      <c r="KP99" s="390"/>
      <c r="KQ99" s="390"/>
      <c r="KR99" s="390"/>
      <c r="KS99" s="390"/>
      <c r="KT99" s="390"/>
      <c r="KU99" s="390"/>
      <c r="KV99" s="390"/>
      <c r="KW99" s="390"/>
      <c r="KX99" s="390"/>
      <c r="KY99" s="390"/>
      <c r="KZ99" s="390"/>
      <c r="LA99" s="390"/>
      <c r="LB99" s="390"/>
      <c r="LC99" s="390"/>
      <c r="LD99" s="390"/>
      <c r="LE99" s="390"/>
      <c r="LF99" s="390"/>
      <c r="LG99" s="390"/>
      <c r="LH99" s="390"/>
      <c r="LI99" s="390"/>
      <c r="LJ99" s="390"/>
      <c r="LK99" s="390"/>
      <c r="LL99" s="390"/>
      <c r="LM99" s="390"/>
      <c r="LN99" s="390"/>
      <c r="LO99" s="390"/>
      <c r="LP99" s="390"/>
      <c r="LQ99" s="390"/>
      <c r="LR99" s="390"/>
      <c r="LS99" s="390"/>
      <c r="LT99" s="390"/>
      <c r="LU99" s="390"/>
      <c r="LV99" s="390"/>
      <c r="LW99" s="390"/>
      <c r="LX99" s="390"/>
      <c r="LY99" s="390"/>
      <c r="LZ99" s="390"/>
      <c r="MA99" s="390"/>
      <c r="MB99" s="390"/>
      <c r="MC99" s="390"/>
      <c r="MD99" s="390"/>
      <c r="ME99" s="390"/>
      <c r="MF99" s="390"/>
      <c r="MG99" s="390"/>
      <c r="MH99" s="390"/>
      <c r="MI99" s="390"/>
      <c r="MJ99" s="390"/>
      <c r="MK99" s="390"/>
      <c r="ML99" s="390"/>
      <c r="MM99" s="390"/>
      <c r="MN99" s="390"/>
      <c r="MO99" s="390"/>
      <c r="MP99" s="390"/>
      <c r="MQ99" s="390"/>
      <c r="MR99" s="390"/>
      <c r="MS99" s="390"/>
      <c r="MT99" s="390"/>
      <c r="MU99" s="390"/>
      <c r="MV99" s="390"/>
      <c r="MW99" s="390"/>
      <c r="MX99" s="390"/>
      <c r="MY99" s="390"/>
      <c r="MZ99" s="390"/>
      <c r="NA99" s="390"/>
      <c r="NB99" s="390"/>
      <c r="NC99" s="390"/>
      <c r="ND99" s="390"/>
      <c r="NE99" s="390"/>
      <c r="NF99" s="390"/>
      <c r="NG99" s="390"/>
      <c r="NH99" s="390"/>
      <c r="NI99" s="390"/>
      <c r="NJ99" s="390"/>
      <c r="NK99" s="390"/>
      <c r="NL99" s="390"/>
      <c r="NM99" s="390"/>
      <c r="NN99" s="390"/>
      <c r="NO99" s="390"/>
      <c r="NP99" s="390"/>
      <c r="NQ99" s="390"/>
      <c r="NR99" s="390"/>
      <c r="NS99" s="390"/>
      <c r="NT99" s="390"/>
      <c r="NU99" s="390"/>
      <c r="NV99" s="390"/>
      <c r="NW99" s="390"/>
      <c r="NX99" s="390"/>
      <c r="NY99" s="390"/>
      <c r="NZ99" s="390"/>
      <c r="OA99" s="390"/>
      <c r="OB99" s="390"/>
      <c r="OC99" s="390"/>
      <c r="OD99" s="390"/>
      <c r="OE99" s="390"/>
      <c r="OF99" s="390"/>
      <c r="OG99" s="390"/>
      <c r="OH99" s="390"/>
      <c r="OI99" s="390"/>
      <c r="OJ99" s="390"/>
      <c r="OK99" s="390"/>
      <c r="OL99" s="390"/>
      <c r="OM99" s="390"/>
      <c r="ON99" s="390"/>
      <c r="OO99" s="390"/>
      <c r="OP99" s="390"/>
      <c r="OQ99" s="390"/>
      <c r="OR99" s="390"/>
      <c r="OS99" s="390"/>
      <c r="OT99" s="390"/>
      <c r="OU99" s="390"/>
      <c r="OV99" s="390"/>
      <c r="OW99" s="390"/>
      <c r="OX99" s="390"/>
      <c r="OY99" s="390"/>
      <c r="OZ99" s="390"/>
      <c r="PA99" s="390"/>
      <c r="PB99" s="390"/>
      <c r="PC99" s="390"/>
      <c r="PD99" s="390"/>
      <c r="PE99" s="390"/>
      <c r="PF99" s="390"/>
      <c r="PG99" s="390"/>
      <c r="PH99" s="390"/>
      <c r="PI99" s="390"/>
      <c r="PJ99" s="390"/>
      <c r="PK99" s="390"/>
      <c r="PL99" s="390"/>
      <c r="PM99" s="390"/>
      <c r="PN99" s="390"/>
      <c r="PO99" s="390"/>
      <c r="PP99" s="390"/>
      <c r="PQ99" s="390"/>
      <c r="PR99" s="390"/>
      <c r="PS99" s="390"/>
      <c r="PT99" s="390"/>
      <c r="PU99" s="390"/>
      <c r="PV99" s="390"/>
      <c r="PW99" s="390"/>
      <c r="PX99" s="390"/>
      <c r="PY99" s="390"/>
      <c r="PZ99" s="390"/>
      <c r="QA99" s="390"/>
      <c r="QB99" s="390"/>
      <c r="QC99" s="390"/>
      <c r="QD99" s="390"/>
      <c r="QE99" s="390"/>
      <c r="QF99" s="390"/>
      <c r="QG99" s="390"/>
      <c r="QH99" s="390"/>
      <c r="QI99" s="390"/>
      <c r="QJ99" s="390"/>
      <c r="QK99" s="390"/>
      <c r="QL99" s="390"/>
      <c r="QM99" s="390"/>
      <c r="QN99" s="390"/>
      <c r="QO99" s="390"/>
      <c r="QP99" s="390"/>
      <c r="QQ99" s="390"/>
      <c r="QR99" s="390"/>
      <c r="QS99" s="390"/>
      <c r="QT99" s="390"/>
      <c r="QU99" s="390"/>
      <c r="QV99" s="390"/>
      <c r="QW99" s="390"/>
      <c r="QX99" s="390"/>
      <c r="QY99" s="390"/>
      <c r="QZ99" s="390"/>
      <c r="RA99" s="390"/>
      <c r="RB99" s="390"/>
      <c r="RC99" s="390"/>
      <c r="RD99" s="390"/>
      <c r="RE99" s="390"/>
      <c r="RF99" s="390"/>
      <c r="RG99" s="390"/>
      <c r="RH99" s="390"/>
      <c r="RI99" s="390"/>
      <c r="RJ99" s="390"/>
      <c r="RK99" s="390"/>
      <c r="RL99" s="390"/>
      <c r="RM99" s="390"/>
      <c r="RN99" s="390"/>
      <c r="RO99" s="390"/>
      <c r="RP99" s="390"/>
      <c r="RQ99" s="390"/>
      <c r="RR99" s="390"/>
      <c r="RS99" s="390"/>
      <c r="RT99" s="390"/>
      <c r="RU99" s="390"/>
      <c r="RV99" s="390"/>
      <c r="RW99" s="390"/>
      <c r="RX99" s="390"/>
      <c r="RY99" s="390"/>
      <c r="RZ99" s="390"/>
      <c r="SA99" s="390"/>
      <c r="SB99" s="390"/>
      <c r="SC99" s="390"/>
      <c r="SD99" s="390"/>
      <c r="SE99" s="390"/>
      <c r="SF99" s="390"/>
      <c r="SG99" s="390"/>
      <c r="SH99" s="390"/>
      <c r="SI99" s="390"/>
      <c r="SJ99" s="390"/>
      <c r="SK99" s="390"/>
      <c r="SL99" s="390"/>
      <c r="SM99" s="390"/>
      <c r="SN99" s="390"/>
      <c r="SO99" s="390"/>
      <c r="SP99" s="390"/>
      <c r="SQ99" s="390"/>
      <c r="SR99" s="390"/>
      <c r="SS99" s="390"/>
      <c r="ST99" s="390"/>
      <c r="SU99" s="390"/>
      <c r="SV99" s="390"/>
      <c r="SW99" s="390"/>
      <c r="SX99" s="390"/>
      <c r="SY99" s="390"/>
      <c r="SZ99" s="390"/>
      <c r="TA99" s="390"/>
      <c r="TB99" s="390"/>
      <c r="TC99" s="390"/>
      <c r="TD99" s="390"/>
      <c r="TE99" s="390"/>
      <c r="TF99" s="390"/>
      <c r="TG99" s="390"/>
      <c r="TH99" s="390"/>
      <c r="TI99" s="390"/>
      <c r="TJ99" s="390"/>
      <c r="TK99" s="390"/>
      <c r="TL99" s="390"/>
      <c r="TM99" s="390"/>
      <c r="TN99" s="390"/>
      <c r="TO99" s="390"/>
      <c r="TP99" s="390"/>
      <c r="TQ99" s="390"/>
      <c r="TR99" s="390"/>
      <c r="TS99" s="390"/>
      <c r="TT99" s="390"/>
      <c r="TU99" s="390"/>
      <c r="TV99" s="390"/>
      <c r="TW99" s="390"/>
      <c r="TX99" s="390"/>
      <c r="TY99" s="390"/>
      <c r="TZ99" s="390"/>
      <c r="UA99" s="390"/>
      <c r="UB99" s="390"/>
      <c r="UC99" s="390"/>
      <c r="UD99" s="390"/>
      <c r="UE99" s="390"/>
      <c r="UF99" s="390"/>
      <c r="UG99" s="390"/>
      <c r="UH99" s="390"/>
      <c r="UI99" s="390"/>
      <c r="UJ99" s="390"/>
      <c r="UK99" s="390"/>
      <c r="UL99" s="390"/>
      <c r="UM99" s="390"/>
      <c r="UN99" s="390"/>
      <c r="UO99" s="390"/>
      <c r="UP99" s="390"/>
      <c r="UQ99" s="390"/>
      <c r="UR99" s="390"/>
      <c r="US99" s="390"/>
      <c r="UT99" s="390"/>
      <c r="UU99" s="390"/>
      <c r="UV99" s="390"/>
      <c r="UW99" s="390"/>
      <c r="UX99" s="390"/>
      <c r="UY99" s="390"/>
      <c r="UZ99" s="390"/>
      <c r="VA99" s="390"/>
      <c r="VB99" s="390"/>
      <c r="VC99" s="390"/>
      <c r="VD99" s="390"/>
      <c r="VE99" s="390"/>
      <c r="VF99" s="390"/>
      <c r="VG99" s="390"/>
      <c r="VH99" s="390"/>
      <c r="VI99" s="390"/>
      <c r="VJ99" s="390"/>
      <c r="VK99" s="390"/>
      <c r="VL99" s="390"/>
      <c r="VM99" s="390"/>
      <c r="VN99" s="390"/>
      <c r="VO99" s="390"/>
      <c r="VP99" s="390"/>
      <c r="VQ99" s="390"/>
      <c r="VR99" s="390"/>
      <c r="VS99" s="390"/>
      <c r="VT99" s="390"/>
      <c r="VU99" s="390"/>
      <c r="VV99" s="390"/>
      <c r="VW99" s="390"/>
      <c r="VX99" s="390"/>
      <c r="VY99" s="390"/>
      <c r="VZ99" s="390"/>
      <c r="WA99" s="390"/>
      <c r="WB99" s="390"/>
      <c r="WC99" s="390"/>
      <c r="WD99" s="390"/>
      <c r="WE99" s="390"/>
      <c r="WF99" s="390"/>
      <c r="WG99" s="390"/>
      <c r="WH99" s="390"/>
      <c r="WI99" s="390"/>
      <c r="WJ99" s="390"/>
      <c r="WK99" s="390"/>
      <c r="WL99" s="390"/>
      <c r="WM99" s="390"/>
      <c r="WN99" s="390"/>
      <c r="WO99" s="390"/>
      <c r="WP99" s="390"/>
      <c r="WQ99" s="390"/>
      <c r="WR99" s="390"/>
      <c r="WS99" s="390"/>
      <c r="WT99" s="390"/>
      <c r="WU99" s="390"/>
      <c r="WV99" s="390"/>
      <c r="WW99" s="390"/>
      <c r="WX99" s="390"/>
      <c r="WY99" s="390"/>
      <c r="WZ99" s="390"/>
      <c r="XA99" s="390"/>
      <c r="XB99" s="390"/>
      <c r="XC99" s="390"/>
      <c r="XD99" s="390"/>
      <c r="XE99" s="390"/>
      <c r="XF99" s="390"/>
      <c r="XG99" s="390"/>
      <c r="XH99" s="390"/>
      <c r="XI99" s="390"/>
      <c r="XJ99" s="390"/>
      <c r="XK99" s="390"/>
      <c r="XL99" s="390"/>
      <c r="XM99" s="390"/>
      <c r="XN99" s="390"/>
      <c r="XO99" s="390"/>
      <c r="XP99" s="390"/>
      <c r="XQ99" s="390"/>
      <c r="XR99" s="390"/>
      <c r="XS99" s="390"/>
      <c r="XT99" s="390"/>
      <c r="XU99" s="390"/>
      <c r="XV99" s="390"/>
      <c r="XW99" s="390"/>
      <c r="XX99" s="390"/>
      <c r="XY99" s="390"/>
      <c r="XZ99" s="390"/>
      <c r="YA99" s="390"/>
      <c r="YB99" s="390"/>
      <c r="YC99" s="390"/>
      <c r="YD99" s="390"/>
      <c r="YE99" s="390"/>
      <c r="YF99" s="390"/>
      <c r="YG99" s="390"/>
      <c r="YH99" s="390"/>
      <c r="YI99" s="390"/>
      <c r="YJ99" s="390"/>
      <c r="YK99" s="390"/>
      <c r="YL99" s="390"/>
      <c r="YM99" s="390"/>
      <c r="YN99" s="390"/>
      <c r="YO99" s="390"/>
      <c r="YP99" s="390"/>
      <c r="YQ99" s="390"/>
      <c r="YR99" s="390"/>
      <c r="YS99" s="390"/>
      <c r="YT99" s="390"/>
      <c r="YU99" s="390"/>
      <c r="YV99" s="390"/>
      <c r="YW99" s="390"/>
      <c r="YX99" s="390"/>
      <c r="YY99" s="390"/>
      <c r="YZ99" s="390"/>
      <c r="ZA99" s="390"/>
      <c r="ZB99" s="390"/>
      <c r="ZC99" s="390"/>
      <c r="ZD99" s="390"/>
      <c r="ZE99" s="390"/>
      <c r="ZF99" s="390"/>
      <c r="ZG99" s="390"/>
      <c r="ZH99" s="390"/>
      <c r="ZI99" s="390"/>
      <c r="ZJ99" s="390"/>
      <c r="ZK99" s="390"/>
      <c r="ZL99" s="390"/>
      <c r="ZM99" s="390"/>
      <c r="ZN99" s="390"/>
      <c r="ZO99" s="390"/>
      <c r="ZP99" s="390"/>
      <c r="ZQ99" s="390"/>
      <c r="ZR99" s="390"/>
      <c r="ZS99" s="390"/>
      <c r="ZT99" s="390"/>
      <c r="ZU99" s="390"/>
      <c r="ZV99" s="390"/>
      <c r="ZW99" s="390"/>
      <c r="ZX99" s="390"/>
      <c r="ZY99" s="390"/>
      <c r="ZZ99" s="390"/>
      <c r="AAA99" s="390"/>
      <c r="AAB99" s="390"/>
      <c r="AAC99" s="390"/>
      <c r="AAD99" s="390"/>
      <c r="AAE99" s="390"/>
      <c r="AAF99" s="390"/>
      <c r="AAG99" s="390"/>
      <c r="AAH99" s="390"/>
      <c r="AAI99" s="390"/>
      <c r="AAJ99" s="390"/>
      <c r="AAK99" s="390"/>
      <c r="AAL99" s="390"/>
      <c r="AAM99" s="390"/>
      <c r="AAN99" s="390"/>
      <c r="AAO99" s="390"/>
      <c r="AAP99" s="390"/>
      <c r="AAQ99" s="390"/>
      <c r="AAR99" s="390"/>
      <c r="AAS99" s="390"/>
      <c r="AAT99" s="390"/>
      <c r="AAU99" s="390"/>
      <c r="AAV99" s="390"/>
      <c r="AAW99" s="390"/>
      <c r="AAX99" s="390"/>
      <c r="AAY99" s="390"/>
      <c r="AAZ99" s="390"/>
      <c r="ABA99" s="390"/>
      <c r="ABB99" s="390"/>
      <c r="ABC99" s="390"/>
      <c r="ABD99" s="390"/>
      <c r="ABE99" s="390"/>
      <c r="ABF99" s="390"/>
      <c r="ABG99" s="390"/>
      <c r="ABH99" s="390"/>
      <c r="ABI99" s="390"/>
      <c r="ABJ99" s="390"/>
    </row>
    <row r="100" spans="1:738" s="85" customFormat="1" x14ac:dyDescent="0.4">
      <c r="A100" s="74"/>
      <c r="B100" s="122"/>
      <c r="C100" s="164"/>
      <c r="D100" s="99"/>
      <c r="E100" s="100"/>
      <c r="F100" s="101"/>
      <c r="G100" s="101"/>
      <c r="H100" s="101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  <c r="CD100" s="123"/>
      <c r="CE100" s="123"/>
      <c r="CF100" s="123"/>
      <c r="CG100" s="123"/>
      <c r="CH100" s="123"/>
      <c r="CI100" s="123"/>
      <c r="CJ100" s="123"/>
      <c r="CK100" s="123"/>
      <c r="CL100" s="123"/>
      <c r="CM100" s="123"/>
      <c r="CN100" s="123"/>
      <c r="CO100" s="123"/>
      <c r="CP100" s="123"/>
      <c r="CQ100" s="123"/>
      <c r="CR100" s="123"/>
      <c r="CS100" s="123"/>
      <c r="CT100" s="123"/>
      <c r="CU100" s="123"/>
      <c r="CV100" s="123"/>
      <c r="CW100" s="123"/>
      <c r="CX100" s="123"/>
      <c r="CY100" s="123"/>
      <c r="CZ100" s="123"/>
      <c r="DA100" s="123"/>
      <c r="DB100" s="123"/>
      <c r="DC100" s="123"/>
      <c r="DD100" s="123"/>
      <c r="DE100" s="123"/>
      <c r="DF100" s="123"/>
      <c r="DG100" s="123"/>
      <c r="DH100" s="123"/>
      <c r="DI100" s="123"/>
      <c r="DJ100" s="123"/>
      <c r="DK100" s="123"/>
      <c r="DL100" s="123"/>
      <c r="DM100" s="123"/>
      <c r="DN100" s="123"/>
      <c r="DO100" s="123"/>
      <c r="DP100" s="123"/>
      <c r="DQ100" s="123"/>
      <c r="DR100" s="123"/>
      <c r="DS100" s="123"/>
      <c r="DT100" s="123"/>
      <c r="DU100" s="123"/>
      <c r="DV100" s="123"/>
      <c r="DW100" s="123"/>
      <c r="DX100" s="123"/>
      <c r="DY100" s="123"/>
      <c r="DZ100" s="123"/>
      <c r="EA100" s="123"/>
      <c r="EB100" s="123"/>
      <c r="EC100" s="123"/>
      <c r="ED100" s="123"/>
      <c r="EE100" s="123"/>
      <c r="EF100" s="123"/>
      <c r="EG100" s="123"/>
      <c r="EH100" s="123"/>
      <c r="EI100" s="123"/>
      <c r="EJ100" s="123"/>
      <c r="EK100" s="123"/>
      <c r="EL100" s="123"/>
      <c r="EM100" s="123"/>
      <c r="EN100" s="123"/>
      <c r="EO100" s="123"/>
      <c r="EP100" s="123"/>
      <c r="EQ100" s="123"/>
      <c r="ER100" s="123"/>
      <c r="ES100" s="123"/>
      <c r="ET100" s="123"/>
      <c r="EU100" s="123"/>
      <c r="EV100" s="123"/>
      <c r="EW100" s="123"/>
      <c r="EX100" s="123"/>
      <c r="EY100" s="123"/>
      <c r="EZ100" s="123"/>
      <c r="FA100" s="123"/>
      <c r="FB100" s="123"/>
      <c r="FC100" s="123"/>
      <c r="FD100" s="123"/>
      <c r="FE100" s="123"/>
      <c r="FF100" s="123"/>
      <c r="FG100" s="123"/>
      <c r="FH100" s="123"/>
      <c r="FI100" s="123"/>
      <c r="FJ100" s="123"/>
      <c r="FK100" s="123"/>
      <c r="FL100" s="123"/>
      <c r="FM100" s="123"/>
      <c r="FN100" s="123"/>
      <c r="FO100" s="123"/>
      <c r="FP100" s="123"/>
      <c r="FQ100" s="123"/>
      <c r="FR100" s="123"/>
      <c r="FS100" s="123"/>
      <c r="FT100" s="123"/>
      <c r="FU100" s="123"/>
      <c r="FV100" s="123"/>
      <c r="FW100" s="123"/>
      <c r="FX100" s="123"/>
      <c r="FY100" s="123"/>
      <c r="FZ100" s="123"/>
      <c r="GA100" s="123"/>
      <c r="GB100" s="123"/>
      <c r="GC100" s="123"/>
      <c r="GD100" s="123"/>
      <c r="GE100" s="123"/>
      <c r="GF100" s="123"/>
      <c r="GG100" s="123"/>
      <c r="GH100" s="123"/>
      <c r="GI100" s="123"/>
      <c r="GJ100" s="123"/>
      <c r="GK100" s="123"/>
      <c r="GL100" s="123"/>
      <c r="GM100" s="123"/>
      <c r="GN100" s="123"/>
      <c r="GO100" s="123"/>
      <c r="GP100" s="123"/>
      <c r="GQ100" s="123"/>
      <c r="GR100" s="123"/>
      <c r="GS100" s="123"/>
      <c r="GT100" s="123"/>
      <c r="GU100" s="123"/>
      <c r="GV100" s="123"/>
      <c r="GW100" s="123"/>
      <c r="GX100" s="123"/>
      <c r="GY100" s="123"/>
      <c r="GZ100" s="123"/>
      <c r="HA100" s="123"/>
      <c r="HB100" s="123"/>
      <c r="HC100" s="123"/>
      <c r="HD100" s="123"/>
      <c r="HE100" s="123"/>
      <c r="HF100" s="123"/>
      <c r="HG100" s="123"/>
      <c r="HH100" s="123"/>
      <c r="HI100" s="123"/>
      <c r="HJ100" s="123"/>
      <c r="HK100" s="123"/>
      <c r="HL100" s="123"/>
      <c r="HM100" s="123"/>
      <c r="HN100" s="123"/>
      <c r="HO100" s="123"/>
      <c r="HP100" s="123"/>
      <c r="HQ100" s="123"/>
      <c r="HR100" s="123"/>
      <c r="HS100" s="123"/>
      <c r="HT100" s="123"/>
      <c r="HU100" s="123"/>
      <c r="HV100" s="123"/>
      <c r="HW100" s="123"/>
      <c r="HX100" s="123"/>
      <c r="HY100" s="123"/>
      <c r="HZ100" s="123"/>
      <c r="IA100" s="123"/>
      <c r="IB100" s="123"/>
      <c r="IC100" s="123"/>
      <c r="ID100" s="123"/>
      <c r="IE100" s="123"/>
      <c r="IF100" s="123"/>
      <c r="IG100" s="123"/>
      <c r="IH100" s="123"/>
      <c r="II100" s="123"/>
      <c r="IJ100" s="123"/>
      <c r="IK100" s="123"/>
      <c r="IL100" s="123"/>
      <c r="IM100" s="123"/>
      <c r="IN100" s="123"/>
      <c r="IO100" s="123"/>
      <c r="IP100" s="123"/>
      <c r="IQ100" s="123"/>
      <c r="IR100" s="123"/>
      <c r="IS100" s="123"/>
      <c r="IT100" s="123"/>
      <c r="IU100" s="123"/>
      <c r="IV100" s="123"/>
      <c r="IW100" s="123"/>
      <c r="IX100" s="123"/>
      <c r="IY100" s="123"/>
      <c r="IZ100" s="123"/>
      <c r="JA100" s="123"/>
      <c r="JB100" s="123"/>
      <c r="JC100" s="123"/>
      <c r="JD100" s="123"/>
      <c r="JE100" s="123"/>
      <c r="JF100" s="123"/>
      <c r="JG100" s="123"/>
      <c r="JH100" s="123"/>
      <c r="JI100" s="123"/>
      <c r="JJ100" s="123"/>
      <c r="JK100" s="123"/>
      <c r="JL100" s="123"/>
      <c r="JM100" s="123"/>
      <c r="JN100" s="123"/>
      <c r="JO100" s="123"/>
      <c r="JP100" s="123"/>
      <c r="JQ100" s="123"/>
      <c r="JR100" s="123"/>
      <c r="JS100" s="123"/>
      <c r="JT100" s="123"/>
      <c r="JU100" s="123"/>
      <c r="JV100" s="123"/>
      <c r="JW100" s="123"/>
      <c r="JX100" s="123"/>
      <c r="JY100" s="123"/>
      <c r="JZ100" s="123"/>
      <c r="KA100" s="123"/>
      <c r="KB100" s="123"/>
      <c r="KC100" s="123"/>
      <c r="KD100" s="123"/>
      <c r="KE100" s="123"/>
      <c r="KF100" s="123"/>
      <c r="KG100" s="123"/>
      <c r="KH100" s="123"/>
      <c r="KI100" s="123"/>
      <c r="KJ100" s="123"/>
      <c r="KK100" s="123"/>
      <c r="KL100" s="123"/>
      <c r="KM100" s="123"/>
      <c r="KN100" s="123"/>
      <c r="KO100" s="123"/>
      <c r="KP100" s="123"/>
      <c r="KQ100" s="123"/>
      <c r="KR100" s="123"/>
      <c r="KS100" s="123"/>
      <c r="KT100" s="123"/>
      <c r="KU100" s="123"/>
      <c r="KV100" s="123"/>
      <c r="KW100" s="123"/>
      <c r="KX100" s="123"/>
      <c r="KY100" s="123"/>
      <c r="KZ100" s="123"/>
      <c r="LA100" s="123"/>
      <c r="LB100" s="123"/>
      <c r="LC100" s="123"/>
      <c r="LD100" s="123"/>
      <c r="LE100" s="123"/>
      <c r="LF100" s="123"/>
      <c r="LG100" s="123"/>
      <c r="LH100" s="123"/>
      <c r="LI100" s="123"/>
      <c r="LJ100" s="123"/>
      <c r="LK100" s="123"/>
      <c r="LL100" s="123"/>
      <c r="LM100" s="123"/>
      <c r="LN100" s="123"/>
      <c r="LO100" s="123"/>
      <c r="LP100" s="123"/>
      <c r="LQ100" s="123"/>
      <c r="LR100" s="123"/>
      <c r="LS100" s="123"/>
      <c r="LT100" s="123"/>
      <c r="LU100" s="123"/>
      <c r="LV100" s="123"/>
      <c r="LW100" s="123"/>
      <c r="LX100" s="123"/>
      <c r="LY100" s="123"/>
      <c r="LZ100" s="123"/>
      <c r="MA100" s="123"/>
      <c r="MB100" s="123"/>
      <c r="MC100" s="123"/>
      <c r="MD100" s="123"/>
      <c r="ME100" s="123"/>
      <c r="MF100" s="123"/>
      <c r="MG100" s="123"/>
      <c r="MH100" s="123"/>
      <c r="MI100" s="123"/>
      <c r="MJ100" s="123"/>
      <c r="MK100" s="123"/>
      <c r="ML100" s="123"/>
      <c r="MM100" s="123"/>
      <c r="MN100" s="123"/>
      <c r="MO100" s="123"/>
      <c r="MP100" s="123"/>
      <c r="MQ100" s="123"/>
      <c r="MR100" s="123"/>
      <c r="MS100" s="123"/>
      <c r="MT100" s="123"/>
      <c r="MU100" s="123"/>
      <c r="MV100" s="123"/>
      <c r="MW100" s="123"/>
      <c r="MX100" s="123"/>
      <c r="MY100" s="123"/>
      <c r="MZ100" s="123"/>
      <c r="NA100" s="123"/>
      <c r="NB100" s="123"/>
      <c r="NC100" s="123"/>
      <c r="ND100" s="123"/>
      <c r="NE100" s="123"/>
      <c r="NF100" s="123"/>
      <c r="NG100" s="123"/>
      <c r="NH100" s="123"/>
      <c r="NI100" s="123"/>
      <c r="NJ100" s="123"/>
      <c r="NK100" s="123"/>
      <c r="NL100" s="123"/>
      <c r="NM100" s="123"/>
      <c r="NN100" s="123"/>
      <c r="NO100" s="123"/>
      <c r="NP100" s="123"/>
      <c r="NQ100" s="123"/>
      <c r="NR100" s="123"/>
      <c r="NS100" s="123"/>
      <c r="NT100" s="123"/>
      <c r="NU100" s="123"/>
      <c r="NV100" s="123"/>
      <c r="NW100" s="123"/>
      <c r="NX100" s="123"/>
      <c r="NY100" s="123"/>
      <c r="NZ100" s="123"/>
      <c r="OA100" s="123"/>
      <c r="OB100" s="123"/>
      <c r="OC100" s="123"/>
      <c r="OD100" s="123"/>
      <c r="OE100" s="123"/>
      <c r="OF100" s="123"/>
      <c r="OG100" s="123"/>
      <c r="OH100" s="123"/>
      <c r="OI100" s="123"/>
      <c r="OJ100" s="123"/>
      <c r="OK100" s="123"/>
      <c r="OL100" s="123"/>
      <c r="OM100" s="123"/>
      <c r="ON100" s="123"/>
      <c r="OO100" s="123"/>
      <c r="OP100" s="123"/>
      <c r="OQ100" s="123"/>
      <c r="OR100" s="123"/>
      <c r="OS100" s="123"/>
      <c r="OT100" s="123"/>
      <c r="OU100" s="123"/>
      <c r="OV100" s="123"/>
      <c r="OW100" s="123"/>
      <c r="OX100" s="123"/>
      <c r="OY100" s="123"/>
      <c r="OZ100" s="123"/>
      <c r="PA100" s="123"/>
      <c r="PB100" s="123"/>
      <c r="PC100" s="123"/>
      <c r="PD100" s="123"/>
      <c r="PE100" s="123"/>
      <c r="PF100" s="123"/>
      <c r="PG100" s="123"/>
      <c r="PH100" s="123"/>
      <c r="PI100" s="123"/>
      <c r="PJ100" s="123"/>
      <c r="PK100" s="123"/>
      <c r="PL100" s="123"/>
      <c r="PM100" s="123"/>
      <c r="PN100" s="123"/>
      <c r="PO100" s="123"/>
      <c r="PP100" s="123"/>
      <c r="PQ100" s="123"/>
      <c r="PR100" s="123"/>
      <c r="PS100" s="123"/>
      <c r="PT100" s="123"/>
      <c r="PU100" s="123"/>
      <c r="PV100" s="123"/>
      <c r="PW100" s="123"/>
      <c r="PX100" s="123"/>
      <c r="PY100" s="123"/>
      <c r="PZ100" s="123"/>
      <c r="QA100" s="123"/>
      <c r="QB100" s="123"/>
      <c r="QC100" s="123"/>
      <c r="QD100" s="123"/>
      <c r="QE100" s="123"/>
      <c r="QF100" s="123"/>
      <c r="QG100" s="123"/>
      <c r="QH100" s="123"/>
      <c r="QI100" s="123"/>
      <c r="QJ100" s="123"/>
      <c r="QK100" s="123"/>
      <c r="QL100" s="123"/>
      <c r="QM100" s="123"/>
      <c r="QN100" s="123"/>
      <c r="QO100" s="123"/>
      <c r="QP100" s="123"/>
      <c r="QQ100" s="123"/>
      <c r="QR100" s="123"/>
      <c r="QS100" s="123"/>
      <c r="QT100" s="123"/>
      <c r="QU100" s="123"/>
      <c r="QV100" s="123"/>
      <c r="QW100" s="123"/>
      <c r="QX100" s="123"/>
      <c r="QY100" s="123"/>
      <c r="QZ100" s="123"/>
      <c r="RA100" s="123"/>
      <c r="RB100" s="123"/>
      <c r="RC100" s="123"/>
      <c r="RD100" s="123"/>
      <c r="RE100" s="123"/>
      <c r="RF100" s="123"/>
      <c r="RG100" s="123"/>
      <c r="RH100" s="123"/>
      <c r="RI100" s="123"/>
      <c r="RJ100" s="123"/>
      <c r="RK100" s="123"/>
      <c r="RL100" s="123"/>
      <c r="RM100" s="123"/>
      <c r="RN100" s="123"/>
      <c r="RO100" s="123"/>
      <c r="RP100" s="123"/>
      <c r="RQ100" s="123"/>
      <c r="RR100" s="123"/>
      <c r="RS100" s="123"/>
      <c r="RT100" s="123"/>
      <c r="RU100" s="123"/>
      <c r="RV100" s="123"/>
      <c r="RW100" s="123"/>
      <c r="RX100" s="123"/>
      <c r="RY100" s="123"/>
      <c r="RZ100" s="123"/>
      <c r="SA100" s="123"/>
      <c r="SB100" s="123"/>
      <c r="SC100" s="123"/>
      <c r="SD100" s="123"/>
      <c r="SE100" s="123"/>
      <c r="SF100" s="123"/>
      <c r="SG100" s="123"/>
      <c r="SH100" s="123"/>
      <c r="SI100" s="123"/>
      <c r="SJ100" s="123"/>
      <c r="SK100" s="123"/>
      <c r="SL100" s="123"/>
      <c r="SM100" s="123"/>
      <c r="SN100" s="123"/>
      <c r="SO100" s="123"/>
      <c r="SP100" s="123"/>
      <c r="SQ100" s="123"/>
      <c r="SR100" s="123"/>
      <c r="SS100" s="123"/>
      <c r="ST100" s="123"/>
      <c r="SU100" s="123"/>
      <c r="SV100" s="123"/>
      <c r="SW100" s="123"/>
      <c r="SX100" s="123"/>
      <c r="SY100" s="123"/>
      <c r="SZ100" s="123"/>
      <c r="TA100" s="123"/>
      <c r="TB100" s="123"/>
      <c r="TC100" s="123"/>
      <c r="TD100" s="123"/>
      <c r="TE100" s="123"/>
      <c r="TF100" s="123"/>
      <c r="TG100" s="123"/>
      <c r="TH100" s="123"/>
      <c r="TI100" s="123"/>
      <c r="TJ100" s="123"/>
      <c r="TK100" s="123"/>
      <c r="TL100" s="123"/>
      <c r="TM100" s="123"/>
      <c r="TN100" s="123"/>
      <c r="TO100" s="123"/>
      <c r="TP100" s="123"/>
      <c r="TQ100" s="123"/>
      <c r="TR100" s="123"/>
      <c r="TS100" s="123"/>
      <c r="TT100" s="123"/>
      <c r="TU100" s="123"/>
      <c r="TV100" s="123"/>
      <c r="TW100" s="123"/>
      <c r="TX100" s="123"/>
      <c r="TY100" s="123"/>
      <c r="TZ100" s="123"/>
      <c r="UA100" s="123"/>
      <c r="UB100" s="123"/>
      <c r="UC100" s="123"/>
      <c r="UD100" s="123"/>
      <c r="UE100" s="123"/>
      <c r="UF100" s="123"/>
      <c r="UG100" s="123"/>
      <c r="UH100" s="123"/>
      <c r="UI100" s="123"/>
      <c r="UJ100" s="123"/>
      <c r="UK100" s="123"/>
      <c r="UL100" s="123"/>
      <c r="UM100" s="123"/>
      <c r="UN100" s="123"/>
      <c r="UO100" s="123"/>
      <c r="UP100" s="123"/>
      <c r="UQ100" s="123"/>
      <c r="UR100" s="123"/>
      <c r="US100" s="123"/>
      <c r="UT100" s="123"/>
      <c r="UU100" s="123"/>
      <c r="UV100" s="123"/>
      <c r="UW100" s="123"/>
      <c r="UX100" s="123"/>
      <c r="UY100" s="123"/>
      <c r="UZ100" s="123"/>
      <c r="VA100" s="123"/>
      <c r="VB100" s="123"/>
      <c r="VC100" s="123"/>
      <c r="VD100" s="123"/>
      <c r="VE100" s="123"/>
      <c r="VF100" s="123"/>
      <c r="VG100" s="123"/>
      <c r="VH100" s="123"/>
      <c r="VI100" s="123"/>
      <c r="VJ100" s="123"/>
      <c r="VK100" s="123"/>
      <c r="VL100" s="123"/>
      <c r="VM100" s="123"/>
      <c r="VN100" s="123"/>
      <c r="VO100" s="123"/>
      <c r="VP100" s="123"/>
      <c r="VQ100" s="123"/>
      <c r="VR100" s="123"/>
      <c r="VS100" s="123"/>
      <c r="VT100" s="123"/>
      <c r="VU100" s="123"/>
      <c r="VV100" s="123"/>
      <c r="VW100" s="123"/>
      <c r="VX100" s="123"/>
      <c r="VY100" s="123"/>
      <c r="VZ100" s="123"/>
      <c r="WA100" s="123"/>
      <c r="WB100" s="123"/>
      <c r="WC100" s="123"/>
      <c r="WD100" s="123"/>
      <c r="WE100" s="123"/>
      <c r="WF100" s="123"/>
      <c r="WG100" s="123"/>
      <c r="WH100" s="123"/>
      <c r="WI100" s="123"/>
      <c r="WJ100" s="123"/>
      <c r="WK100" s="123"/>
      <c r="WL100" s="123"/>
      <c r="WM100" s="123"/>
      <c r="WN100" s="123"/>
      <c r="WO100" s="123"/>
      <c r="WP100" s="123"/>
      <c r="WQ100" s="123"/>
      <c r="WR100" s="123"/>
      <c r="WS100" s="123"/>
      <c r="WT100" s="123"/>
      <c r="WU100" s="123"/>
      <c r="WV100" s="123"/>
      <c r="WW100" s="123"/>
      <c r="WX100" s="123"/>
      <c r="WY100" s="123"/>
      <c r="WZ100" s="123"/>
      <c r="XA100" s="123"/>
      <c r="XB100" s="123"/>
      <c r="XC100" s="123"/>
      <c r="XD100" s="123"/>
      <c r="XE100" s="123"/>
      <c r="XF100" s="123"/>
      <c r="XG100" s="123"/>
      <c r="XH100" s="123"/>
      <c r="XI100" s="123"/>
      <c r="XJ100" s="123"/>
      <c r="XK100" s="123"/>
      <c r="XL100" s="123"/>
      <c r="XM100" s="123"/>
      <c r="XN100" s="123"/>
      <c r="XO100" s="123"/>
      <c r="XP100" s="123"/>
      <c r="XQ100" s="123"/>
      <c r="XR100" s="123"/>
      <c r="XS100" s="123"/>
      <c r="XT100" s="123"/>
      <c r="XU100" s="123"/>
      <c r="XV100" s="123"/>
      <c r="XW100" s="123"/>
      <c r="XX100" s="123"/>
      <c r="XY100" s="123"/>
      <c r="XZ100" s="123"/>
      <c r="YA100" s="123"/>
      <c r="YB100" s="123"/>
      <c r="YC100" s="123"/>
      <c r="YD100" s="123"/>
      <c r="YE100" s="123"/>
      <c r="YF100" s="123"/>
      <c r="YG100" s="123"/>
      <c r="YH100" s="123"/>
      <c r="YI100" s="123"/>
      <c r="YJ100" s="123"/>
      <c r="YK100" s="123"/>
      <c r="YL100" s="123"/>
      <c r="YM100" s="123"/>
      <c r="YN100" s="123"/>
      <c r="YO100" s="123"/>
      <c r="YP100" s="123"/>
      <c r="YQ100" s="123"/>
      <c r="YR100" s="123"/>
      <c r="YS100" s="123"/>
      <c r="YT100" s="123"/>
      <c r="YU100" s="123"/>
      <c r="YV100" s="123"/>
      <c r="YW100" s="123"/>
      <c r="YX100" s="123"/>
      <c r="YY100" s="123"/>
      <c r="YZ100" s="123"/>
      <c r="ZA100" s="123"/>
      <c r="ZB100" s="123"/>
      <c r="ZC100" s="123"/>
      <c r="ZD100" s="123"/>
      <c r="ZE100" s="123"/>
      <c r="ZF100" s="123"/>
      <c r="ZG100" s="123"/>
      <c r="ZH100" s="123"/>
      <c r="ZI100" s="123"/>
      <c r="ZJ100" s="123"/>
      <c r="ZK100" s="123"/>
      <c r="ZL100" s="123"/>
      <c r="ZM100" s="123"/>
      <c r="ZN100" s="123"/>
      <c r="ZO100" s="123"/>
      <c r="ZP100" s="123"/>
      <c r="ZQ100" s="123"/>
      <c r="ZR100" s="123"/>
      <c r="ZS100" s="123"/>
      <c r="ZT100" s="123"/>
      <c r="ZU100" s="123"/>
      <c r="ZV100" s="123"/>
      <c r="ZW100" s="123"/>
      <c r="ZX100" s="123"/>
      <c r="ZY100" s="123"/>
      <c r="ZZ100" s="123"/>
      <c r="AAA100" s="123"/>
      <c r="AAB100" s="123"/>
      <c r="AAC100" s="123"/>
      <c r="AAD100" s="123"/>
      <c r="AAE100" s="123"/>
      <c r="AAF100" s="123"/>
      <c r="AAG100" s="123"/>
      <c r="AAH100" s="123"/>
      <c r="AAI100" s="123"/>
      <c r="AAJ100" s="123"/>
      <c r="AAK100" s="123"/>
      <c r="AAL100" s="123"/>
      <c r="AAM100" s="123"/>
      <c r="AAN100" s="123"/>
      <c r="AAO100" s="123"/>
      <c r="AAP100" s="123"/>
      <c r="AAQ100" s="123"/>
      <c r="AAR100" s="123"/>
      <c r="AAS100" s="123"/>
      <c r="AAT100" s="123"/>
      <c r="AAU100" s="123"/>
      <c r="AAV100" s="123"/>
      <c r="AAW100" s="123"/>
      <c r="AAX100" s="123"/>
      <c r="AAY100" s="123"/>
      <c r="AAZ100" s="123"/>
      <c r="ABA100" s="123"/>
      <c r="ABB100" s="123"/>
      <c r="ABC100" s="123"/>
      <c r="ABD100" s="123"/>
      <c r="ABE100" s="123"/>
      <c r="ABF100" s="123"/>
      <c r="ABG100" s="123"/>
      <c r="ABH100" s="123"/>
      <c r="ABI100" s="123"/>
      <c r="ABJ100" s="123"/>
    </row>
    <row r="101" spans="1:738" x14ac:dyDescent="0.4">
      <c r="B101" s="309" t="s">
        <v>121</v>
      </c>
      <c r="C101" s="92"/>
      <c r="D101" s="92"/>
      <c r="E101" s="97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  <c r="IM101" s="92"/>
      <c r="IN101" s="92"/>
      <c r="IO101" s="92"/>
      <c r="IP101" s="92"/>
      <c r="IQ101" s="92"/>
      <c r="IR101" s="92"/>
      <c r="IS101" s="92"/>
      <c r="IT101" s="92"/>
      <c r="IU101" s="92"/>
      <c r="IV101" s="92"/>
      <c r="IW101" s="92"/>
      <c r="IX101" s="92"/>
      <c r="IY101" s="92"/>
      <c r="IZ101" s="92"/>
      <c r="JA101" s="92"/>
      <c r="JB101" s="92"/>
      <c r="JC101" s="92"/>
      <c r="JD101" s="92"/>
      <c r="JE101" s="92"/>
      <c r="JF101" s="92"/>
      <c r="JG101" s="92"/>
      <c r="JH101" s="92"/>
      <c r="JI101" s="92"/>
      <c r="JJ101" s="92"/>
      <c r="JK101" s="92"/>
      <c r="JL101" s="92"/>
      <c r="JM101" s="92"/>
      <c r="JN101" s="92"/>
      <c r="JO101" s="92"/>
      <c r="JP101" s="92"/>
      <c r="JQ101" s="92"/>
      <c r="JR101" s="92"/>
      <c r="JS101" s="92"/>
      <c r="JT101" s="92"/>
      <c r="JU101" s="92"/>
      <c r="JV101" s="92"/>
      <c r="JW101" s="92"/>
      <c r="JX101" s="92"/>
      <c r="JY101" s="92"/>
      <c r="JZ101" s="92"/>
      <c r="KA101" s="92"/>
      <c r="KB101" s="92"/>
      <c r="KC101" s="92"/>
      <c r="KD101" s="92"/>
      <c r="KE101" s="92"/>
      <c r="KF101" s="92"/>
      <c r="KG101" s="92"/>
      <c r="KH101" s="92"/>
      <c r="KI101" s="92"/>
      <c r="KJ101" s="92"/>
      <c r="KK101" s="92"/>
      <c r="KL101" s="92"/>
      <c r="KM101" s="92"/>
      <c r="KN101" s="92"/>
      <c r="KO101" s="92"/>
      <c r="KP101" s="92"/>
      <c r="KQ101" s="92"/>
      <c r="KR101" s="92"/>
      <c r="KS101" s="92"/>
      <c r="KT101" s="92"/>
      <c r="KU101" s="92"/>
      <c r="KV101" s="92"/>
      <c r="KW101" s="92"/>
      <c r="KX101" s="92"/>
      <c r="KY101" s="92"/>
      <c r="KZ101" s="92"/>
      <c r="LA101" s="92"/>
      <c r="LB101" s="92"/>
      <c r="LC101" s="92"/>
      <c r="LD101" s="92"/>
      <c r="LE101" s="92"/>
      <c r="LF101" s="92"/>
      <c r="LG101" s="92"/>
      <c r="LH101" s="92"/>
      <c r="LI101" s="92"/>
      <c r="LJ101" s="92"/>
      <c r="LK101" s="92"/>
      <c r="LL101" s="92"/>
      <c r="LM101" s="92"/>
      <c r="LN101" s="92"/>
      <c r="LO101" s="92"/>
      <c r="LP101" s="92"/>
      <c r="LQ101" s="92"/>
      <c r="LR101" s="92"/>
      <c r="LS101" s="92"/>
      <c r="LT101" s="92"/>
      <c r="LU101" s="92"/>
      <c r="LV101" s="92"/>
      <c r="LW101" s="92"/>
      <c r="LX101" s="92"/>
      <c r="LY101" s="92"/>
      <c r="LZ101" s="92"/>
      <c r="MA101" s="92"/>
      <c r="MB101" s="92"/>
      <c r="MC101" s="92"/>
      <c r="MD101" s="92"/>
      <c r="ME101" s="92"/>
      <c r="MF101" s="92"/>
      <c r="MG101" s="92"/>
      <c r="MH101" s="92"/>
      <c r="MI101" s="92"/>
      <c r="MJ101" s="92"/>
      <c r="MK101" s="92"/>
      <c r="ML101" s="92"/>
      <c r="MM101" s="92"/>
      <c r="MN101" s="92"/>
      <c r="MO101" s="92"/>
      <c r="MP101" s="92"/>
      <c r="MQ101" s="92"/>
      <c r="MR101" s="92"/>
      <c r="MS101" s="92"/>
      <c r="MT101" s="92"/>
      <c r="MU101" s="92"/>
      <c r="MV101" s="92"/>
      <c r="MW101" s="92"/>
      <c r="MX101" s="92"/>
      <c r="MY101" s="92"/>
      <c r="MZ101" s="92"/>
      <c r="NA101" s="92"/>
      <c r="NB101" s="92"/>
      <c r="NC101" s="92"/>
      <c r="ND101" s="92"/>
      <c r="NE101" s="92"/>
      <c r="NF101" s="92"/>
      <c r="NG101" s="92"/>
      <c r="NH101" s="92"/>
      <c r="NI101" s="92"/>
      <c r="NJ101" s="92"/>
      <c r="NK101" s="92"/>
      <c r="NL101" s="92"/>
      <c r="NM101" s="92"/>
      <c r="NN101" s="92"/>
      <c r="NO101" s="92"/>
      <c r="NP101" s="92"/>
      <c r="NQ101" s="92"/>
      <c r="NR101" s="92"/>
      <c r="NS101" s="92"/>
      <c r="NT101" s="92"/>
      <c r="NU101" s="92"/>
      <c r="NV101" s="92"/>
      <c r="NW101" s="92"/>
      <c r="NX101" s="92"/>
      <c r="NY101" s="92"/>
      <c r="NZ101" s="92"/>
      <c r="OA101" s="92"/>
      <c r="OB101" s="92"/>
      <c r="OC101" s="92"/>
      <c r="OD101" s="92"/>
      <c r="OE101" s="92"/>
      <c r="OF101" s="92"/>
      <c r="OG101" s="92"/>
      <c r="OH101" s="92"/>
      <c r="OI101" s="92"/>
      <c r="OJ101" s="92"/>
      <c r="OK101" s="92"/>
      <c r="OL101" s="92"/>
      <c r="OM101" s="92"/>
      <c r="ON101" s="92"/>
      <c r="OO101" s="92"/>
      <c r="OP101" s="92"/>
      <c r="OQ101" s="92"/>
      <c r="OR101" s="92"/>
      <c r="OS101" s="92"/>
      <c r="OT101" s="92"/>
      <c r="OU101" s="92"/>
      <c r="OV101" s="92"/>
      <c r="OW101" s="92"/>
      <c r="OX101" s="92"/>
      <c r="OY101" s="92"/>
      <c r="OZ101" s="92"/>
      <c r="PA101" s="92"/>
      <c r="PB101" s="92"/>
      <c r="PC101" s="92"/>
      <c r="PD101" s="92"/>
      <c r="PE101" s="92"/>
      <c r="PF101" s="92"/>
      <c r="PG101" s="92"/>
      <c r="PH101" s="92"/>
      <c r="PI101" s="92"/>
      <c r="PJ101" s="92"/>
      <c r="PK101" s="92"/>
      <c r="PL101" s="92"/>
      <c r="PM101" s="92"/>
      <c r="PN101" s="92"/>
      <c r="PO101" s="92"/>
      <c r="PP101" s="92"/>
      <c r="PQ101" s="92"/>
      <c r="PR101" s="92"/>
      <c r="PS101" s="92"/>
      <c r="PT101" s="92"/>
      <c r="PU101" s="92"/>
      <c r="PV101" s="92"/>
      <c r="PW101" s="92"/>
      <c r="PX101" s="92"/>
      <c r="PY101" s="92"/>
      <c r="PZ101" s="92"/>
      <c r="QA101" s="92"/>
      <c r="QB101" s="92"/>
      <c r="QC101" s="92"/>
      <c r="QD101" s="92"/>
      <c r="QE101" s="92"/>
      <c r="QF101" s="92"/>
      <c r="QG101" s="92"/>
      <c r="QH101" s="92"/>
      <c r="QI101" s="92"/>
      <c r="QJ101" s="92"/>
      <c r="QK101" s="92"/>
      <c r="QL101" s="92"/>
      <c r="QM101" s="92"/>
      <c r="QN101" s="92"/>
      <c r="QO101" s="92"/>
      <c r="QP101" s="92"/>
      <c r="QQ101" s="92"/>
      <c r="QR101" s="92"/>
      <c r="QS101" s="92"/>
      <c r="QT101" s="92"/>
      <c r="QU101" s="92"/>
      <c r="QV101" s="92"/>
      <c r="QW101" s="92"/>
      <c r="QX101" s="92"/>
      <c r="QY101" s="92"/>
      <c r="QZ101" s="92"/>
      <c r="RA101" s="92"/>
      <c r="RB101" s="92"/>
      <c r="RC101" s="92"/>
      <c r="RD101" s="92"/>
      <c r="RE101" s="92"/>
      <c r="RF101" s="92"/>
      <c r="RG101" s="92"/>
      <c r="RH101" s="92"/>
      <c r="RI101" s="92"/>
      <c r="RJ101" s="92"/>
      <c r="RK101" s="92"/>
      <c r="RL101" s="92"/>
      <c r="RM101" s="92"/>
      <c r="RN101" s="92"/>
      <c r="RO101" s="92"/>
      <c r="RP101" s="92"/>
      <c r="RQ101" s="92"/>
      <c r="RR101" s="92"/>
      <c r="RS101" s="92"/>
      <c r="RT101" s="92"/>
      <c r="RU101" s="92"/>
      <c r="RV101" s="92"/>
      <c r="RW101" s="92"/>
      <c r="RX101" s="92"/>
      <c r="RY101" s="92"/>
      <c r="RZ101" s="92"/>
      <c r="SA101" s="92"/>
      <c r="SB101" s="92"/>
      <c r="SC101" s="92"/>
      <c r="SD101" s="92"/>
      <c r="SE101" s="92"/>
      <c r="SF101" s="92"/>
      <c r="SG101" s="92"/>
      <c r="SH101" s="92"/>
      <c r="SI101" s="92"/>
      <c r="SJ101" s="92"/>
      <c r="SK101" s="92"/>
      <c r="SL101" s="92"/>
      <c r="SM101" s="92"/>
      <c r="SN101" s="92"/>
      <c r="SO101" s="92"/>
      <c r="SP101" s="92"/>
      <c r="SQ101" s="92"/>
      <c r="SR101" s="92"/>
      <c r="SS101" s="92"/>
      <c r="ST101" s="92"/>
      <c r="SU101" s="92"/>
      <c r="SV101" s="92"/>
      <c r="SW101" s="92"/>
      <c r="SX101" s="92"/>
      <c r="SY101" s="92"/>
      <c r="SZ101" s="92"/>
      <c r="TA101" s="92"/>
      <c r="TB101" s="92"/>
      <c r="TC101" s="92"/>
      <c r="TD101" s="92"/>
      <c r="TE101" s="92"/>
      <c r="TF101" s="92"/>
      <c r="TG101" s="92"/>
      <c r="TH101" s="92"/>
      <c r="TI101" s="92"/>
      <c r="TJ101" s="92"/>
      <c r="TK101" s="92"/>
      <c r="TL101" s="92"/>
      <c r="TM101" s="92"/>
      <c r="TN101" s="92"/>
      <c r="TO101" s="92"/>
      <c r="TP101" s="92"/>
      <c r="TQ101" s="92"/>
      <c r="TR101" s="92"/>
      <c r="TS101" s="92"/>
      <c r="TT101" s="92"/>
      <c r="TU101" s="92"/>
      <c r="TV101" s="92"/>
      <c r="TW101" s="92"/>
      <c r="TX101" s="92"/>
      <c r="TY101" s="92"/>
      <c r="TZ101" s="92"/>
      <c r="UA101" s="92"/>
      <c r="UB101" s="92"/>
      <c r="UC101" s="92"/>
      <c r="UD101" s="92"/>
      <c r="UE101" s="92"/>
      <c r="UF101" s="92"/>
      <c r="UG101" s="92"/>
      <c r="UH101" s="92"/>
      <c r="UI101" s="92"/>
      <c r="UJ101" s="92"/>
      <c r="UK101" s="92"/>
      <c r="UL101" s="92"/>
      <c r="UM101" s="92"/>
      <c r="UN101" s="92"/>
      <c r="UO101" s="92"/>
      <c r="UP101" s="92"/>
      <c r="UQ101" s="92"/>
      <c r="UR101" s="92"/>
      <c r="US101" s="92"/>
      <c r="UT101" s="92"/>
      <c r="UU101" s="92"/>
      <c r="UV101" s="92"/>
      <c r="UW101" s="92"/>
      <c r="UX101" s="92"/>
      <c r="UY101" s="92"/>
      <c r="UZ101" s="92"/>
      <c r="VA101" s="92"/>
      <c r="VB101" s="92"/>
      <c r="VC101" s="92"/>
      <c r="VD101" s="92"/>
      <c r="VE101" s="92"/>
      <c r="VF101" s="92"/>
      <c r="VG101" s="92"/>
      <c r="VH101" s="92"/>
      <c r="VI101" s="92"/>
      <c r="VJ101" s="92"/>
      <c r="VK101" s="92"/>
      <c r="VL101" s="92"/>
      <c r="VM101" s="92"/>
      <c r="VN101" s="92"/>
      <c r="VO101" s="92"/>
      <c r="VP101" s="92"/>
      <c r="VQ101" s="92"/>
      <c r="VR101" s="92"/>
      <c r="VS101" s="92"/>
      <c r="VT101" s="92"/>
      <c r="VU101" s="92"/>
      <c r="VV101" s="92"/>
      <c r="VW101" s="92"/>
      <c r="VX101" s="92"/>
      <c r="VY101" s="92"/>
      <c r="VZ101" s="92"/>
      <c r="WA101" s="92"/>
      <c r="WB101" s="92"/>
      <c r="WC101" s="92"/>
      <c r="WD101" s="92"/>
      <c r="WE101" s="92"/>
      <c r="WF101" s="92"/>
      <c r="WG101" s="92"/>
      <c r="WH101" s="92"/>
      <c r="WI101" s="92"/>
      <c r="WJ101" s="92"/>
      <c r="WK101" s="92"/>
      <c r="WL101" s="92"/>
      <c r="WM101" s="92"/>
      <c r="WN101" s="92"/>
      <c r="WO101" s="92"/>
      <c r="WP101" s="92"/>
      <c r="WQ101" s="92"/>
      <c r="WR101" s="92"/>
      <c r="WS101" s="92"/>
      <c r="WT101" s="92"/>
      <c r="WU101" s="92"/>
      <c r="WV101" s="92"/>
      <c r="WW101" s="92"/>
      <c r="WX101" s="92"/>
      <c r="WY101" s="92"/>
      <c r="WZ101" s="92"/>
      <c r="XA101" s="92"/>
      <c r="XB101" s="92"/>
      <c r="XC101" s="92"/>
      <c r="XD101" s="92"/>
      <c r="XE101" s="92"/>
      <c r="XF101" s="92"/>
      <c r="XG101" s="92"/>
      <c r="XH101" s="92"/>
      <c r="XI101" s="92"/>
      <c r="XJ101" s="92"/>
      <c r="XK101" s="92"/>
      <c r="XL101" s="92"/>
      <c r="XM101" s="92"/>
      <c r="XN101" s="92"/>
      <c r="XO101" s="92"/>
      <c r="XP101" s="92"/>
      <c r="XQ101" s="92"/>
      <c r="XR101" s="92"/>
      <c r="XS101" s="92"/>
      <c r="XT101" s="92"/>
      <c r="XU101" s="92"/>
      <c r="XV101" s="92"/>
      <c r="XW101" s="92"/>
      <c r="XX101" s="92"/>
      <c r="XY101" s="92"/>
      <c r="XZ101" s="92"/>
      <c r="YA101" s="92"/>
      <c r="YB101" s="92"/>
      <c r="YC101" s="92"/>
      <c r="YD101" s="92"/>
      <c r="YE101" s="92"/>
      <c r="YF101" s="92"/>
      <c r="YG101" s="92"/>
      <c r="YH101" s="92"/>
      <c r="YI101" s="92"/>
      <c r="YJ101" s="92"/>
      <c r="YK101" s="92"/>
      <c r="YL101" s="92"/>
      <c r="YM101" s="92"/>
      <c r="YN101" s="92"/>
      <c r="YO101" s="92"/>
      <c r="YP101" s="92"/>
      <c r="YQ101" s="92"/>
      <c r="YR101" s="92"/>
      <c r="YS101" s="92"/>
      <c r="YT101" s="92"/>
      <c r="YU101" s="92"/>
      <c r="YV101" s="92"/>
      <c r="YW101" s="92"/>
      <c r="YX101" s="92"/>
      <c r="YY101" s="92"/>
      <c r="YZ101" s="92"/>
      <c r="ZA101" s="92"/>
      <c r="ZB101" s="92"/>
      <c r="ZC101" s="92"/>
      <c r="ZD101" s="92"/>
      <c r="ZE101" s="92"/>
      <c r="ZF101" s="92"/>
      <c r="ZG101" s="92"/>
      <c r="ZH101" s="92"/>
      <c r="ZI101" s="92"/>
      <c r="ZJ101" s="92"/>
      <c r="ZK101" s="92"/>
      <c r="ZL101" s="92"/>
      <c r="ZM101" s="92"/>
      <c r="ZN101" s="92"/>
      <c r="ZO101" s="92"/>
      <c r="ZP101" s="92"/>
      <c r="ZQ101" s="92"/>
      <c r="ZR101" s="92"/>
      <c r="ZS101" s="92"/>
      <c r="ZT101" s="92"/>
      <c r="ZU101" s="92"/>
      <c r="ZV101" s="92"/>
      <c r="ZW101" s="92"/>
      <c r="ZX101" s="92"/>
      <c r="ZY101" s="92"/>
      <c r="ZZ101" s="92"/>
      <c r="AAA101" s="92"/>
      <c r="AAB101" s="92"/>
      <c r="AAC101" s="92"/>
      <c r="AAD101" s="92"/>
      <c r="AAE101" s="92"/>
      <c r="AAF101" s="92"/>
      <c r="AAG101" s="92"/>
      <c r="AAH101" s="92"/>
      <c r="AAI101" s="92"/>
      <c r="AAJ101" s="92"/>
      <c r="AAK101" s="92"/>
      <c r="AAL101" s="92"/>
      <c r="AAM101" s="92"/>
      <c r="AAN101" s="92"/>
      <c r="AAO101" s="92"/>
      <c r="AAP101" s="92"/>
      <c r="AAQ101" s="92"/>
      <c r="AAR101" s="92"/>
      <c r="AAS101" s="92"/>
      <c r="AAT101" s="92"/>
      <c r="AAU101" s="92"/>
      <c r="AAV101" s="92"/>
      <c r="AAW101" s="92"/>
      <c r="AAX101" s="92"/>
      <c r="AAY101" s="92"/>
      <c r="AAZ101" s="92"/>
      <c r="ABA101" s="92"/>
      <c r="ABB101" s="92"/>
      <c r="ABC101" s="92"/>
      <c r="ABD101" s="92"/>
      <c r="ABE101" s="92"/>
      <c r="ABF101" s="92"/>
      <c r="ABG101" s="92"/>
      <c r="ABH101" s="92"/>
      <c r="ABI101" s="92"/>
      <c r="ABJ101" s="92"/>
    </row>
    <row r="102" spans="1:738" ht="15" thickBot="1" x14ac:dyDescent="0.45">
      <c r="B102" s="92"/>
      <c r="C102" s="92"/>
      <c r="D102" s="92"/>
      <c r="E102" s="97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  <c r="IM102" s="92"/>
      <c r="IN102" s="92"/>
      <c r="IO102" s="92"/>
      <c r="IP102" s="92"/>
      <c r="IQ102" s="92"/>
      <c r="IR102" s="92"/>
      <c r="IS102" s="92"/>
      <c r="IT102" s="92"/>
      <c r="IU102" s="92"/>
      <c r="IV102" s="92"/>
      <c r="IW102" s="92"/>
      <c r="IX102" s="92"/>
      <c r="IY102" s="92"/>
      <c r="IZ102" s="92"/>
      <c r="JA102" s="92"/>
      <c r="JB102" s="92"/>
      <c r="JC102" s="92"/>
      <c r="JD102" s="92"/>
      <c r="JE102" s="92"/>
      <c r="JF102" s="92"/>
      <c r="JG102" s="92"/>
      <c r="JH102" s="92"/>
      <c r="JI102" s="92"/>
      <c r="JJ102" s="92"/>
      <c r="JK102" s="92"/>
      <c r="JL102" s="92"/>
      <c r="JM102" s="92"/>
      <c r="JN102" s="92"/>
      <c r="JO102" s="92"/>
      <c r="JP102" s="92"/>
      <c r="JQ102" s="92"/>
      <c r="JR102" s="92"/>
      <c r="JS102" s="92"/>
      <c r="JT102" s="92"/>
      <c r="JU102" s="92"/>
      <c r="JV102" s="92"/>
      <c r="JW102" s="92"/>
      <c r="JX102" s="92"/>
      <c r="JY102" s="92"/>
      <c r="JZ102" s="92"/>
      <c r="KA102" s="92"/>
      <c r="KB102" s="92"/>
      <c r="KC102" s="92"/>
      <c r="KD102" s="92"/>
      <c r="KE102" s="92"/>
      <c r="KF102" s="92"/>
      <c r="KG102" s="92"/>
      <c r="KH102" s="92"/>
      <c r="KI102" s="92"/>
      <c r="KJ102" s="92"/>
      <c r="KK102" s="92"/>
      <c r="KL102" s="92"/>
      <c r="KM102" s="92"/>
      <c r="KN102" s="92"/>
      <c r="KO102" s="92"/>
      <c r="KP102" s="92"/>
      <c r="KQ102" s="92"/>
      <c r="KR102" s="92"/>
      <c r="KS102" s="92"/>
      <c r="KT102" s="92"/>
      <c r="KU102" s="92"/>
      <c r="KV102" s="92"/>
      <c r="KW102" s="92"/>
      <c r="KX102" s="92"/>
      <c r="KY102" s="92"/>
      <c r="KZ102" s="92"/>
      <c r="LA102" s="92"/>
      <c r="LB102" s="92"/>
      <c r="LC102" s="92"/>
      <c r="LD102" s="92"/>
      <c r="LE102" s="92"/>
      <c r="LF102" s="92"/>
      <c r="LG102" s="92"/>
      <c r="LH102" s="92"/>
      <c r="LI102" s="92"/>
      <c r="LJ102" s="92"/>
      <c r="LK102" s="92"/>
      <c r="LL102" s="92"/>
      <c r="LM102" s="92"/>
      <c r="LN102" s="92"/>
      <c r="LO102" s="92"/>
      <c r="LP102" s="92"/>
      <c r="LQ102" s="92"/>
      <c r="LR102" s="92"/>
      <c r="LS102" s="92"/>
      <c r="LT102" s="92"/>
      <c r="LU102" s="92"/>
      <c r="LV102" s="92"/>
      <c r="LW102" s="92"/>
      <c r="LX102" s="92"/>
      <c r="LY102" s="92"/>
      <c r="LZ102" s="92"/>
      <c r="MA102" s="92"/>
      <c r="MB102" s="92"/>
      <c r="MC102" s="92"/>
      <c r="MD102" s="92"/>
      <c r="ME102" s="92"/>
      <c r="MF102" s="92"/>
      <c r="MG102" s="92"/>
      <c r="MH102" s="92"/>
      <c r="MI102" s="92"/>
      <c r="MJ102" s="92"/>
      <c r="MK102" s="92"/>
      <c r="ML102" s="92"/>
      <c r="MM102" s="92"/>
      <c r="MN102" s="92"/>
      <c r="MO102" s="92"/>
      <c r="MP102" s="92"/>
      <c r="MQ102" s="92"/>
      <c r="MR102" s="92"/>
      <c r="MS102" s="92"/>
      <c r="MT102" s="92"/>
      <c r="MU102" s="92"/>
      <c r="MV102" s="92"/>
      <c r="MW102" s="92"/>
      <c r="MX102" s="92"/>
      <c r="MY102" s="92"/>
      <c r="MZ102" s="92"/>
      <c r="NA102" s="92"/>
      <c r="NB102" s="92"/>
      <c r="NC102" s="92"/>
      <c r="ND102" s="92"/>
      <c r="NE102" s="92"/>
      <c r="NF102" s="92"/>
      <c r="NG102" s="92"/>
      <c r="NH102" s="92"/>
      <c r="NI102" s="92"/>
      <c r="NJ102" s="92"/>
      <c r="NK102" s="92"/>
      <c r="NL102" s="92"/>
      <c r="NM102" s="92"/>
      <c r="NN102" s="92"/>
      <c r="NO102" s="92"/>
      <c r="NP102" s="92"/>
      <c r="NQ102" s="92"/>
      <c r="NR102" s="92"/>
      <c r="NS102" s="92"/>
      <c r="NT102" s="92"/>
      <c r="NU102" s="92"/>
      <c r="NV102" s="92"/>
      <c r="NW102" s="92"/>
      <c r="NX102" s="92"/>
      <c r="NY102" s="92"/>
      <c r="NZ102" s="92"/>
      <c r="OA102" s="92"/>
      <c r="OB102" s="92"/>
      <c r="OC102" s="92"/>
      <c r="OD102" s="92"/>
      <c r="OE102" s="92"/>
      <c r="OF102" s="92"/>
      <c r="OG102" s="92"/>
      <c r="OH102" s="92"/>
      <c r="OI102" s="92"/>
      <c r="OJ102" s="92"/>
      <c r="OK102" s="92"/>
      <c r="OL102" s="92"/>
      <c r="OM102" s="92"/>
      <c r="ON102" s="92"/>
      <c r="OO102" s="92"/>
      <c r="OP102" s="92"/>
      <c r="OQ102" s="92"/>
      <c r="OR102" s="92"/>
      <c r="OS102" s="92"/>
      <c r="OT102" s="92"/>
      <c r="OU102" s="92"/>
      <c r="OV102" s="92"/>
      <c r="OW102" s="92"/>
      <c r="OX102" s="92"/>
      <c r="OY102" s="92"/>
      <c r="OZ102" s="92"/>
      <c r="PA102" s="92"/>
      <c r="PB102" s="92"/>
      <c r="PC102" s="92"/>
      <c r="PD102" s="92"/>
      <c r="PE102" s="92"/>
      <c r="PF102" s="92"/>
      <c r="PG102" s="92"/>
      <c r="PH102" s="92"/>
      <c r="PI102" s="92"/>
      <c r="PJ102" s="92"/>
      <c r="PK102" s="92"/>
      <c r="PL102" s="92"/>
      <c r="PM102" s="92"/>
      <c r="PN102" s="92"/>
      <c r="PO102" s="92"/>
      <c r="PP102" s="92"/>
      <c r="PQ102" s="92"/>
      <c r="PR102" s="92"/>
      <c r="PS102" s="92"/>
      <c r="PT102" s="92"/>
      <c r="PU102" s="92"/>
      <c r="PV102" s="92"/>
      <c r="PW102" s="92"/>
      <c r="PX102" s="92"/>
      <c r="PY102" s="92"/>
      <c r="PZ102" s="92"/>
      <c r="QA102" s="92"/>
      <c r="QB102" s="92"/>
      <c r="QC102" s="92"/>
      <c r="QD102" s="92"/>
      <c r="QE102" s="92"/>
      <c r="QF102" s="92"/>
      <c r="QG102" s="92"/>
      <c r="QH102" s="92"/>
      <c r="QI102" s="92"/>
      <c r="QJ102" s="92"/>
      <c r="QK102" s="92"/>
      <c r="QL102" s="92"/>
      <c r="QM102" s="92"/>
      <c r="QN102" s="92"/>
      <c r="QO102" s="92"/>
      <c r="QP102" s="92"/>
      <c r="QQ102" s="92"/>
      <c r="QR102" s="92"/>
      <c r="QS102" s="92"/>
      <c r="QT102" s="92"/>
      <c r="QU102" s="92"/>
      <c r="QV102" s="92"/>
      <c r="QW102" s="92"/>
      <c r="QX102" s="92"/>
      <c r="QY102" s="92"/>
      <c r="QZ102" s="92"/>
      <c r="RA102" s="92"/>
      <c r="RB102" s="92"/>
      <c r="RC102" s="92"/>
      <c r="RD102" s="92"/>
      <c r="RE102" s="92"/>
      <c r="RF102" s="92"/>
      <c r="RG102" s="92"/>
      <c r="RH102" s="92"/>
      <c r="RI102" s="92"/>
      <c r="RJ102" s="92"/>
      <c r="RK102" s="92"/>
      <c r="RL102" s="92"/>
      <c r="RM102" s="92"/>
      <c r="RN102" s="92"/>
      <c r="RO102" s="92"/>
      <c r="RP102" s="92"/>
      <c r="RQ102" s="92"/>
      <c r="RR102" s="92"/>
      <c r="RS102" s="92"/>
      <c r="RT102" s="92"/>
      <c r="RU102" s="92"/>
      <c r="RV102" s="92"/>
      <c r="RW102" s="92"/>
      <c r="RX102" s="92"/>
      <c r="RY102" s="92"/>
      <c r="RZ102" s="92"/>
      <c r="SA102" s="92"/>
      <c r="SB102" s="92"/>
      <c r="SC102" s="92"/>
      <c r="SD102" s="92"/>
      <c r="SE102" s="92"/>
      <c r="SF102" s="92"/>
      <c r="SG102" s="92"/>
      <c r="SH102" s="92"/>
      <c r="SI102" s="92"/>
      <c r="SJ102" s="92"/>
      <c r="SK102" s="92"/>
      <c r="SL102" s="92"/>
      <c r="SM102" s="92"/>
      <c r="SN102" s="92"/>
      <c r="SO102" s="92"/>
      <c r="SP102" s="92"/>
      <c r="SQ102" s="92"/>
      <c r="SR102" s="92"/>
      <c r="SS102" s="92"/>
      <c r="ST102" s="92"/>
      <c r="SU102" s="92"/>
      <c r="SV102" s="92"/>
      <c r="SW102" s="92"/>
      <c r="SX102" s="92"/>
      <c r="SY102" s="92"/>
      <c r="SZ102" s="92"/>
      <c r="TA102" s="92"/>
      <c r="TB102" s="92"/>
      <c r="TC102" s="92"/>
      <c r="TD102" s="92"/>
      <c r="TE102" s="92"/>
      <c r="TF102" s="92"/>
      <c r="TG102" s="92"/>
      <c r="TH102" s="92"/>
      <c r="TI102" s="92"/>
      <c r="TJ102" s="92"/>
      <c r="TK102" s="92"/>
      <c r="TL102" s="92"/>
      <c r="TM102" s="92"/>
      <c r="TN102" s="92"/>
      <c r="TO102" s="92"/>
      <c r="TP102" s="92"/>
      <c r="TQ102" s="92"/>
      <c r="TR102" s="92"/>
      <c r="TS102" s="92"/>
      <c r="TT102" s="92"/>
      <c r="TU102" s="92"/>
      <c r="TV102" s="92"/>
      <c r="TW102" s="92"/>
      <c r="TX102" s="92"/>
      <c r="TY102" s="92"/>
      <c r="TZ102" s="92"/>
      <c r="UA102" s="92"/>
      <c r="UB102" s="92"/>
      <c r="UC102" s="92"/>
      <c r="UD102" s="92"/>
      <c r="UE102" s="92"/>
      <c r="UF102" s="92"/>
      <c r="UG102" s="92"/>
      <c r="UH102" s="92"/>
      <c r="UI102" s="92"/>
      <c r="UJ102" s="92"/>
      <c r="UK102" s="92"/>
      <c r="UL102" s="92"/>
      <c r="UM102" s="92"/>
      <c r="UN102" s="92"/>
      <c r="UO102" s="92"/>
      <c r="UP102" s="92"/>
      <c r="UQ102" s="92"/>
      <c r="UR102" s="92"/>
      <c r="US102" s="92"/>
      <c r="UT102" s="92"/>
      <c r="UU102" s="92"/>
      <c r="UV102" s="92"/>
      <c r="UW102" s="92"/>
      <c r="UX102" s="92"/>
      <c r="UY102" s="92"/>
      <c r="UZ102" s="92"/>
      <c r="VA102" s="92"/>
      <c r="VB102" s="92"/>
      <c r="VC102" s="92"/>
      <c r="VD102" s="92"/>
      <c r="VE102" s="92"/>
      <c r="VF102" s="92"/>
      <c r="VG102" s="92"/>
      <c r="VH102" s="92"/>
      <c r="VI102" s="92"/>
      <c r="VJ102" s="92"/>
      <c r="VK102" s="92"/>
      <c r="VL102" s="92"/>
      <c r="VM102" s="92"/>
      <c r="VN102" s="92"/>
      <c r="VO102" s="92"/>
      <c r="VP102" s="92"/>
      <c r="VQ102" s="92"/>
      <c r="VR102" s="92"/>
      <c r="VS102" s="92"/>
      <c r="VT102" s="92"/>
      <c r="VU102" s="92"/>
      <c r="VV102" s="92"/>
      <c r="VW102" s="92"/>
      <c r="VX102" s="92"/>
      <c r="VY102" s="92"/>
      <c r="VZ102" s="92"/>
      <c r="WA102" s="92"/>
      <c r="WB102" s="92"/>
      <c r="WC102" s="92"/>
      <c r="WD102" s="92"/>
      <c r="WE102" s="92"/>
      <c r="WF102" s="92"/>
      <c r="WG102" s="92"/>
      <c r="WH102" s="92"/>
      <c r="WI102" s="92"/>
      <c r="WJ102" s="92"/>
      <c r="WK102" s="92"/>
      <c r="WL102" s="92"/>
      <c r="WM102" s="92"/>
      <c r="WN102" s="92"/>
      <c r="WO102" s="92"/>
      <c r="WP102" s="92"/>
      <c r="WQ102" s="92"/>
      <c r="WR102" s="92"/>
      <c r="WS102" s="92"/>
      <c r="WT102" s="92"/>
      <c r="WU102" s="92"/>
      <c r="WV102" s="92"/>
      <c r="WW102" s="92"/>
      <c r="WX102" s="92"/>
      <c r="WY102" s="92"/>
      <c r="WZ102" s="92"/>
      <c r="XA102" s="92"/>
      <c r="XB102" s="92"/>
      <c r="XC102" s="92"/>
      <c r="XD102" s="92"/>
      <c r="XE102" s="92"/>
      <c r="XF102" s="92"/>
      <c r="XG102" s="92"/>
      <c r="XH102" s="92"/>
      <c r="XI102" s="92"/>
      <c r="XJ102" s="92"/>
      <c r="XK102" s="92"/>
      <c r="XL102" s="92"/>
      <c r="XM102" s="92"/>
      <c r="XN102" s="92"/>
      <c r="XO102" s="92"/>
      <c r="XP102" s="92"/>
      <c r="XQ102" s="92"/>
      <c r="XR102" s="92"/>
      <c r="XS102" s="92"/>
      <c r="XT102" s="92"/>
      <c r="XU102" s="92"/>
      <c r="XV102" s="92"/>
      <c r="XW102" s="92"/>
      <c r="XX102" s="92"/>
      <c r="XY102" s="92"/>
      <c r="XZ102" s="92"/>
      <c r="YA102" s="92"/>
      <c r="YB102" s="92"/>
      <c r="YC102" s="92"/>
      <c r="YD102" s="92"/>
      <c r="YE102" s="92"/>
      <c r="YF102" s="92"/>
      <c r="YG102" s="92"/>
      <c r="YH102" s="92"/>
      <c r="YI102" s="92"/>
      <c r="YJ102" s="92"/>
      <c r="YK102" s="92"/>
      <c r="YL102" s="92"/>
      <c r="YM102" s="92"/>
      <c r="YN102" s="92"/>
      <c r="YO102" s="92"/>
      <c r="YP102" s="92"/>
      <c r="YQ102" s="92"/>
      <c r="YR102" s="92"/>
      <c r="YS102" s="92"/>
      <c r="YT102" s="92"/>
      <c r="YU102" s="92"/>
      <c r="YV102" s="92"/>
      <c r="YW102" s="92"/>
      <c r="YX102" s="92"/>
      <c r="YY102" s="92"/>
      <c r="YZ102" s="92"/>
      <c r="ZA102" s="92"/>
      <c r="ZB102" s="92"/>
      <c r="ZC102" s="92"/>
      <c r="ZD102" s="92"/>
      <c r="ZE102" s="92"/>
      <c r="ZF102" s="92"/>
      <c r="ZG102" s="92"/>
      <c r="ZH102" s="92"/>
      <c r="ZI102" s="92"/>
      <c r="ZJ102" s="92"/>
      <c r="ZK102" s="92"/>
      <c r="ZL102" s="92"/>
      <c r="ZM102" s="92"/>
      <c r="ZN102" s="92"/>
      <c r="ZO102" s="92"/>
      <c r="ZP102" s="92"/>
      <c r="ZQ102" s="92"/>
      <c r="ZR102" s="92"/>
      <c r="ZS102" s="92"/>
      <c r="ZT102" s="92"/>
      <c r="ZU102" s="92"/>
      <c r="ZV102" s="92"/>
      <c r="ZW102" s="92"/>
      <c r="ZX102" s="92"/>
      <c r="ZY102" s="92"/>
      <c r="ZZ102" s="92"/>
      <c r="AAA102" s="92"/>
      <c r="AAB102" s="92"/>
      <c r="AAC102" s="92"/>
      <c r="AAD102" s="92"/>
      <c r="AAE102" s="92"/>
      <c r="AAF102" s="92"/>
      <c r="AAG102" s="92"/>
      <c r="AAH102" s="92"/>
      <c r="AAI102" s="92"/>
      <c r="AAJ102" s="92"/>
      <c r="AAK102" s="92"/>
      <c r="AAL102" s="92"/>
      <c r="AAM102" s="92"/>
      <c r="AAN102" s="92"/>
      <c r="AAO102" s="92"/>
      <c r="AAP102" s="92"/>
      <c r="AAQ102" s="92"/>
      <c r="AAR102" s="92"/>
      <c r="AAS102" s="92"/>
      <c r="AAT102" s="92"/>
      <c r="AAU102" s="92"/>
      <c r="AAV102" s="92"/>
      <c r="AAW102" s="92"/>
      <c r="AAX102" s="92"/>
      <c r="AAY102" s="92"/>
      <c r="AAZ102" s="92"/>
      <c r="ABA102" s="92"/>
      <c r="ABB102" s="92"/>
      <c r="ABC102" s="92"/>
      <c r="ABD102" s="92"/>
      <c r="ABE102" s="92"/>
      <c r="ABF102" s="92"/>
      <c r="ABG102" s="92"/>
      <c r="ABH102" s="92"/>
      <c r="ABI102" s="92"/>
      <c r="ABJ102" s="92"/>
    </row>
    <row r="103" spans="1:738" ht="29.15" x14ac:dyDescent="0.4">
      <c r="B103" s="124" t="s">
        <v>104</v>
      </c>
      <c r="C103" s="106" t="s">
        <v>105</v>
      </c>
      <c r="D103" s="124"/>
      <c r="E103" s="107" t="s">
        <v>115</v>
      </c>
      <c r="F103" s="165"/>
      <c r="G103" s="165"/>
      <c r="H103" s="165"/>
      <c r="I103" s="108">
        <f>$E$82</f>
        <v>0</v>
      </c>
      <c r="J103" s="108">
        <f>I103-1</f>
        <v>-1</v>
      </c>
      <c r="K103" s="108">
        <f t="shared" ref="K103:BV103" si="39">J103-1</f>
        <v>-2</v>
      </c>
      <c r="L103" s="108">
        <f t="shared" si="39"/>
        <v>-3</v>
      </c>
      <c r="M103" s="108">
        <f t="shared" si="39"/>
        <v>-4</v>
      </c>
      <c r="N103" s="108">
        <f t="shared" si="39"/>
        <v>-5</v>
      </c>
      <c r="O103" s="108">
        <f t="shared" si="39"/>
        <v>-6</v>
      </c>
      <c r="P103" s="108">
        <f t="shared" si="39"/>
        <v>-7</v>
      </c>
      <c r="Q103" s="108">
        <f t="shared" si="39"/>
        <v>-8</v>
      </c>
      <c r="R103" s="108">
        <f t="shared" si="39"/>
        <v>-9</v>
      </c>
      <c r="S103" s="108">
        <f t="shared" si="39"/>
        <v>-10</v>
      </c>
      <c r="T103" s="108">
        <f t="shared" si="39"/>
        <v>-11</v>
      </c>
      <c r="U103" s="108">
        <f t="shared" si="39"/>
        <v>-12</v>
      </c>
      <c r="V103" s="108">
        <f t="shared" si="39"/>
        <v>-13</v>
      </c>
      <c r="W103" s="108">
        <f t="shared" si="39"/>
        <v>-14</v>
      </c>
      <c r="X103" s="108">
        <f t="shared" si="39"/>
        <v>-15</v>
      </c>
      <c r="Y103" s="108">
        <f t="shared" si="39"/>
        <v>-16</v>
      </c>
      <c r="Z103" s="108">
        <f t="shared" si="39"/>
        <v>-17</v>
      </c>
      <c r="AA103" s="108">
        <f t="shared" si="39"/>
        <v>-18</v>
      </c>
      <c r="AB103" s="108">
        <f t="shared" si="39"/>
        <v>-19</v>
      </c>
      <c r="AC103" s="108">
        <f t="shared" si="39"/>
        <v>-20</v>
      </c>
      <c r="AD103" s="108">
        <f t="shared" si="39"/>
        <v>-21</v>
      </c>
      <c r="AE103" s="108">
        <f t="shared" si="39"/>
        <v>-22</v>
      </c>
      <c r="AF103" s="108">
        <f t="shared" si="39"/>
        <v>-23</v>
      </c>
      <c r="AG103" s="108">
        <f t="shared" si="39"/>
        <v>-24</v>
      </c>
      <c r="AH103" s="108">
        <f t="shared" si="39"/>
        <v>-25</v>
      </c>
      <c r="AI103" s="108">
        <f t="shared" si="39"/>
        <v>-26</v>
      </c>
      <c r="AJ103" s="108">
        <f t="shared" si="39"/>
        <v>-27</v>
      </c>
      <c r="AK103" s="108">
        <f t="shared" si="39"/>
        <v>-28</v>
      </c>
      <c r="AL103" s="108">
        <f t="shared" si="39"/>
        <v>-29</v>
      </c>
      <c r="AM103" s="108">
        <f t="shared" si="39"/>
        <v>-30</v>
      </c>
      <c r="AN103" s="108">
        <f t="shared" si="39"/>
        <v>-31</v>
      </c>
      <c r="AO103" s="108">
        <f t="shared" si="39"/>
        <v>-32</v>
      </c>
      <c r="AP103" s="108">
        <f t="shared" si="39"/>
        <v>-33</v>
      </c>
      <c r="AQ103" s="108">
        <f t="shared" si="39"/>
        <v>-34</v>
      </c>
      <c r="AR103" s="108">
        <f t="shared" si="39"/>
        <v>-35</v>
      </c>
      <c r="AS103" s="108">
        <f t="shared" si="39"/>
        <v>-36</v>
      </c>
      <c r="AT103" s="108">
        <f t="shared" si="39"/>
        <v>-37</v>
      </c>
      <c r="AU103" s="108">
        <f t="shared" si="39"/>
        <v>-38</v>
      </c>
      <c r="AV103" s="108">
        <f t="shared" si="39"/>
        <v>-39</v>
      </c>
      <c r="AW103" s="108">
        <f t="shared" si="39"/>
        <v>-40</v>
      </c>
      <c r="AX103" s="108">
        <f t="shared" si="39"/>
        <v>-41</v>
      </c>
      <c r="AY103" s="108">
        <f t="shared" si="39"/>
        <v>-42</v>
      </c>
      <c r="AZ103" s="108">
        <f t="shared" si="39"/>
        <v>-43</v>
      </c>
      <c r="BA103" s="108">
        <f t="shared" si="39"/>
        <v>-44</v>
      </c>
      <c r="BB103" s="108">
        <f t="shared" si="39"/>
        <v>-45</v>
      </c>
      <c r="BC103" s="108">
        <f t="shared" si="39"/>
        <v>-46</v>
      </c>
      <c r="BD103" s="108">
        <f t="shared" si="39"/>
        <v>-47</v>
      </c>
      <c r="BE103" s="108">
        <f t="shared" si="39"/>
        <v>-48</v>
      </c>
      <c r="BF103" s="108">
        <f t="shared" si="39"/>
        <v>-49</v>
      </c>
      <c r="BG103" s="108">
        <f t="shared" si="39"/>
        <v>-50</v>
      </c>
      <c r="BH103" s="108">
        <f t="shared" si="39"/>
        <v>-51</v>
      </c>
      <c r="BI103" s="108">
        <f t="shared" si="39"/>
        <v>-52</v>
      </c>
      <c r="BJ103" s="108">
        <f t="shared" si="39"/>
        <v>-53</v>
      </c>
      <c r="BK103" s="108">
        <f t="shared" si="39"/>
        <v>-54</v>
      </c>
      <c r="BL103" s="108">
        <f t="shared" si="39"/>
        <v>-55</v>
      </c>
      <c r="BM103" s="108">
        <f t="shared" si="39"/>
        <v>-56</v>
      </c>
      <c r="BN103" s="108">
        <f t="shared" si="39"/>
        <v>-57</v>
      </c>
      <c r="BO103" s="108">
        <f t="shared" si="39"/>
        <v>-58</v>
      </c>
      <c r="BP103" s="108">
        <f t="shared" si="39"/>
        <v>-59</v>
      </c>
      <c r="BQ103" s="108">
        <f t="shared" si="39"/>
        <v>-60</v>
      </c>
      <c r="BR103" s="108">
        <f t="shared" si="39"/>
        <v>-61</v>
      </c>
      <c r="BS103" s="108">
        <f t="shared" si="39"/>
        <v>-62</v>
      </c>
      <c r="BT103" s="108">
        <f t="shared" si="39"/>
        <v>-63</v>
      </c>
      <c r="BU103" s="108">
        <f t="shared" si="39"/>
        <v>-64</v>
      </c>
      <c r="BV103" s="108">
        <f t="shared" si="39"/>
        <v>-65</v>
      </c>
      <c r="BW103" s="108">
        <f t="shared" ref="BW103:EH103" si="40">BV103-1</f>
        <v>-66</v>
      </c>
      <c r="BX103" s="108">
        <f t="shared" si="40"/>
        <v>-67</v>
      </c>
      <c r="BY103" s="108">
        <f t="shared" si="40"/>
        <v>-68</v>
      </c>
      <c r="BZ103" s="108">
        <f t="shared" si="40"/>
        <v>-69</v>
      </c>
      <c r="CA103" s="108">
        <f t="shared" si="40"/>
        <v>-70</v>
      </c>
      <c r="CB103" s="108">
        <f t="shared" si="40"/>
        <v>-71</v>
      </c>
      <c r="CC103" s="108">
        <f t="shared" si="40"/>
        <v>-72</v>
      </c>
      <c r="CD103" s="108">
        <f t="shared" si="40"/>
        <v>-73</v>
      </c>
      <c r="CE103" s="108">
        <f t="shared" si="40"/>
        <v>-74</v>
      </c>
      <c r="CF103" s="108">
        <f t="shared" si="40"/>
        <v>-75</v>
      </c>
      <c r="CG103" s="108">
        <f t="shared" si="40"/>
        <v>-76</v>
      </c>
      <c r="CH103" s="108">
        <f t="shared" si="40"/>
        <v>-77</v>
      </c>
      <c r="CI103" s="108">
        <f t="shared" si="40"/>
        <v>-78</v>
      </c>
      <c r="CJ103" s="108">
        <f t="shared" si="40"/>
        <v>-79</v>
      </c>
      <c r="CK103" s="108">
        <f t="shared" si="40"/>
        <v>-80</v>
      </c>
      <c r="CL103" s="108">
        <f t="shared" si="40"/>
        <v>-81</v>
      </c>
      <c r="CM103" s="108">
        <f t="shared" si="40"/>
        <v>-82</v>
      </c>
      <c r="CN103" s="108">
        <f t="shared" si="40"/>
        <v>-83</v>
      </c>
      <c r="CO103" s="108">
        <f t="shared" si="40"/>
        <v>-84</v>
      </c>
      <c r="CP103" s="108">
        <f t="shared" si="40"/>
        <v>-85</v>
      </c>
      <c r="CQ103" s="108">
        <f t="shared" si="40"/>
        <v>-86</v>
      </c>
      <c r="CR103" s="108">
        <f t="shared" si="40"/>
        <v>-87</v>
      </c>
      <c r="CS103" s="108">
        <f t="shared" si="40"/>
        <v>-88</v>
      </c>
      <c r="CT103" s="108">
        <f t="shared" si="40"/>
        <v>-89</v>
      </c>
      <c r="CU103" s="108">
        <f t="shared" si="40"/>
        <v>-90</v>
      </c>
      <c r="CV103" s="108">
        <f t="shared" si="40"/>
        <v>-91</v>
      </c>
      <c r="CW103" s="108">
        <f t="shared" si="40"/>
        <v>-92</v>
      </c>
      <c r="CX103" s="108">
        <f t="shared" si="40"/>
        <v>-93</v>
      </c>
      <c r="CY103" s="108">
        <f t="shared" si="40"/>
        <v>-94</v>
      </c>
      <c r="CZ103" s="108">
        <f t="shared" si="40"/>
        <v>-95</v>
      </c>
      <c r="DA103" s="108">
        <f t="shared" si="40"/>
        <v>-96</v>
      </c>
      <c r="DB103" s="108">
        <f t="shared" si="40"/>
        <v>-97</v>
      </c>
      <c r="DC103" s="108">
        <f t="shared" si="40"/>
        <v>-98</v>
      </c>
      <c r="DD103" s="108">
        <f t="shared" si="40"/>
        <v>-99</v>
      </c>
      <c r="DE103" s="108">
        <f t="shared" si="40"/>
        <v>-100</v>
      </c>
      <c r="DF103" s="108">
        <f t="shared" si="40"/>
        <v>-101</v>
      </c>
      <c r="DG103" s="108">
        <f t="shared" si="40"/>
        <v>-102</v>
      </c>
      <c r="DH103" s="108">
        <f t="shared" si="40"/>
        <v>-103</v>
      </c>
      <c r="DI103" s="108">
        <f t="shared" si="40"/>
        <v>-104</v>
      </c>
      <c r="DJ103" s="108">
        <f t="shared" si="40"/>
        <v>-105</v>
      </c>
      <c r="DK103" s="108">
        <f t="shared" si="40"/>
        <v>-106</v>
      </c>
      <c r="DL103" s="108">
        <f t="shared" si="40"/>
        <v>-107</v>
      </c>
      <c r="DM103" s="108">
        <f t="shared" si="40"/>
        <v>-108</v>
      </c>
      <c r="DN103" s="108">
        <f t="shared" si="40"/>
        <v>-109</v>
      </c>
      <c r="DO103" s="108">
        <f t="shared" si="40"/>
        <v>-110</v>
      </c>
      <c r="DP103" s="108">
        <f t="shared" si="40"/>
        <v>-111</v>
      </c>
      <c r="DQ103" s="108">
        <f t="shared" si="40"/>
        <v>-112</v>
      </c>
      <c r="DR103" s="108">
        <f t="shared" si="40"/>
        <v>-113</v>
      </c>
      <c r="DS103" s="108">
        <f t="shared" si="40"/>
        <v>-114</v>
      </c>
      <c r="DT103" s="108">
        <f t="shared" si="40"/>
        <v>-115</v>
      </c>
      <c r="DU103" s="108">
        <f t="shared" si="40"/>
        <v>-116</v>
      </c>
      <c r="DV103" s="108">
        <f t="shared" si="40"/>
        <v>-117</v>
      </c>
      <c r="DW103" s="108">
        <f t="shared" si="40"/>
        <v>-118</v>
      </c>
      <c r="DX103" s="108">
        <f t="shared" si="40"/>
        <v>-119</v>
      </c>
      <c r="DY103" s="108">
        <f t="shared" si="40"/>
        <v>-120</v>
      </c>
      <c r="DZ103" s="108">
        <f t="shared" si="40"/>
        <v>-121</v>
      </c>
      <c r="EA103" s="108">
        <f t="shared" si="40"/>
        <v>-122</v>
      </c>
      <c r="EB103" s="108">
        <f t="shared" si="40"/>
        <v>-123</v>
      </c>
      <c r="EC103" s="108">
        <f t="shared" si="40"/>
        <v>-124</v>
      </c>
      <c r="ED103" s="108">
        <f t="shared" si="40"/>
        <v>-125</v>
      </c>
      <c r="EE103" s="108">
        <f t="shared" si="40"/>
        <v>-126</v>
      </c>
      <c r="EF103" s="108">
        <f t="shared" si="40"/>
        <v>-127</v>
      </c>
      <c r="EG103" s="108">
        <f t="shared" si="40"/>
        <v>-128</v>
      </c>
      <c r="EH103" s="108">
        <f t="shared" si="40"/>
        <v>-129</v>
      </c>
      <c r="EI103" s="108">
        <f t="shared" ref="EI103:GT103" si="41">EH103-1</f>
        <v>-130</v>
      </c>
      <c r="EJ103" s="108">
        <f t="shared" si="41"/>
        <v>-131</v>
      </c>
      <c r="EK103" s="108">
        <f t="shared" si="41"/>
        <v>-132</v>
      </c>
      <c r="EL103" s="108">
        <f t="shared" si="41"/>
        <v>-133</v>
      </c>
      <c r="EM103" s="108">
        <f t="shared" si="41"/>
        <v>-134</v>
      </c>
      <c r="EN103" s="108">
        <f t="shared" si="41"/>
        <v>-135</v>
      </c>
      <c r="EO103" s="108">
        <f t="shared" si="41"/>
        <v>-136</v>
      </c>
      <c r="EP103" s="108">
        <f t="shared" si="41"/>
        <v>-137</v>
      </c>
      <c r="EQ103" s="108">
        <f t="shared" si="41"/>
        <v>-138</v>
      </c>
      <c r="ER103" s="108">
        <f t="shared" si="41"/>
        <v>-139</v>
      </c>
      <c r="ES103" s="108">
        <f t="shared" si="41"/>
        <v>-140</v>
      </c>
      <c r="ET103" s="108">
        <f t="shared" si="41"/>
        <v>-141</v>
      </c>
      <c r="EU103" s="108">
        <f t="shared" si="41"/>
        <v>-142</v>
      </c>
      <c r="EV103" s="108">
        <f t="shared" si="41"/>
        <v>-143</v>
      </c>
      <c r="EW103" s="108">
        <f t="shared" si="41"/>
        <v>-144</v>
      </c>
      <c r="EX103" s="108">
        <f t="shared" si="41"/>
        <v>-145</v>
      </c>
      <c r="EY103" s="108">
        <f t="shared" si="41"/>
        <v>-146</v>
      </c>
      <c r="EZ103" s="108">
        <f t="shared" si="41"/>
        <v>-147</v>
      </c>
      <c r="FA103" s="108">
        <f t="shared" si="41"/>
        <v>-148</v>
      </c>
      <c r="FB103" s="108">
        <f t="shared" si="41"/>
        <v>-149</v>
      </c>
      <c r="FC103" s="108">
        <f t="shared" si="41"/>
        <v>-150</v>
      </c>
      <c r="FD103" s="108">
        <f t="shared" si="41"/>
        <v>-151</v>
      </c>
      <c r="FE103" s="108">
        <f t="shared" si="41"/>
        <v>-152</v>
      </c>
      <c r="FF103" s="108">
        <f t="shared" si="41"/>
        <v>-153</v>
      </c>
      <c r="FG103" s="108">
        <f t="shared" si="41"/>
        <v>-154</v>
      </c>
      <c r="FH103" s="108">
        <f t="shared" si="41"/>
        <v>-155</v>
      </c>
      <c r="FI103" s="108">
        <f t="shared" si="41"/>
        <v>-156</v>
      </c>
      <c r="FJ103" s="108">
        <f t="shared" si="41"/>
        <v>-157</v>
      </c>
      <c r="FK103" s="108">
        <f t="shared" si="41"/>
        <v>-158</v>
      </c>
      <c r="FL103" s="108">
        <f t="shared" si="41"/>
        <v>-159</v>
      </c>
      <c r="FM103" s="108">
        <f t="shared" si="41"/>
        <v>-160</v>
      </c>
      <c r="FN103" s="108">
        <f t="shared" si="41"/>
        <v>-161</v>
      </c>
      <c r="FO103" s="108">
        <f t="shared" si="41"/>
        <v>-162</v>
      </c>
      <c r="FP103" s="108">
        <f t="shared" si="41"/>
        <v>-163</v>
      </c>
      <c r="FQ103" s="108">
        <f t="shared" si="41"/>
        <v>-164</v>
      </c>
      <c r="FR103" s="108">
        <f t="shared" si="41"/>
        <v>-165</v>
      </c>
      <c r="FS103" s="108">
        <f t="shared" si="41"/>
        <v>-166</v>
      </c>
      <c r="FT103" s="108">
        <f t="shared" si="41"/>
        <v>-167</v>
      </c>
      <c r="FU103" s="108">
        <f t="shared" si="41"/>
        <v>-168</v>
      </c>
      <c r="FV103" s="108">
        <f t="shared" si="41"/>
        <v>-169</v>
      </c>
      <c r="FW103" s="108">
        <f t="shared" si="41"/>
        <v>-170</v>
      </c>
      <c r="FX103" s="108">
        <f t="shared" si="41"/>
        <v>-171</v>
      </c>
      <c r="FY103" s="108">
        <f t="shared" si="41"/>
        <v>-172</v>
      </c>
      <c r="FZ103" s="108">
        <f t="shared" si="41"/>
        <v>-173</v>
      </c>
      <c r="GA103" s="108">
        <f t="shared" si="41"/>
        <v>-174</v>
      </c>
      <c r="GB103" s="108">
        <f t="shared" si="41"/>
        <v>-175</v>
      </c>
      <c r="GC103" s="108">
        <f t="shared" si="41"/>
        <v>-176</v>
      </c>
      <c r="GD103" s="108">
        <f t="shared" si="41"/>
        <v>-177</v>
      </c>
      <c r="GE103" s="108">
        <f t="shared" si="41"/>
        <v>-178</v>
      </c>
      <c r="GF103" s="108">
        <f t="shared" si="41"/>
        <v>-179</v>
      </c>
      <c r="GG103" s="108">
        <f t="shared" si="41"/>
        <v>-180</v>
      </c>
      <c r="GH103" s="108">
        <f t="shared" si="41"/>
        <v>-181</v>
      </c>
      <c r="GI103" s="108">
        <f t="shared" si="41"/>
        <v>-182</v>
      </c>
      <c r="GJ103" s="108">
        <f t="shared" si="41"/>
        <v>-183</v>
      </c>
      <c r="GK103" s="108">
        <f t="shared" si="41"/>
        <v>-184</v>
      </c>
      <c r="GL103" s="108">
        <f t="shared" si="41"/>
        <v>-185</v>
      </c>
      <c r="GM103" s="108">
        <f t="shared" si="41"/>
        <v>-186</v>
      </c>
      <c r="GN103" s="108">
        <f t="shared" si="41"/>
        <v>-187</v>
      </c>
      <c r="GO103" s="108">
        <f t="shared" si="41"/>
        <v>-188</v>
      </c>
      <c r="GP103" s="108">
        <f t="shared" si="41"/>
        <v>-189</v>
      </c>
      <c r="GQ103" s="108">
        <f t="shared" si="41"/>
        <v>-190</v>
      </c>
      <c r="GR103" s="108">
        <f t="shared" si="41"/>
        <v>-191</v>
      </c>
      <c r="GS103" s="108">
        <f t="shared" si="41"/>
        <v>-192</v>
      </c>
      <c r="GT103" s="108">
        <f t="shared" si="41"/>
        <v>-193</v>
      </c>
      <c r="GU103" s="108">
        <f t="shared" ref="GU103:JF103" si="42">GT103-1</f>
        <v>-194</v>
      </c>
      <c r="GV103" s="108">
        <f t="shared" si="42"/>
        <v>-195</v>
      </c>
      <c r="GW103" s="108">
        <f t="shared" si="42"/>
        <v>-196</v>
      </c>
      <c r="GX103" s="108">
        <f t="shared" si="42"/>
        <v>-197</v>
      </c>
      <c r="GY103" s="108">
        <f t="shared" si="42"/>
        <v>-198</v>
      </c>
      <c r="GZ103" s="108">
        <f t="shared" si="42"/>
        <v>-199</v>
      </c>
      <c r="HA103" s="108">
        <f t="shared" si="42"/>
        <v>-200</v>
      </c>
      <c r="HB103" s="108">
        <f t="shared" si="42"/>
        <v>-201</v>
      </c>
      <c r="HC103" s="108">
        <f t="shared" si="42"/>
        <v>-202</v>
      </c>
      <c r="HD103" s="108">
        <f t="shared" si="42"/>
        <v>-203</v>
      </c>
      <c r="HE103" s="108">
        <f t="shared" si="42"/>
        <v>-204</v>
      </c>
      <c r="HF103" s="108">
        <f t="shared" si="42"/>
        <v>-205</v>
      </c>
      <c r="HG103" s="108">
        <f t="shared" si="42"/>
        <v>-206</v>
      </c>
      <c r="HH103" s="108">
        <f t="shared" si="42"/>
        <v>-207</v>
      </c>
      <c r="HI103" s="108">
        <f t="shared" si="42"/>
        <v>-208</v>
      </c>
      <c r="HJ103" s="108">
        <f t="shared" si="42"/>
        <v>-209</v>
      </c>
      <c r="HK103" s="108">
        <f t="shared" si="42"/>
        <v>-210</v>
      </c>
      <c r="HL103" s="108">
        <f t="shared" si="42"/>
        <v>-211</v>
      </c>
      <c r="HM103" s="108">
        <f t="shared" si="42"/>
        <v>-212</v>
      </c>
      <c r="HN103" s="108">
        <f t="shared" si="42"/>
        <v>-213</v>
      </c>
      <c r="HO103" s="108">
        <f t="shared" si="42"/>
        <v>-214</v>
      </c>
      <c r="HP103" s="108">
        <f t="shared" si="42"/>
        <v>-215</v>
      </c>
      <c r="HQ103" s="108">
        <f t="shared" si="42"/>
        <v>-216</v>
      </c>
      <c r="HR103" s="108">
        <f t="shared" si="42"/>
        <v>-217</v>
      </c>
      <c r="HS103" s="108">
        <f t="shared" si="42"/>
        <v>-218</v>
      </c>
      <c r="HT103" s="108">
        <f t="shared" si="42"/>
        <v>-219</v>
      </c>
      <c r="HU103" s="108">
        <f t="shared" si="42"/>
        <v>-220</v>
      </c>
      <c r="HV103" s="108">
        <f t="shared" si="42"/>
        <v>-221</v>
      </c>
      <c r="HW103" s="108">
        <f t="shared" si="42"/>
        <v>-222</v>
      </c>
      <c r="HX103" s="108">
        <f t="shared" si="42"/>
        <v>-223</v>
      </c>
      <c r="HY103" s="108">
        <f t="shared" si="42"/>
        <v>-224</v>
      </c>
      <c r="HZ103" s="108">
        <f t="shared" si="42"/>
        <v>-225</v>
      </c>
      <c r="IA103" s="108">
        <f t="shared" si="42"/>
        <v>-226</v>
      </c>
      <c r="IB103" s="108">
        <f t="shared" si="42"/>
        <v>-227</v>
      </c>
      <c r="IC103" s="108">
        <f t="shared" si="42"/>
        <v>-228</v>
      </c>
      <c r="ID103" s="108">
        <f t="shared" si="42"/>
        <v>-229</v>
      </c>
      <c r="IE103" s="108">
        <f t="shared" si="42"/>
        <v>-230</v>
      </c>
      <c r="IF103" s="108">
        <f t="shared" si="42"/>
        <v>-231</v>
      </c>
      <c r="IG103" s="108">
        <f t="shared" si="42"/>
        <v>-232</v>
      </c>
      <c r="IH103" s="108">
        <f t="shared" si="42"/>
        <v>-233</v>
      </c>
      <c r="II103" s="108">
        <f t="shared" si="42"/>
        <v>-234</v>
      </c>
      <c r="IJ103" s="108">
        <f t="shared" si="42"/>
        <v>-235</v>
      </c>
      <c r="IK103" s="108">
        <f t="shared" si="42"/>
        <v>-236</v>
      </c>
      <c r="IL103" s="108">
        <f t="shared" si="42"/>
        <v>-237</v>
      </c>
      <c r="IM103" s="108">
        <f t="shared" si="42"/>
        <v>-238</v>
      </c>
      <c r="IN103" s="108">
        <f t="shared" si="42"/>
        <v>-239</v>
      </c>
      <c r="IO103" s="108">
        <f t="shared" si="42"/>
        <v>-240</v>
      </c>
      <c r="IP103" s="108">
        <f t="shared" si="42"/>
        <v>-241</v>
      </c>
      <c r="IQ103" s="108">
        <f t="shared" si="42"/>
        <v>-242</v>
      </c>
      <c r="IR103" s="108">
        <f t="shared" si="42"/>
        <v>-243</v>
      </c>
      <c r="IS103" s="108">
        <f t="shared" si="42"/>
        <v>-244</v>
      </c>
      <c r="IT103" s="108">
        <f t="shared" si="42"/>
        <v>-245</v>
      </c>
      <c r="IU103" s="108">
        <f t="shared" si="42"/>
        <v>-246</v>
      </c>
      <c r="IV103" s="108">
        <f t="shared" si="42"/>
        <v>-247</v>
      </c>
      <c r="IW103" s="108">
        <f t="shared" si="42"/>
        <v>-248</v>
      </c>
      <c r="IX103" s="108">
        <f t="shared" si="42"/>
        <v>-249</v>
      </c>
      <c r="IY103" s="108">
        <f t="shared" si="42"/>
        <v>-250</v>
      </c>
      <c r="IZ103" s="108">
        <f t="shared" si="42"/>
        <v>-251</v>
      </c>
      <c r="JA103" s="108">
        <f t="shared" si="42"/>
        <v>-252</v>
      </c>
      <c r="JB103" s="108">
        <f t="shared" si="42"/>
        <v>-253</v>
      </c>
      <c r="JC103" s="108">
        <f t="shared" si="42"/>
        <v>-254</v>
      </c>
      <c r="JD103" s="108">
        <f t="shared" si="42"/>
        <v>-255</v>
      </c>
      <c r="JE103" s="108">
        <f t="shared" si="42"/>
        <v>-256</v>
      </c>
      <c r="JF103" s="108">
        <f t="shared" si="42"/>
        <v>-257</v>
      </c>
      <c r="JG103" s="108">
        <f t="shared" ref="JG103:LR103" si="43">JF103-1</f>
        <v>-258</v>
      </c>
      <c r="JH103" s="108">
        <f t="shared" si="43"/>
        <v>-259</v>
      </c>
      <c r="JI103" s="108">
        <f t="shared" si="43"/>
        <v>-260</v>
      </c>
      <c r="JJ103" s="108">
        <f t="shared" si="43"/>
        <v>-261</v>
      </c>
      <c r="JK103" s="108">
        <f t="shared" si="43"/>
        <v>-262</v>
      </c>
      <c r="JL103" s="108">
        <f t="shared" si="43"/>
        <v>-263</v>
      </c>
      <c r="JM103" s="108">
        <f t="shared" si="43"/>
        <v>-264</v>
      </c>
      <c r="JN103" s="108">
        <f t="shared" si="43"/>
        <v>-265</v>
      </c>
      <c r="JO103" s="108">
        <f t="shared" si="43"/>
        <v>-266</v>
      </c>
      <c r="JP103" s="108">
        <f t="shared" si="43"/>
        <v>-267</v>
      </c>
      <c r="JQ103" s="108">
        <f t="shared" si="43"/>
        <v>-268</v>
      </c>
      <c r="JR103" s="108">
        <f t="shared" si="43"/>
        <v>-269</v>
      </c>
      <c r="JS103" s="108">
        <f t="shared" si="43"/>
        <v>-270</v>
      </c>
      <c r="JT103" s="108">
        <f t="shared" si="43"/>
        <v>-271</v>
      </c>
      <c r="JU103" s="108">
        <f t="shared" si="43"/>
        <v>-272</v>
      </c>
      <c r="JV103" s="108">
        <f t="shared" si="43"/>
        <v>-273</v>
      </c>
      <c r="JW103" s="108">
        <f t="shared" si="43"/>
        <v>-274</v>
      </c>
      <c r="JX103" s="108">
        <f t="shared" si="43"/>
        <v>-275</v>
      </c>
      <c r="JY103" s="108">
        <f t="shared" si="43"/>
        <v>-276</v>
      </c>
      <c r="JZ103" s="108">
        <f t="shared" si="43"/>
        <v>-277</v>
      </c>
      <c r="KA103" s="108">
        <f t="shared" si="43"/>
        <v>-278</v>
      </c>
      <c r="KB103" s="108">
        <f t="shared" si="43"/>
        <v>-279</v>
      </c>
      <c r="KC103" s="108">
        <f t="shared" si="43"/>
        <v>-280</v>
      </c>
      <c r="KD103" s="108">
        <f t="shared" si="43"/>
        <v>-281</v>
      </c>
      <c r="KE103" s="108">
        <f t="shared" si="43"/>
        <v>-282</v>
      </c>
      <c r="KF103" s="108">
        <f t="shared" si="43"/>
        <v>-283</v>
      </c>
      <c r="KG103" s="108">
        <f t="shared" si="43"/>
        <v>-284</v>
      </c>
      <c r="KH103" s="108">
        <f t="shared" si="43"/>
        <v>-285</v>
      </c>
      <c r="KI103" s="108">
        <f t="shared" si="43"/>
        <v>-286</v>
      </c>
      <c r="KJ103" s="108">
        <f t="shared" si="43"/>
        <v>-287</v>
      </c>
      <c r="KK103" s="108">
        <f t="shared" si="43"/>
        <v>-288</v>
      </c>
      <c r="KL103" s="108">
        <f t="shared" si="43"/>
        <v>-289</v>
      </c>
      <c r="KM103" s="108">
        <f t="shared" si="43"/>
        <v>-290</v>
      </c>
      <c r="KN103" s="108">
        <f t="shared" si="43"/>
        <v>-291</v>
      </c>
      <c r="KO103" s="108">
        <f t="shared" si="43"/>
        <v>-292</v>
      </c>
      <c r="KP103" s="108">
        <f t="shared" si="43"/>
        <v>-293</v>
      </c>
      <c r="KQ103" s="108">
        <f t="shared" si="43"/>
        <v>-294</v>
      </c>
      <c r="KR103" s="108">
        <f t="shared" si="43"/>
        <v>-295</v>
      </c>
      <c r="KS103" s="108">
        <f t="shared" si="43"/>
        <v>-296</v>
      </c>
      <c r="KT103" s="108">
        <f t="shared" si="43"/>
        <v>-297</v>
      </c>
      <c r="KU103" s="108">
        <f t="shared" si="43"/>
        <v>-298</v>
      </c>
      <c r="KV103" s="108">
        <f t="shared" si="43"/>
        <v>-299</v>
      </c>
      <c r="KW103" s="108">
        <f t="shared" si="43"/>
        <v>-300</v>
      </c>
      <c r="KX103" s="108">
        <f t="shared" si="43"/>
        <v>-301</v>
      </c>
      <c r="KY103" s="108">
        <f t="shared" si="43"/>
        <v>-302</v>
      </c>
      <c r="KZ103" s="108">
        <f t="shared" si="43"/>
        <v>-303</v>
      </c>
      <c r="LA103" s="108">
        <f t="shared" si="43"/>
        <v>-304</v>
      </c>
      <c r="LB103" s="108">
        <f t="shared" si="43"/>
        <v>-305</v>
      </c>
      <c r="LC103" s="108">
        <f t="shared" si="43"/>
        <v>-306</v>
      </c>
      <c r="LD103" s="108">
        <f t="shared" si="43"/>
        <v>-307</v>
      </c>
      <c r="LE103" s="108">
        <f t="shared" si="43"/>
        <v>-308</v>
      </c>
      <c r="LF103" s="108">
        <f t="shared" si="43"/>
        <v>-309</v>
      </c>
      <c r="LG103" s="108">
        <f t="shared" si="43"/>
        <v>-310</v>
      </c>
      <c r="LH103" s="108">
        <f t="shared" si="43"/>
        <v>-311</v>
      </c>
      <c r="LI103" s="108">
        <f t="shared" si="43"/>
        <v>-312</v>
      </c>
      <c r="LJ103" s="108">
        <f t="shared" si="43"/>
        <v>-313</v>
      </c>
      <c r="LK103" s="108">
        <f t="shared" si="43"/>
        <v>-314</v>
      </c>
      <c r="LL103" s="108">
        <f t="shared" si="43"/>
        <v>-315</v>
      </c>
      <c r="LM103" s="108">
        <f t="shared" si="43"/>
        <v>-316</v>
      </c>
      <c r="LN103" s="108">
        <f t="shared" si="43"/>
        <v>-317</v>
      </c>
      <c r="LO103" s="108">
        <f t="shared" si="43"/>
        <v>-318</v>
      </c>
      <c r="LP103" s="108">
        <f t="shared" si="43"/>
        <v>-319</v>
      </c>
      <c r="LQ103" s="108">
        <f t="shared" si="43"/>
        <v>-320</v>
      </c>
      <c r="LR103" s="108">
        <f t="shared" si="43"/>
        <v>-321</v>
      </c>
      <c r="LS103" s="108">
        <f t="shared" ref="LS103:OD103" si="44">LR103-1</f>
        <v>-322</v>
      </c>
      <c r="LT103" s="108">
        <f t="shared" si="44"/>
        <v>-323</v>
      </c>
      <c r="LU103" s="108">
        <f t="shared" si="44"/>
        <v>-324</v>
      </c>
      <c r="LV103" s="108">
        <f t="shared" si="44"/>
        <v>-325</v>
      </c>
      <c r="LW103" s="108">
        <f t="shared" si="44"/>
        <v>-326</v>
      </c>
      <c r="LX103" s="108">
        <f t="shared" si="44"/>
        <v>-327</v>
      </c>
      <c r="LY103" s="108">
        <f t="shared" si="44"/>
        <v>-328</v>
      </c>
      <c r="LZ103" s="108">
        <f t="shared" si="44"/>
        <v>-329</v>
      </c>
      <c r="MA103" s="108">
        <f t="shared" si="44"/>
        <v>-330</v>
      </c>
      <c r="MB103" s="108">
        <f t="shared" si="44"/>
        <v>-331</v>
      </c>
      <c r="MC103" s="108">
        <f t="shared" si="44"/>
        <v>-332</v>
      </c>
      <c r="MD103" s="108">
        <f t="shared" si="44"/>
        <v>-333</v>
      </c>
      <c r="ME103" s="108">
        <f t="shared" si="44"/>
        <v>-334</v>
      </c>
      <c r="MF103" s="108">
        <f t="shared" si="44"/>
        <v>-335</v>
      </c>
      <c r="MG103" s="108">
        <f t="shared" si="44"/>
        <v>-336</v>
      </c>
      <c r="MH103" s="108">
        <f t="shared" si="44"/>
        <v>-337</v>
      </c>
      <c r="MI103" s="108">
        <f t="shared" si="44"/>
        <v>-338</v>
      </c>
      <c r="MJ103" s="108">
        <f t="shared" si="44"/>
        <v>-339</v>
      </c>
      <c r="MK103" s="108">
        <f t="shared" si="44"/>
        <v>-340</v>
      </c>
      <c r="ML103" s="108">
        <f t="shared" si="44"/>
        <v>-341</v>
      </c>
      <c r="MM103" s="108">
        <f t="shared" si="44"/>
        <v>-342</v>
      </c>
      <c r="MN103" s="108">
        <f t="shared" si="44"/>
        <v>-343</v>
      </c>
      <c r="MO103" s="108">
        <f t="shared" si="44"/>
        <v>-344</v>
      </c>
      <c r="MP103" s="108">
        <f t="shared" si="44"/>
        <v>-345</v>
      </c>
      <c r="MQ103" s="108">
        <f t="shared" si="44"/>
        <v>-346</v>
      </c>
      <c r="MR103" s="108">
        <f t="shared" si="44"/>
        <v>-347</v>
      </c>
      <c r="MS103" s="108">
        <f t="shared" si="44"/>
        <v>-348</v>
      </c>
      <c r="MT103" s="108">
        <f t="shared" si="44"/>
        <v>-349</v>
      </c>
      <c r="MU103" s="108">
        <f t="shared" si="44"/>
        <v>-350</v>
      </c>
      <c r="MV103" s="108">
        <f t="shared" si="44"/>
        <v>-351</v>
      </c>
      <c r="MW103" s="108">
        <f t="shared" si="44"/>
        <v>-352</v>
      </c>
      <c r="MX103" s="108">
        <f t="shared" si="44"/>
        <v>-353</v>
      </c>
      <c r="MY103" s="108">
        <f t="shared" si="44"/>
        <v>-354</v>
      </c>
      <c r="MZ103" s="108">
        <f t="shared" si="44"/>
        <v>-355</v>
      </c>
      <c r="NA103" s="108">
        <f t="shared" si="44"/>
        <v>-356</v>
      </c>
      <c r="NB103" s="108">
        <f t="shared" si="44"/>
        <v>-357</v>
      </c>
      <c r="NC103" s="108">
        <f t="shared" si="44"/>
        <v>-358</v>
      </c>
      <c r="ND103" s="108">
        <f t="shared" si="44"/>
        <v>-359</v>
      </c>
      <c r="NE103" s="108">
        <f t="shared" si="44"/>
        <v>-360</v>
      </c>
      <c r="NF103" s="108">
        <f t="shared" si="44"/>
        <v>-361</v>
      </c>
      <c r="NG103" s="108">
        <f t="shared" si="44"/>
        <v>-362</v>
      </c>
      <c r="NH103" s="108">
        <f t="shared" si="44"/>
        <v>-363</v>
      </c>
      <c r="NI103" s="108">
        <f t="shared" si="44"/>
        <v>-364</v>
      </c>
      <c r="NJ103" s="108">
        <f t="shared" si="44"/>
        <v>-365</v>
      </c>
      <c r="NK103" s="108">
        <f t="shared" si="44"/>
        <v>-366</v>
      </c>
      <c r="NL103" s="108">
        <f t="shared" si="44"/>
        <v>-367</v>
      </c>
      <c r="NM103" s="108">
        <f t="shared" si="44"/>
        <v>-368</v>
      </c>
      <c r="NN103" s="108">
        <f t="shared" si="44"/>
        <v>-369</v>
      </c>
      <c r="NO103" s="108">
        <f t="shared" si="44"/>
        <v>-370</v>
      </c>
      <c r="NP103" s="108">
        <f t="shared" si="44"/>
        <v>-371</v>
      </c>
      <c r="NQ103" s="108">
        <f t="shared" si="44"/>
        <v>-372</v>
      </c>
      <c r="NR103" s="108">
        <f t="shared" si="44"/>
        <v>-373</v>
      </c>
      <c r="NS103" s="108">
        <f t="shared" si="44"/>
        <v>-374</v>
      </c>
      <c r="NT103" s="108">
        <f t="shared" si="44"/>
        <v>-375</v>
      </c>
      <c r="NU103" s="108">
        <f t="shared" si="44"/>
        <v>-376</v>
      </c>
      <c r="NV103" s="108">
        <f t="shared" si="44"/>
        <v>-377</v>
      </c>
      <c r="NW103" s="108">
        <f t="shared" si="44"/>
        <v>-378</v>
      </c>
      <c r="NX103" s="108">
        <f t="shared" si="44"/>
        <v>-379</v>
      </c>
      <c r="NY103" s="108">
        <f t="shared" si="44"/>
        <v>-380</v>
      </c>
      <c r="NZ103" s="108">
        <f t="shared" si="44"/>
        <v>-381</v>
      </c>
      <c r="OA103" s="108">
        <f t="shared" si="44"/>
        <v>-382</v>
      </c>
      <c r="OB103" s="108">
        <f t="shared" si="44"/>
        <v>-383</v>
      </c>
      <c r="OC103" s="108">
        <f t="shared" si="44"/>
        <v>-384</v>
      </c>
      <c r="OD103" s="108">
        <f t="shared" si="44"/>
        <v>-385</v>
      </c>
      <c r="OE103" s="108">
        <f t="shared" ref="OE103:QP103" si="45">OD103-1</f>
        <v>-386</v>
      </c>
      <c r="OF103" s="108">
        <f t="shared" si="45"/>
        <v>-387</v>
      </c>
      <c r="OG103" s="108">
        <f t="shared" si="45"/>
        <v>-388</v>
      </c>
      <c r="OH103" s="108">
        <f t="shared" si="45"/>
        <v>-389</v>
      </c>
      <c r="OI103" s="108">
        <f t="shared" si="45"/>
        <v>-390</v>
      </c>
      <c r="OJ103" s="108">
        <f t="shared" si="45"/>
        <v>-391</v>
      </c>
      <c r="OK103" s="108">
        <f t="shared" si="45"/>
        <v>-392</v>
      </c>
      <c r="OL103" s="108">
        <f t="shared" si="45"/>
        <v>-393</v>
      </c>
      <c r="OM103" s="108">
        <f t="shared" si="45"/>
        <v>-394</v>
      </c>
      <c r="ON103" s="108">
        <f t="shared" si="45"/>
        <v>-395</v>
      </c>
      <c r="OO103" s="108">
        <f t="shared" si="45"/>
        <v>-396</v>
      </c>
      <c r="OP103" s="108">
        <f t="shared" si="45"/>
        <v>-397</v>
      </c>
      <c r="OQ103" s="108">
        <f t="shared" si="45"/>
        <v>-398</v>
      </c>
      <c r="OR103" s="108">
        <f t="shared" si="45"/>
        <v>-399</v>
      </c>
      <c r="OS103" s="108">
        <f t="shared" si="45"/>
        <v>-400</v>
      </c>
      <c r="OT103" s="108">
        <f t="shared" si="45"/>
        <v>-401</v>
      </c>
      <c r="OU103" s="108">
        <f t="shared" si="45"/>
        <v>-402</v>
      </c>
      <c r="OV103" s="108">
        <f t="shared" si="45"/>
        <v>-403</v>
      </c>
      <c r="OW103" s="108">
        <f t="shared" si="45"/>
        <v>-404</v>
      </c>
      <c r="OX103" s="108">
        <f t="shared" si="45"/>
        <v>-405</v>
      </c>
      <c r="OY103" s="108">
        <f t="shared" si="45"/>
        <v>-406</v>
      </c>
      <c r="OZ103" s="108">
        <f t="shared" si="45"/>
        <v>-407</v>
      </c>
      <c r="PA103" s="108">
        <f t="shared" si="45"/>
        <v>-408</v>
      </c>
      <c r="PB103" s="108">
        <f t="shared" si="45"/>
        <v>-409</v>
      </c>
      <c r="PC103" s="108">
        <f t="shared" si="45"/>
        <v>-410</v>
      </c>
      <c r="PD103" s="108">
        <f t="shared" si="45"/>
        <v>-411</v>
      </c>
      <c r="PE103" s="108">
        <f t="shared" si="45"/>
        <v>-412</v>
      </c>
      <c r="PF103" s="108">
        <f t="shared" si="45"/>
        <v>-413</v>
      </c>
      <c r="PG103" s="108">
        <f t="shared" si="45"/>
        <v>-414</v>
      </c>
      <c r="PH103" s="108">
        <f t="shared" si="45"/>
        <v>-415</v>
      </c>
      <c r="PI103" s="108">
        <f t="shared" si="45"/>
        <v>-416</v>
      </c>
      <c r="PJ103" s="108">
        <f t="shared" si="45"/>
        <v>-417</v>
      </c>
      <c r="PK103" s="108">
        <f t="shared" si="45"/>
        <v>-418</v>
      </c>
      <c r="PL103" s="108">
        <f t="shared" si="45"/>
        <v>-419</v>
      </c>
      <c r="PM103" s="108">
        <f t="shared" si="45"/>
        <v>-420</v>
      </c>
      <c r="PN103" s="108">
        <f t="shared" si="45"/>
        <v>-421</v>
      </c>
      <c r="PO103" s="108">
        <f t="shared" si="45"/>
        <v>-422</v>
      </c>
      <c r="PP103" s="108">
        <f t="shared" si="45"/>
        <v>-423</v>
      </c>
      <c r="PQ103" s="108">
        <f t="shared" si="45"/>
        <v>-424</v>
      </c>
      <c r="PR103" s="108">
        <f t="shared" si="45"/>
        <v>-425</v>
      </c>
      <c r="PS103" s="108">
        <f t="shared" si="45"/>
        <v>-426</v>
      </c>
      <c r="PT103" s="108">
        <f t="shared" si="45"/>
        <v>-427</v>
      </c>
      <c r="PU103" s="108">
        <f t="shared" si="45"/>
        <v>-428</v>
      </c>
      <c r="PV103" s="108">
        <f t="shared" si="45"/>
        <v>-429</v>
      </c>
      <c r="PW103" s="108">
        <f t="shared" si="45"/>
        <v>-430</v>
      </c>
      <c r="PX103" s="108">
        <f t="shared" si="45"/>
        <v>-431</v>
      </c>
      <c r="PY103" s="108">
        <f t="shared" si="45"/>
        <v>-432</v>
      </c>
      <c r="PZ103" s="108">
        <f t="shared" si="45"/>
        <v>-433</v>
      </c>
      <c r="QA103" s="108">
        <f t="shared" si="45"/>
        <v>-434</v>
      </c>
      <c r="QB103" s="108">
        <f t="shared" si="45"/>
        <v>-435</v>
      </c>
      <c r="QC103" s="108">
        <f t="shared" si="45"/>
        <v>-436</v>
      </c>
      <c r="QD103" s="108">
        <f t="shared" si="45"/>
        <v>-437</v>
      </c>
      <c r="QE103" s="108">
        <f t="shared" si="45"/>
        <v>-438</v>
      </c>
      <c r="QF103" s="108">
        <f t="shared" si="45"/>
        <v>-439</v>
      </c>
      <c r="QG103" s="108">
        <f t="shared" si="45"/>
        <v>-440</v>
      </c>
      <c r="QH103" s="108">
        <f t="shared" si="45"/>
        <v>-441</v>
      </c>
      <c r="QI103" s="108">
        <f t="shared" si="45"/>
        <v>-442</v>
      </c>
      <c r="QJ103" s="108">
        <f t="shared" si="45"/>
        <v>-443</v>
      </c>
      <c r="QK103" s="108">
        <f t="shared" si="45"/>
        <v>-444</v>
      </c>
      <c r="QL103" s="108">
        <f t="shared" si="45"/>
        <v>-445</v>
      </c>
      <c r="QM103" s="108">
        <f t="shared" si="45"/>
        <v>-446</v>
      </c>
      <c r="QN103" s="108">
        <f t="shared" si="45"/>
        <v>-447</v>
      </c>
      <c r="QO103" s="108">
        <f t="shared" si="45"/>
        <v>-448</v>
      </c>
      <c r="QP103" s="108">
        <f t="shared" si="45"/>
        <v>-449</v>
      </c>
      <c r="QQ103" s="108">
        <f t="shared" ref="QQ103:TB103" si="46">QP103-1</f>
        <v>-450</v>
      </c>
      <c r="QR103" s="108">
        <f t="shared" si="46"/>
        <v>-451</v>
      </c>
      <c r="QS103" s="108">
        <f t="shared" si="46"/>
        <v>-452</v>
      </c>
      <c r="QT103" s="108">
        <f t="shared" si="46"/>
        <v>-453</v>
      </c>
      <c r="QU103" s="108">
        <f t="shared" si="46"/>
        <v>-454</v>
      </c>
      <c r="QV103" s="108">
        <f t="shared" si="46"/>
        <v>-455</v>
      </c>
      <c r="QW103" s="108">
        <f t="shared" si="46"/>
        <v>-456</v>
      </c>
      <c r="QX103" s="108">
        <f t="shared" si="46"/>
        <v>-457</v>
      </c>
      <c r="QY103" s="108">
        <f t="shared" si="46"/>
        <v>-458</v>
      </c>
      <c r="QZ103" s="108">
        <f t="shared" si="46"/>
        <v>-459</v>
      </c>
      <c r="RA103" s="108">
        <f t="shared" si="46"/>
        <v>-460</v>
      </c>
      <c r="RB103" s="108">
        <f t="shared" si="46"/>
        <v>-461</v>
      </c>
      <c r="RC103" s="108">
        <f t="shared" si="46"/>
        <v>-462</v>
      </c>
      <c r="RD103" s="108">
        <f t="shared" si="46"/>
        <v>-463</v>
      </c>
      <c r="RE103" s="108">
        <f t="shared" si="46"/>
        <v>-464</v>
      </c>
      <c r="RF103" s="108">
        <f t="shared" si="46"/>
        <v>-465</v>
      </c>
      <c r="RG103" s="108">
        <f t="shared" si="46"/>
        <v>-466</v>
      </c>
      <c r="RH103" s="108">
        <f t="shared" si="46"/>
        <v>-467</v>
      </c>
      <c r="RI103" s="108">
        <f t="shared" si="46"/>
        <v>-468</v>
      </c>
      <c r="RJ103" s="108">
        <f t="shared" si="46"/>
        <v>-469</v>
      </c>
      <c r="RK103" s="108">
        <f t="shared" si="46"/>
        <v>-470</v>
      </c>
      <c r="RL103" s="108">
        <f t="shared" si="46"/>
        <v>-471</v>
      </c>
      <c r="RM103" s="108">
        <f t="shared" si="46"/>
        <v>-472</v>
      </c>
      <c r="RN103" s="108">
        <f t="shared" si="46"/>
        <v>-473</v>
      </c>
      <c r="RO103" s="108">
        <f t="shared" si="46"/>
        <v>-474</v>
      </c>
      <c r="RP103" s="108">
        <f t="shared" si="46"/>
        <v>-475</v>
      </c>
      <c r="RQ103" s="108">
        <f t="shared" si="46"/>
        <v>-476</v>
      </c>
      <c r="RR103" s="108">
        <f t="shared" si="46"/>
        <v>-477</v>
      </c>
      <c r="RS103" s="108">
        <f t="shared" si="46"/>
        <v>-478</v>
      </c>
      <c r="RT103" s="108">
        <f t="shared" si="46"/>
        <v>-479</v>
      </c>
      <c r="RU103" s="108">
        <f t="shared" si="46"/>
        <v>-480</v>
      </c>
      <c r="RV103" s="108">
        <f t="shared" si="46"/>
        <v>-481</v>
      </c>
      <c r="RW103" s="108">
        <f t="shared" si="46"/>
        <v>-482</v>
      </c>
      <c r="RX103" s="108">
        <f t="shared" si="46"/>
        <v>-483</v>
      </c>
      <c r="RY103" s="108">
        <f t="shared" si="46"/>
        <v>-484</v>
      </c>
      <c r="RZ103" s="108">
        <f t="shared" si="46"/>
        <v>-485</v>
      </c>
      <c r="SA103" s="108">
        <f t="shared" si="46"/>
        <v>-486</v>
      </c>
      <c r="SB103" s="108">
        <f t="shared" si="46"/>
        <v>-487</v>
      </c>
      <c r="SC103" s="108">
        <f t="shared" si="46"/>
        <v>-488</v>
      </c>
      <c r="SD103" s="108">
        <f t="shared" si="46"/>
        <v>-489</v>
      </c>
      <c r="SE103" s="108">
        <f t="shared" si="46"/>
        <v>-490</v>
      </c>
      <c r="SF103" s="108">
        <f t="shared" si="46"/>
        <v>-491</v>
      </c>
      <c r="SG103" s="108">
        <f t="shared" si="46"/>
        <v>-492</v>
      </c>
      <c r="SH103" s="108">
        <f t="shared" si="46"/>
        <v>-493</v>
      </c>
      <c r="SI103" s="108">
        <f t="shared" si="46"/>
        <v>-494</v>
      </c>
      <c r="SJ103" s="108">
        <f t="shared" si="46"/>
        <v>-495</v>
      </c>
      <c r="SK103" s="108">
        <f t="shared" si="46"/>
        <v>-496</v>
      </c>
      <c r="SL103" s="108">
        <f t="shared" si="46"/>
        <v>-497</v>
      </c>
      <c r="SM103" s="108">
        <f t="shared" si="46"/>
        <v>-498</v>
      </c>
      <c r="SN103" s="108">
        <f t="shared" si="46"/>
        <v>-499</v>
      </c>
      <c r="SO103" s="108">
        <f t="shared" si="46"/>
        <v>-500</v>
      </c>
      <c r="SP103" s="108">
        <f t="shared" si="46"/>
        <v>-501</v>
      </c>
      <c r="SQ103" s="108">
        <f t="shared" si="46"/>
        <v>-502</v>
      </c>
      <c r="SR103" s="108">
        <f t="shared" si="46"/>
        <v>-503</v>
      </c>
      <c r="SS103" s="108">
        <f t="shared" si="46"/>
        <v>-504</v>
      </c>
      <c r="ST103" s="108">
        <f t="shared" si="46"/>
        <v>-505</v>
      </c>
      <c r="SU103" s="108">
        <f t="shared" si="46"/>
        <v>-506</v>
      </c>
      <c r="SV103" s="108">
        <f t="shared" si="46"/>
        <v>-507</v>
      </c>
      <c r="SW103" s="108">
        <f t="shared" si="46"/>
        <v>-508</v>
      </c>
      <c r="SX103" s="108">
        <f t="shared" si="46"/>
        <v>-509</v>
      </c>
      <c r="SY103" s="108">
        <f t="shared" si="46"/>
        <v>-510</v>
      </c>
      <c r="SZ103" s="108">
        <f t="shared" si="46"/>
        <v>-511</v>
      </c>
      <c r="TA103" s="108">
        <f t="shared" si="46"/>
        <v>-512</v>
      </c>
      <c r="TB103" s="108">
        <f t="shared" si="46"/>
        <v>-513</v>
      </c>
      <c r="TC103" s="108">
        <f t="shared" ref="TC103:VN103" si="47">TB103-1</f>
        <v>-514</v>
      </c>
      <c r="TD103" s="108">
        <f t="shared" si="47"/>
        <v>-515</v>
      </c>
      <c r="TE103" s="108">
        <f t="shared" si="47"/>
        <v>-516</v>
      </c>
      <c r="TF103" s="108">
        <f t="shared" si="47"/>
        <v>-517</v>
      </c>
      <c r="TG103" s="108">
        <f t="shared" si="47"/>
        <v>-518</v>
      </c>
      <c r="TH103" s="108">
        <f t="shared" si="47"/>
        <v>-519</v>
      </c>
      <c r="TI103" s="108">
        <f t="shared" si="47"/>
        <v>-520</v>
      </c>
      <c r="TJ103" s="108">
        <f t="shared" si="47"/>
        <v>-521</v>
      </c>
      <c r="TK103" s="108">
        <f t="shared" si="47"/>
        <v>-522</v>
      </c>
      <c r="TL103" s="108">
        <f t="shared" si="47"/>
        <v>-523</v>
      </c>
      <c r="TM103" s="108">
        <f t="shared" si="47"/>
        <v>-524</v>
      </c>
      <c r="TN103" s="108">
        <f t="shared" si="47"/>
        <v>-525</v>
      </c>
      <c r="TO103" s="108">
        <f t="shared" si="47"/>
        <v>-526</v>
      </c>
      <c r="TP103" s="108">
        <f t="shared" si="47"/>
        <v>-527</v>
      </c>
      <c r="TQ103" s="108">
        <f t="shared" si="47"/>
        <v>-528</v>
      </c>
      <c r="TR103" s="108">
        <f t="shared" si="47"/>
        <v>-529</v>
      </c>
      <c r="TS103" s="108">
        <f t="shared" si="47"/>
        <v>-530</v>
      </c>
      <c r="TT103" s="108">
        <f t="shared" si="47"/>
        <v>-531</v>
      </c>
      <c r="TU103" s="108">
        <f t="shared" si="47"/>
        <v>-532</v>
      </c>
      <c r="TV103" s="108">
        <f t="shared" si="47"/>
        <v>-533</v>
      </c>
      <c r="TW103" s="108">
        <f t="shared" si="47"/>
        <v>-534</v>
      </c>
      <c r="TX103" s="108">
        <f t="shared" si="47"/>
        <v>-535</v>
      </c>
      <c r="TY103" s="108">
        <f t="shared" si="47"/>
        <v>-536</v>
      </c>
      <c r="TZ103" s="108">
        <f t="shared" si="47"/>
        <v>-537</v>
      </c>
      <c r="UA103" s="108">
        <f t="shared" si="47"/>
        <v>-538</v>
      </c>
      <c r="UB103" s="108">
        <f t="shared" si="47"/>
        <v>-539</v>
      </c>
      <c r="UC103" s="108">
        <f t="shared" si="47"/>
        <v>-540</v>
      </c>
      <c r="UD103" s="108">
        <f t="shared" si="47"/>
        <v>-541</v>
      </c>
      <c r="UE103" s="108">
        <f t="shared" si="47"/>
        <v>-542</v>
      </c>
      <c r="UF103" s="108">
        <f t="shared" si="47"/>
        <v>-543</v>
      </c>
      <c r="UG103" s="108">
        <f t="shared" si="47"/>
        <v>-544</v>
      </c>
      <c r="UH103" s="108">
        <f t="shared" si="47"/>
        <v>-545</v>
      </c>
      <c r="UI103" s="108">
        <f t="shared" si="47"/>
        <v>-546</v>
      </c>
      <c r="UJ103" s="108">
        <f t="shared" si="47"/>
        <v>-547</v>
      </c>
      <c r="UK103" s="108">
        <f t="shared" si="47"/>
        <v>-548</v>
      </c>
      <c r="UL103" s="108">
        <f t="shared" si="47"/>
        <v>-549</v>
      </c>
      <c r="UM103" s="108">
        <f t="shared" si="47"/>
        <v>-550</v>
      </c>
      <c r="UN103" s="108">
        <f t="shared" si="47"/>
        <v>-551</v>
      </c>
      <c r="UO103" s="108">
        <f t="shared" si="47"/>
        <v>-552</v>
      </c>
      <c r="UP103" s="108">
        <f t="shared" si="47"/>
        <v>-553</v>
      </c>
      <c r="UQ103" s="108">
        <f t="shared" si="47"/>
        <v>-554</v>
      </c>
      <c r="UR103" s="108">
        <f t="shared" si="47"/>
        <v>-555</v>
      </c>
      <c r="US103" s="108">
        <f t="shared" si="47"/>
        <v>-556</v>
      </c>
      <c r="UT103" s="108">
        <f t="shared" si="47"/>
        <v>-557</v>
      </c>
      <c r="UU103" s="108">
        <f t="shared" si="47"/>
        <v>-558</v>
      </c>
      <c r="UV103" s="108">
        <f t="shared" si="47"/>
        <v>-559</v>
      </c>
      <c r="UW103" s="108">
        <f t="shared" si="47"/>
        <v>-560</v>
      </c>
      <c r="UX103" s="108">
        <f t="shared" si="47"/>
        <v>-561</v>
      </c>
      <c r="UY103" s="108">
        <f t="shared" si="47"/>
        <v>-562</v>
      </c>
      <c r="UZ103" s="108">
        <f t="shared" si="47"/>
        <v>-563</v>
      </c>
      <c r="VA103" s="108">
        <f t="shared" si="47"/>
        <v>-564</v>
      </c>
      <c r="VB103" s="108">
        <f t="shared" si="47"/>
        <v>-565</v>
      </c>
      <c r="VC103" s="108">
        <f t="shared" si="47"/>
        <v>-566</v>
      </c>
      <c r="VD103" s="108">
        <f t="shared" si="47"/>
        <v>-567</v>
      </c>
      <c r="VE103" s="108">
        <f t="shared" si="47"/>
        <v>-568</v>
      </c>
      <c r="VF103" s="108">
        <f t="shared" si="47"/>
        <v>-569</v>
      </c>
      <c r="VG103" s="108">
        <f t="shared" si="47"/>
        <v>-570</v>
      </c>
      <c r="VH103" s="108">
        <f t="shared" si="47"/>
        <v>-571</v>
      </c>
      <c r="VI103" s="108">
        <f t="shared" si="47"/>
        <v>-572</v>
      </c>
      <c r="VJ103" s="108">
        <f t="shared" si="47"/>
        <v>-573</v>
      </c>
      <c r="VK103" s="108">
        <f t="shared" si="47"/>
        <v>-574</v>
      </c>
      <c r="VL103" s="108">
        <f t="shared" si="47"/>
        <v>-575</v>
      </c>
      <c r="VM103" s="108">
        <f t="shared" si="47"/>
        <v>-576</v>
      </c>
      <c r="VN103" s="108">
        <f t="shared" si="47"/>
        <v>-577</v>
      </c>
      <c r="VO103" s="108">
        <f t="shared" ref="VO103:XZ103" si="48">VN103-1</f>
        <v>-578</v>
      </c>
      <c r="VP103" s="108">
        <f t="shared" si="48"/>
        <v>-579</v>
      </c>
      <c r="VQ103" s="108">
        <f t="shared" si="48"/>
        <v>-580</v>
      </c>
      <c r="VR103" s="108">
        <f t="shared" si="48"/>
        <v>-581</v>
      </c>
      <c r="VS103" s="108">
        <f t="shared" si="48"/>
        <v>-582</v>
      </c>
      <c r="VT103" s="108">
        <f t="shared" si="48"/>
        <v>-583</v>
      </c>
      <c r="VU103" s="108">
        <f t="shared" si="48"/>
        <v>-584</v>
      </c>
      <c r="VV103" s="108">
        <f t="shared" si="48"/>
        <v>-585</v>
      </c>
      <c r="VW103" s="108">
        <f t="shared" si="48"/>
        <v>-586</v>
      </c>
      <c r="VX103" s="108">
        <f t="shared" si="48"/>
        <v>-587</v>
      </c>
      <c r="VY103" s="108">
        <f t="shared" si="48"/>
        <v>-588</v>
      </c>
      <c r="VZ103" s="108">
        <f t="shared" si="48"/>
        <v>-589</v>
      </c>
      <c r="WA103" s="108">
        <f t="shared" si="48"/>
        <v>-590</v>
      </c>
      <c r="WB103" s="108">
        <f t="shared" si="48"/>
        <v>-591</v>
      </c>
      <c r="WC103" s="108">
        <f t="shared" si="48"/>
        <v>-592</v>
      </c>
      <c r="WD103" s="108">
        <f t="shared" si="48"/>
        <v>-593</v>
      </c>
      <c r="WE103" s="108">
        <f t="shared" si="48"/>
        <v>-594</v>
      </c>
      <c r="WF103" s="108">
        <f t="shared" si="48"/>
        <v>-595</v>
      </c>
      <c r="WG103" s="108">
        <f t="shared" si="48"/>
        <v>-596</v>
      </c>
      <c r="WH103" s="108">
        <f t="shared" si="48"/>
        <v>-597</v>
      </c>
      <c r="WI103" s="108">
        <f t="shared" si="48"/>
        <v>-598</v>
      </c>
      <c r="WJ103" s="108">
        <f t="shared" si="48"/>
        <v>-599</v>
      </c>
      <c r="WK103" s="108">
        <f t="shared" si="48"/>
        <v>-600</v>
      </c>
      <c r="WL103" s="108">
        <f t="shared" si="48"/>
        <v>-601</v>
      </c>
      <c r="WM103" s="108">
        <f t="shared" si="48"/>
        <v>-602</v>
      </c>
      <c r="WN103" s="108">
        <f t="shared" si="48"/>
        <v>-603</v>
      </c>
      <c r="WO103" s="108">
        <f t="shared" si="48"/>
        <v>-604</v>
      </c>
      <c r="WP103" s="108">
        <f t="shared" si="48"/>
        <v>-605</v>
      </c>
      <c r="WQ103" s="108">
        <f t="shared" si="48"/>
        <v>-606</v>
      </c>
      <c r="WR103" s="108">
        <f t="shared" si="48"/>
        <v>-607</v>
      </c>
      <c r="WS103" s="108">
        <f t="shared" si="48"/>
        <v>-608</v>
      </c>
      <c r="WT103" s="108">
        <f t="shared" si="48"/>
        <v>-609</v>
      </c>
      <c r="WU103" s="108">
        <f t="shared" si="48"/>
        <v>-610</v>
      </c>
      <c r="WV103" s="108">
        <f t="shared" si="48"/>
        <v>-611</v>
      </c>
      <c r="WW103" s="108">
        <f t="shared" si="48"/>
        <v>-612</v>
      </c>
      <c r="WX103" s="108">
        <f t="shared" si="48"/>
        <v>-613</v>
      </c>
      <c r="WY103" s="108">
        <f t="shared" si="48"/>
        <v>-614</v>
      </c>
      <c r="WZ103" s="108">
        <f t="shared" si="48"/>
        <v>-615</v>
      </c>
      <c r="XA103" s="108">
        <f t="shared" si="48"/>
        <v>-616</v>
      </c>
      <c r="XB103" s="108">
        <f t="shared" si="48"/>
        <v>-617</v>
      </c>
      <c r="XC103" s="108">
        <f t="shared" si="48"/>
        <v>-618</v>
      </c>
      <c r="XD103" s="108">
        <f t="shared" si="48"/>
        <v>-619</v>
      </c>
      <c r="XE103" s="108">
        <f t="shared" si="48"/>
        <v>-620</v>
      </c>
      <c r="XF103" s="108">
        <f t="shared" si="48"/>
        <v>-621</v>
      </c>
      <c r="XG103" s="108">
        <f t="shared" si="48"/>
        <v>-622</v>
      </c>
      <c r="XH103" s="108">
        <f t="shared" si="48"/>
        <v>-623</v>
      </c>
      <c r="XI103" s="108">
        <f t="shared" si="48"/>
        <v>-624</v>
      </c>
      <c r="XJ103" s="108">
        <f t="shared" si="48"/>
        <v>-625</v>
      </c>
      <c r="XK103" s="108">
        <f t="shared" si="48"/>
        <v>-626</v>
      </c>
      <c r="XL103" s="108">
        <f t="shared" si="48"/>
        <v>-627</v>
      </c>
      <c r="XM103" s="108">
        <f t="shared" si="48"/>
        <v>-628</v>
      </c>
      <c r="XN103" s="108">
        <f t="shared" si="48"/>
        <v>-629</v>
      </c>
      <c r="XO103" s="108">
        <f t="shared" si="48"/>
        <v>-630</v>
      </c>
      <c r="XP103" s="108">
        <f t="shared" si="48"/>
        <v>-631</v>
      </c>
      <c r="XQ103" s="108">
        <f t="shared" si="48"/>
        <v>-632</v>
      </c>
      <c r="XR103" s="108">
        <f t="shared" si="48"/>
        <v>-633</v>
      </c>
      <c r="XS103" s="108">
        <f t="shared" si="48"/>
        <v>-634</v>
      </c>
      <c r="XT103" s="108">
        <f t="shared" si="48"/>
        <v>-635</v>
      </c>
      <c r="XU103" s="108">
        <f t="shared" si="48"/>
        <v>-636</v>
      </c>
      <c r="XV103" s="108">
        <f t="shared" si="48"/>
        <v>-637</v>
      </c>
      <c r="XW103" s="108">
        <f t="shared" si="48"/>
        <v>-638</v>
      </c>
      <c r="XX103" s="108">
        <f t="shared" si="48"/>
        <v>-639</v>
      </c>
      <c r="XY103" s="108">
        <f t="shared" si="48"/>
        <v>-640</v>
      </c>
      <c r="XZ103" s="108">
        <f t="shared" si="48"/>
        <v>-641</v>
      </c>
      <c r="YA103" s="108">
        <f t="shared" ref="YA103:AAL103" si="49">XZ103-1</f>
        <v>-642</v>
      </c>
      <c r="YB103" s="108">
        <f t="shared" si="49"/>
        <v>-643</v>
      </c>
      <c r="YC103" s="108">
        <f t="shared" si="49"/>
        <v>-644</v>
      </c>
      <c r="YD103" s="108">
        <f t="shared" si="49"/>
        <v>-645</v>
      </c>
      <c r="YE103" s="108">
        <f t="shared" si="49"/>
        <v>-646</v>
      </c>
      <c r="YF103" s="108">
        <f t="shared" si="49"/>
        <v>-647</v>
      </c>
      <c r="YG103" s="108">
        <f t="shared" si="49"/>
        <v>-648</v>
      </c>
      <c r="YH103" s="108">
        <f t="shared" si="49"/>
        <v>-649</v>
      </c>
      <c r="YI103" s="108">
        <f t="shared" si="49"/>
        <v>-650</v>
      </c>
      <c r="YJ103" s="108">
        <f t="shared" si="49"/>
        <v>-651</v>
      </c>
      <c r="YK103" s="108">
        <f t="shared" si="49"/>
        <v>-652</v>
      </c>
      <c r="YL103" s="108">
        <f t="shared" si="49"/>
        <v>-653</v>
      </c>
      <c r="YM103" s="108">
        <f t="shared" si="49"/>
        <v>-654</v>
      </c>
      <c r="YN103" s="108">
        <f t="shared" si="49"/>
        <v>-655</v>
      </c>
      <c r="YO103" s="108">
        <f t="shared" si="49"/>
        <v>-656</v>
      </c>
      <c r="YP103" s="108">
        <f t="shared" si="49"/>
        <v>-657</v>
      </c>
      <c r="YQ103" s="108">
        <f t="shared" si="49"/>
        <v>-658</v>
      </c>
      <c r="YR103" s="108">
        <f t="shared" si="49"/>
        <v>-659</v>
      </c>
      <c r="YS103" s="108">
        <f t="shared" si="49"/>
        <v>-660</v>
      </c>
      <c r="YT103" s="108">
        <f t="shared" si="49"/>
        <v>-661</v>
      </c>
      <c r="YU103" s="108">
        <f t="shared" si="49"/>
        <v>-662</v>
      </c>
      <c r="YV103" s="108">
        <f t="shared" si="49"/>
        <v>-663</v>
      </c>
      <c r="YW103" s="108">
        <f t="shared" si="49"/>
        <v>-664</v>
      </c>
      <c r="YX103" s="108">
        <f t="shared" si="49"/>
        <v>-665</v>
      </c>
      <c r="YY103" s="108">
        <f t="shared" si="49"/>
        <v>-666</v>
      </c>
      <c r="YZ103" s="108">
        <f t="shared" si="49"/>
        <v>-667</v>
      </c>
      <c r="ZA103" s="108">
        <f t="shared" si="49"/>
        <v>-668</v>
      </c>
      <c r="ZB103" s="108">
        <f t="shared" si="49"/>
        <v>-669</v>
      </c>
      <c r="ZC103" s="108">
        <f t="shared" si="49"/>
        <v>-670</v>
      </c>
      <c r="ZD103" s="108">
        <f t="shared" si="49"/>
        <v>-671</v>
      </c>
      <c r="ZE103" s="108">
        <f t="shared" si="49"/>
        <v>-672</v>
      </c>
      <c r="ZF103" s="108">
        <f t="shared" si="49"/>
        <v>-673</v>
      </c>
      <c r="ZG103" s="108">
        <f t="shared" si="49"/>
        <v>-674</v>
      </c>
      <c r="ZH103" s="108">
        <f t="shared" si="49"/>
        <v>-675</v>
      </c>
      <c r="ZI103" s="108">
        <f t="shared" si="49"/>
        <v>-676</v>
      </c>
      <c r="ZJ103" s="108">
        <f t="shared" si="49"/>
        <v>-677</v>
      </c>
      <c r="ZK103" s="108">
        <f t="shared" si="49"/>
        <v>-678</v>
      </c>
      <c r="ZL103" s="108">
        <f t="shared" si="49"/>
        <v>-679</v>
      </c>
      <c r="ZM103" s="108">
        <f t="shared" si="49"/>
        <v>-680</v>
      </c>
      <c r="ZN103" s="108">
        <f t="shared" si="49"/>
        <v>-681</v>
      </c>
      <c r="ZO103" s="108">
        <f t="shared" si="49"/>
        <v>-682</v>
      </c>
      <c r="ZP103" s="108">
        <f t="shared" si="49"/>
        <v>-683</v>
      </c>
      <c r="ZQ103" s="108">
        <f t="shared" si="49"/>
        <v>-684</v>
      </c>
      <c r="ZR103" s="108">
        <f t="shared" si="49"/>
        <v>-685</v>
      </c>
      <c r="ZS103" s="108">
        <f t="shared" si="49"/>
        <v>-686</v>
      </c>
      <c r="ZT103" s="108">
        <f t="shared" si="49"/>
        <v>-687</v>
      </c>
      <c r="ZU103" s="108">
        <f t="shared" si="49"/>
        <v>-688</v>
      </c>
      <c r="ZV103" s="108">
        <f t="shared" si="49"/>
        <v>-689</v>
      </c>
      <c r="ZW103" s="108">
        <f t="shared" si="49"/>
        <v>-690</v>
      </c>
      <c r="ZX103" s="108">
        <f t="shared" si="49"/>
        <v>-691</v>
      </c>
      <c r="ZY103" s="108">
        <f t="shared" si="49"/>
        <v>-692</v>
      </c>
      <c r="ZZ103" s="108">
        <f t="shared" si="49"/>
        <v>-693</v>
      </c>
      <c r="AAA103" s="108">
        <f t="shared" si="49"/>
        <v>-694</v>
      </c>
      <c r="AAB103" s="108">
        <f t="shared" si="49"/>
        <v>-695</v>
      </c>
      <c r="AAC103" s="108">
        <f t="shared" si="49"/>
        <v>-696</v>
      </c>
      <c r="AAD103" s="108">
        <f t="shared" si="49"/>
        <v>-697</v>
      </c>
      <c r="AAE103" s="108">
        <f t="shared" si="49"/>
        <v>-698</v>
      </c>
      <c r="AAF103" s="108">
        <f t="shared" si="49"/>
        <v>-699</v>
      </c>
      <c r="AAG103" s="108">
        <f t="shared" si="49"/>
        <v>-700</v>
      </c>
      <c r="AAH103" s="108">
        <f t="shared" si="49"/>
        <v>-701</v>
      </c>
      <c r="AAI103" s="108">
        <f t="shared" si="49"/>
        <v>-702</v>
      </c>
      <c r="AAJ103" s="108">
        <f t="shared" si="49"/>
        <v>-703</v>
      </c>
      <c r="AAK103" s="108">
        <f t="shared" si="49"/>
        <v>-704</v>
      </c>
      <c r="AAL103" s="108">
        <f t="shared" si="49"/>
        <v>-705</v>
      </c>
      <c r="AAM103" s="108">
        <f t="shared" ref="AAM103:ABJ103" si="50">AAL103-1</f>
        <v>-706</v>
      </c>
      <c r="AAN103" s="108">
        <f t="shared" si="50"/>
        <v>-707</v>
      </c>
      <c r="AAO103" s="108">
        <f t="shared" si="50"/>
        <v>-708</v>
      </c>
      <c r="AAP103" s="108">
        <f t="shared" si="50"/>
        <v>-709</v>
      </c>
      <c r="AAQ103" s="108">
        <f t="shared" si="50"/>
        <v>-710</v>
      </c>
      <c r="AAR103" s="108">
        <f t="shared" si="50"/>
        <v>-711</v>
      </c>
      <c r="AAS103" s="108">
        <f t="shared" si="50"/>
        <v>-712</v>
      </c>
      <c r="AAT103" s="108">
        <f t="shared" si="50"/>
        <v>-713</v>
      </c>
      <c r="AAU103" s="108">
        <f t="shared" si="50"/>
        <v>-714</v>
      </c>
      <c r="AAV103" s="108">
        <f t="shared" si="50"/>
        <v>-715</v>
      </c>
      <c r="AAW103" s="108">
        <f t="shared" si="50"/>
        <v>-716</v>
      </c>
      <c r="AAX103" s="108">
        <f t="shared" si="50"/>
        <v>-717</v>
      </c>
      <c r="AAY103" s="108">
        <f t="shared" si="50"/>
        <v>-718</v>
      </c>
      <c r="AAZ103" s="108">
        <f t="shared" si="50"/>
        <v>-719</v>
      </c>
      <c r="ABA103" s="108">
        <f t="shared" si="50"/>
        <v>-720</v>
      </c>
      <c r="ABB103" s="108">
        <f t="shared" si="50"/>
        <v>-721</v>
      </c>
      <c r="ABC103" s="108">
        <f t="shared" si="50"/>
        <v>-722</v>
      </c>
      <c r="ABD103" s="108">
        <f t="shared" si="50"/>
        <v>-723</v>
      </c>
      <c r="ABE103" s="108">
        <f t="shared" si="50"/>
        <v>-724</v>
      </c>
      <c r="ABF103" s="108">
        <f t="shared" si="50"/>
        <v>-725</v>
      </c>
      <c r="ABG103" s="108">
        <f t="shared" si="50"/>
        <v>-726</v>
      </c>
      <c r="ABH103" s="108">
        <f t="shared" si="50"/>
        <v>-727</v>
      </c>
      <c r="ABI103" s="108">
        <f t="shared" si="50"/>
        <v>-728</v>
      </c>
      <c r="ABJ103" s="108">
        <f t="shared" si="50"/>
        <v>-729</v>
      </c>
    </row>
    <row r="104" spans="1:738" ht="15" thickBot="1" x14ac:dyDescent="0.45">
      <c r="B104" s="109" t="s">
        <v>110</v>
      </c>
      <c r="C104" s="125"/>
      <c r="D104" s="126"/>
      <c r="E104" s="110"/>
      <c r="F104" s="166"/>
      <c r="G104" s="166"/>
      <c r="H104" s="166"/>
      <c r="I104" s="109" t="s">
        <v>98</v>
      </c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  <c r="DO104" s="127"/>
      <c r="DP104" s="127"/>
      <c r="DQ104" s="127"/>
      <c r="DR104" s="127"/>
      <c r="DS104" s="127"/>
      <c r="DT104" s="127"/>
      <c r="DU104" s="127"/>
      <c r="DV104" s="127"/>
      <c r="DW104" s="127"/>
      <c r="DX104" s="127"/>
      <c r="DY104" s="127"/>
      <c r="DZ104" s="127"/>
      <c r="EA104" s="127"/>
      <c r="EB104" s="127"/>
      <c r="EC104" s="127"/>
      <c r="ED104" s="127"/>
      <c r="EE104" s="127"/>
      <c r="EF104" s="127"/>
      <c r="EG104" s="127"/>
      <c r="EH104" s="127"/>
      <c r="EI104" s="127"/>
      <c r="EJ104" s="127"/>
      <c r="EK104" s="127"/>
      <c r="EL104" s="127"/>
      <c r="EM104" s="127"/>
      <c r="EN104" s="127"/>
      <c r="EO104" s="127"/>
      <c r="EP104" s="127"/>
      <c r="EQ104" s="127"/>
      <c r="ER104" s="127"/>
      <c r="ES104" s="127"/>
      <c r="ET104" s="127"/>
      <c r="EU104" s="127"/>
      <c r="EV104" s="127"/>
      <c r="EW104" s="127"/>
      <c r="EX104" s="127"/>
      <c r="EY104" s="127"/>
      <c r="EZ104" s="127"/>
      <c r="FA104" s="127"/>
      <c r="FB104" s="127"/>
      <c r="FC104" s="127"/>
      <c r="FD104" s="127"/>
      <c r="FE104" s="127"/>
      <c r="FF104" s="127"/>
      <c r="FG104" s="127"/>
      <c r="FH104" s="127"/>
      <c r="FI104" s="127"/>
      <c r="FJ104" s="127"/>
      <c r="FK104" s="127"/>
      <c r="FL104" s="127"/>
      <c r="FM104" s="127"/>
      <c r="FN104" s="127"/>
      <c r="FO104" s="127"/>
      <c r="FP104" s="127"/>
      <c r="FQ104" s="127"/>
      <c r="FR104" s="127"/>
      <c r="FS104" s="127"/>
      <c r="FT104" s="127"/>
      <c r="FU104" s="127"/>
      <c r="FV104" s="127"/>
      <c r="FW104" s="127"/>
      <c r="FX104" s="127"/>
      <c r="FY104" s="127"/>
      <c r="FZ104" s="127"/>
      <c r="GA104" s="127"/>
      <c r="GB104" s="127"/>
      <c r="GC104" s="127"/>
      <c r="GD104" s="127"/>
      <c r="GE104" s="127"/>
      <c r="GF104" s="127"/>
      <c r="GG104" s="127"/>
      <c r="GH104" s="127"/>
      <c r="GI104" s="127"/>
      <c r="GJ104" s="127"/>
      <c r="GK104" s="127"/>
      <c r="GL104" s="127"/>
      <c r="GM104" s="127"/>
      <c r="GN104" s="127"/>
      <c r="GO104" s="127"/>
      <c r="GP104" s="127"/>
      <c r="GQ104" s="127"/>
      <c r="GR104" s="127"/>
      <c r="GS104" s="127"/>
      <c r="GT104" s="127"/>
      <c r="GU104" s="127"/>
      <c r="GV104" s="127"/>
      <c r="GW104" s="127"/>
      <c r="GX104" s="127"/>
      <c r="GY104" s="127"/>
      <c r="GZ104" s="127"/>
      <c r="HA104" s="127"/>
      <c r="HB104" s="127"/>
      <c r="HC104" s="127"/>
      <c r="HD104" s="127"/>
      <c r="HE104" s="127"/>
      <c r="HF104" s="127"/>
      <c r="HG104" s="127"/>
      <c r="HH104" s="127"/>
      <c r="HI104" s="127"/>
      <c r="HJ104" s="127"/>
      <c r="HK104" s="127"/>
      <c r="HL104" s="127"/>
      <c r="HM104" s="127"/>
      <c r="HN104" s="127"/>
      <c r="HO104" s="127"/>
      <c r="HP104" s="127"/>
      <c r="HQ104" s="127"/>
      <c r="HR104" s="127"/>
      <c r="HS104" s="127"/>
      <c r="HT104" s="127"/>
      <c r="HU104" s="127"/>
      <c r="HV104" s="127"/>
      <c r="HW104" s="127"/>
      <c r="HX104" s="127"/>
      <c r="HY104" s="127"/>
      <c r="HZ104" s="127"/>
      <c r="IA104" s="127"/>
      <c r="IB104" s="127"/>
      <c r="IC104" s="127"/>
      <c r="ID104" s="127"/>
      <c r="IE104" s="127"/>
      <c r="IF104" s="127"/>
      <c r="IG104" s="127"/>
      <c r="IH104" s="127"/>
      <c r="II104" s="127"/>
      <c r="IJ104" s="127"/>
      <c r="IK104" s="127"/>
      <c r="IL104" s="127"/>
      <c r="IM104" s="127"/>
      <c r="IN104" s="127"/>
      <c r="IO104" s="127"/>
      <c r="IP104" s="127"/>
      <c r="IQ104" s="127"/>
      <c r="IR104" s="127"/>
      <c r="IS104" s="127"/>
      <c r="IT104" s="127"/>
      <c r="IU104" s="127"/>
      <c r="IV104" s="127"/>
      <c r="IW104" s="127"/>
      <c r="IX104" s="127"/>
      <c r="IY104" s="127"/>
      <c r="IZ104" s="127"/>
      <c r="JA104" s="127"/>
      <c r="JB104" s="127"/>
      <c r="JC104" s="127"/>
      <c r="JD104" s="127"/>
      <c r="JE104" s="127"/>
      <c r="JF104" s="127"/>
      <c r="JG104" s="127"/>
      <c r="JH104" s="127"/>
      <c r="JI104" s="127"/>
      <c r="JJ104" s="127"/>
      <c r="JK104" s="127"/>
      <c r="JL104" s="127"/>
      <c r="JM104" s="127"/>
      <c r="JN104" s="127"/>
      <c r="JO104" s="127"/>
      <c r="JP104" s="127"/>
      <c r="JQ104" s="127"/>
      <c r="JR104" s="127"/>
      <c r="JS104" s="127"/>
      <c r="JT104" s="127"/>
      <c r="JU104" s="127"/>
      <c r="JV104" s="127"/>
      <c r="JW104" s="127"/>
      <c r="JX104" s="127"/>
      <c r="JY104" s="127"/>
      <c r="JZ104" s="127"/>
      <c r="KA104" s="127"/>
      <c r="KB104" s="127"/>
      <c r="KC104" s="127"/>
      <c r="KD104" s="127"/>
      <c r="KE104" s="127"/>
      <c r="KF104" s="127"/>
      <c r="KG104" s="127"/>
      <c r="KH104" s="127"/>
      <c r="KI104" s="127"/>
      <c r="KJ104" s="127"/>
      <c r="KK104" s="127"/>
      <c r="KL104" s="127"/>
      <c r="KM104" s="127"/>
      <c r="KN104" s="127"/>
      <c r="KO104" s="127"/>
      <c r="KP104" s="127"/>
      <c r="KQ104" s="127"/>
      <c r="KR104" s="127"/>
      <c r="KS104" s="127"/>
      <c r="KT104" s="127"/>
      <c r="KU104" s="127"/>
      <c r="KV104" s="127"/>
      <c r="KW104" s="127"/>
      <c r="KX104" s="127"/>
      <c r="KY104" s="127"/>
      <c r="KZ104" s="127"/>
      <c r="LA104" s="127"/>
      <c r="LB104" s="127"/>
      <c r="LC104" s="127"/>
      <c r="LD104" s="127"/>
      <c r="LE104" s="127"/>
      <c r="LF104" s="127"/>
      <c r="LG104" s="127"/>
      <c r="LH104" s="127"/>
      <c r="LI104" s="127"/>
      <c r="LJ104" s="127"/>
      <c r="LK104" s="127"/>
      <c r="LL104" s="127"/>
      <c r="LM104" s="127"/>
      <c r="LN104" s="127"/>
      <c r="LO104" s="127"/>
      <c r="LP104" s="127"/>
      <c r="LQ104" s="127"/>
      <c r="LR104" s="127"/>
      <c r="LS104" s="127"/>
      <c r="LT104" s="127"/>
      <c r="LU104" s="127"/>
      <c r="LV104" s="127"/>
      <c r="LW104" s="127"/>
      <c r="LX104" s="127"/>
      <c r="LY104" s="127"/>
      <c r="LZ104" s="127"/>
      <c r="MA104" s="127"/>
      <c r="MB104" s="127"/>
      <c r="MC104" s="127"/>
      <c r="MD104" s="127"/>
      <c r="ME104" s="127"/>
      <c r="MF104" s="127"/>
      <c r="MG104" s="127"/>
      <c r="MH104" s="127"/>
      <c r="MI104" s="127"/>
      <c r="MJ104" s="127"/>
      <c r="MK104" s="127"/>
      <c r="ML104" s="127"/>
      <c r="MM104" s="127"/>
      <c r="MN104" s="127"/>
      <c r="MO104" s="127"/>
      <c r="MP104" s="127"/>
      <c r="MQ104" s="127"/>
      <c r="MR104" s="127"/>
      <c r="MS104" s="127"/>
      <c r="MT104" s="127"/>
      <c r="MU104" s="127"/>
      <c r="MV104" s="127"/>
      <c r="MW104" s="127"/>
      <c r="MX104" s="127"/>
      <c r="MY104" s="127"/>
      <c r="MZ104" s="127"/>
      <c r="NA104" s="127"/>
      <c r="NB104" s="127"/>
      <c r="NC104" s="127"/>
      <c r="ND104" s="127"/>
      <c r="NE104" s="127"/>
      <c r="NF104" s="127"/>
      <c r="NG104" s="127"/>
      <c r="NH104" s="127"/>
      <c r="NI104" s="127"/>
      <c r="NJ104" s="127"/>
      <c r="NK104" s="127"/>
      <c r="NL104" s="127"/>
      <c r="NM104" s="127"/>
      <c r="NN104" s="127"/>
      <c r="NO104" s="127"/>
      <c r="NP104" s="127"/>
      <c r="NQ104" s="127"/>
      <c r="NR104" s="127"/>
      <c r="NS104" s="127"/>
      <c r="NT104" s="127"/>
      <c r="NU104" s="127"/>
      <c r="NV104" s="127"/>
      <c r="NW104" s="127"/>
      <c r="NX104" s="127"/>
      <c r="NY104" s="127"/>
      <c r="NZ104" s="127"/>
      <c r="OA104" s="127"/>
      <c r="OB104" s="127"/>
      <c r="OC104" s="127"/>
      <c r="OD104" s="127"/>
      <c r="OE104" s="127"/>
      <c r="OF104" s="127"/>
      <c r="OG104" s="127"/>
      <c r="OH104" s="127"/>
      <c r="OI104" s="127"/>
      <c r="OJ104" s="127"/>
      <c r="OK104" s="127"/>
      <c r="OL104" s="127"/>
      <c r="OM104" s="127"/>
      <c r="ON104" s="127"/>
      <c r="OO104" s="127"/>
      <c r="OP104" s="127"/>
      <c r="OQ104" s="127"/>
      <c r="OR104" s="127"/>
      <c r="OS104" s="127"/>
      <c r="OT104" s="127"/>
      <c r="OU104" s="127"/>
      <c r="OV104" s="127"/>
      <c r="OW104" s="127"/>
      <c r="OX104" s="127"/>
      <c r="OY104" s="127"/>
      <c r="OZ104" s="127"/>
      <c r="PA104" s="127"/>
      <c r="PB104" s="127"/>
      <c r="PC104" s="127"/>
      <c r="PD104" s="127"/>
      <c r="PE104" s="127"/>
      <c r="PF104" s="127"/>
      <c r="PG104" s="127"/>
      <c r="PH104" s="127"/>
      <c r="PI104" s="127"/>
      <c r="PJ104" s="127"/>
      <c r="PK104" s="127"/>
      <c r="PL104" s="127"/>
      <c r="PM104" s="127"/>
      <c r="PN104" s="127"/>
      <c r="PO104" s="127"/>
      <c r="PP104" s="127"/>
      <c r="PQ104" s="127"/>
      <c r="PR104" s="127"/>
      <c r="PS104" s="127"/>
      <c r="PT104" s="127"/>
      <c r="PU104" s="127"/>
      <c r="PV104" s="127"/>
      <c r="PW104" s="127"/>
      <c r="PX104" s="127"/>
      <c r="PY104" s="127"/>
      <c r="PZ104" s="127"/>
      <c r="QA104" s="127"/>
      <c r="QB104" s="127"/>
      <c r="QC104" s="127"/>
      <c r="QD104" s="127"/>
      <c r="QE104" s="127"/>
      <c r="QF104" s="127"/>
      <c r="QG104" s="127"/>
      <c r="QH104" s="127"/>
      <c r="QI104" s="127"/>
      <c r="QJ104" s="127"/>
      <c r="QK104" s="127"/>
      <c r="QL104" s="127"/>
      <c r="QM104" s="127"/>
      <c r="QN104" s="127"/>
      <c r="QO104" s="127"/>
      <c r="QP104" s="127"/>
      <c r="QQ104" s="127"/>
      <c r="QR104" s="127"/>
      <c r="QS104" s="127"/>
      <c r="QT104" s="127"/>
      <c r="QU104" s="127"/>
      <c r="QV104" s="127"/>
      <c r="QW104" s="127"/>
      <c r="QX104" s="127"/>
      <c r="QY104" s="127"/>
      <c r="QZ104" s="127"/>
      <c r="RA104" s="127"/>
      <c r="RB104" s="127"/>
      <c r="RC104" s="127"/>
      <c r="RD104" s="127"/>
      <c r="RE104" s="127"/>
      <c r="RF104" s="127"/>
      <c r="RG104" s="127"/>
      <c r="RH104" s="127"/>
      <c r="RI104" s="127"/>
      <c r="RJ104" s="127"/>
      <c r="RK104" s="127"/>
      <c r="RL104" s="127"/>
      <c r="RM104" s="127"/>
      <c r="RN104" s="127"/>
      <c r="RO104" s="127"/>
      <c r="RP104" s="127"/>
      <c r="RQ104" s="127"/>
      <c r="RR104" s="127"/>
      <c r="RS104" s="127"/>
      <c r="RT104" s="127"/>
      <c r="RU104" s="127"/>
      <c r="RV104" s="127"/>
      <c r="RW104" s="127"/>
      <c r="RX104" s="127"/>
      <c r="RY104" s="127"/>
      <c r="RZ104" s="127"/>
      <c r="SA104" s="127"/>
      <c r="SB104" s="127"/>
      <c r="SC104" s="127"/>
      <c r="SD104" s="127"/>
      <c r="SE104" s="127"/>
      <c r="SF104" s="127"/>
      <c r="SG104" s="127"/>
      <c r="SH104" s="127"/>
      <c r="SI104" s="127"/>
      <c r="SJ104" s="127"/>
      <c r="SK104" s="127"/>
      <c r="SL104" s="127"/>
      <c r="SM104" s="127"/>
      <c r="SN104" s="127"/>
      <c r="SO104" s="127"/>
      <c r="SP104" s="127"/>
      <c r="SQ104" s="127"/>
      <c r="SR104" s="127"/>
      <c r="SS104" s="127"/>
      <c r="ST104" s="127"/>
      <c r="SU104" s="127"/>
      <c r="SV104" s="127"/>
      <c r="SW104" s="127"/>
      <c r="SX104" s="127"/>
      <c r="SY104" s="127"/>
      <c r="SZ104" s="127"/>
      <c r="TA104" s="127"/>
      <c r="TB104" s="127"/>
      <c r="TC104" s="127"/>
      <c r="TD104" s="127"/>
      <c r="TE104" s="127"/>
      <c r="TF104" s="127"/>
      <c r="TG104" s="127"/>
      <c r="TH104" s="127"/>
      <c r="TI104" s="127"/>
      <c r="TJ104" s="127"/>
      <c r="TK104" s="127"/>
      <c r="TL104" s="127"/>
      <c r="TM104" s="127"/>
      <c r="TN104" s="127"/>
      <c r="TO104" s="127"/>
      <c r="TP104" s="127"/>
      <c r="TQ104" s="127"/>
      <c r="TR104" s="127"/>
      <c r="TS104" s="127"/>
      <c r="TT104" s="127"/>
      <c r="TU104" s="127"/>
      <c r="TV104" s="127"/>
      <c r="TW104" s="127"/>
      <c r="TX104" s="127"/>
      <c r="TY104" s="127"/>
      <c r="TZ104" s="127"/>
      <c r="UA104" s="127"/>
      <c r="UB104" s="127"/>
      <c r="UC104" s="127"/>
      <c r="UD104" s="127"/>
      <c r="UE104" s="127"/>
      <c r="UF104" s="127"/>
      <c r="UG104" s="127"/>
      <c r="UH104" s="127"/>
      <c r="UI104" s="127"/>
      <c r="UJ104" s="127"/>
      <c r="UK104" s="127"/>
      <c r="UL104" s="127"/>
      <c r="UM104" s="127"/>
      <c r="UN104" s="127"/>
      <c r="UO104" s="127"/>
      <c r="UP104" s="127"/>
      <c r="UQ104" s="127"/>
      <c r="UR104" s="127"/>
      <c r="US104" s="127"/>
      <c r="UT104" s="127"/>
      <c r="UU104" s="127"/>
      <c r="UV104" s="127"/>
      <c r="UW104" s="127"/>
      <c r="UX104" s="127"/>
      <c r="UY104" s="127"/>
      <c r="UZ104" s="127"/>
      <c r="VA104" s="127"/>
      <c r="VB104" s="127"/>
      <c r="VC104" s="127"/>
      <c r="VD104" s="127"/>
      <c r="VE104" s="127"/>
      <c r="VF104" s="127"/>
      <c r="VG104" s="127"/>
      <c r="VH104" s="127"/>
      <c r="VI104" s="127"/>
      <c r="VJ104" s="127"/>
      <c r="VK104" s="127"/>
      <c r="VL104" s="127"/>
      <c r="VM104" s="127"/>
      <c r="VN104" s="127"/>
      <c r="VO104" s="127"/>
      <c r="VP104" s="127"/>
      <c r="VQ104" s="127"/>
      <c r="VR104" s="127"/>
      <c r="VS104" s="127"/>
      <c r="VT104" s="127"/>
      <c r="VU104" s="127"/>
      <c r="VV104" s="127"/>
      <c r="VW104" s="127"/>
      <c r="VX104" s="127"/>
      <c r="VY104" s="127"/>
      <c r="VZ104" s="127"/>
      <c r="WA104" s="127"/>
      <c r="WB104" s="127"/>
      <c r="WC104" s="127"/>
      <c r="WD104" s="127"/>
      <c r="WE104" s="127"/>
      <c r="WF104" s="127"/>
      <c r="WG104" s="127"/>
      <c r="WH104" s="127"/>
      <c r="WI104" s="127"/>
      <c r="WJ104" s="127"/>
      <c r="WK104" s="127"/>
      <c r="WL104" s="127"/>
      <c r="WM104" s="127"/>
      <c r="WN104" s="127"/>
      <c r="WO104" s="127"/>
      <c r="WP104" s="127"/>
      <c r="WQ104" s="127"/>
      <c r="WR104" s="127"/>
      <c r="WS104" s="127"/>
      <c r="WT104" s="127"/>
      <c r="WU104" s="127"/>
      <c r="WV104" s="127"/>
      <c r="WW104" s="127"/>
      <c r="WX104" s="127"/>
      <c r="WY104" s="127"/>
      <c r="WZ104" s="127"/>
      <c r="XA104" s="127"/>
      <c r="XB104" s="127"/>
      <c r="XC104" s="127"/>
      <c r="XD104" s="127"/>
      <c r="XE104" s="127"/>
      <c r="XF104" s="127"/>
      <c r="XG104" s="127"/>
      <c r="XH104" s="127"/>
      <c r="XI104" s="127"/>
      <c r="XJ104" s="127"/>
      <c r="XK104" s="127"/>
      <c r="XL104" s="127"/>
      <c r="XM104" s="127"/>
      <c r="XN104" s="127"/>
      <c r="XO104" s="127"/>
      <c r="XP104" s="127"/>
      <c r="XQ104" s="127"/>
      <c r="XR104" s="127"/>
      <c r="XS104" s="127"/>
      <c r="XT104" s="127"/>
      <c r="XU104" s="127"/>
      <c r="XV104" s="127"/>
      <c r="XW104" s="127"/>
      <c r="XX104" s="127"/>
      <c r="XY104" s="127"/>
      <c r="XZ104" s="127"/>
      <c r="YA104" s="127"/>
      <c r="YB104" s="127"/>
      <c r="YC104" s="127"/>
      <c r="YD104" s="127"/>
      <c r="YE104" s="127"/>
      <c r="YF104" s="127"/>
      <c r="YG104" s="127"/>
      <c r="YH104" s="127"/>
      <c r="YI104" s="127"/>
      <c r="YJ104" s="127"/>
      <c r="YK104" s="127"/>
      <c r="YL104" s="127"/>
      <c r="YM104" s="127"/>
      <c r="YN104" s="127"/>
      <c r="YO104" s="127"/>
      <c r="YP104" s="127"/>
      <c r="YQ104" s="127"/>
      <c r="YR104" s="127"/>
      <c r="YS104" s="127"/>
      <c r="YT104" s="127"/>
      <c r="YU104" s="127"/>
      <c r="YV104" s="127"/>
      <c r="YW104" s="127"/>
      <c r="YX104" s="127"/>
      <c r="YY104" s="127"/>
      <c r="YZ104" s="127"/>
      <c r="ZA104" s="127"/>
      <c r="ZB104" s="127"/>
      <c r="ZC104" s="127"/>
      <c r="ZD104" s="127"/>
      <c r="ZE104" s="127"/>
      <c r="ZF104" s="127"/>
      <c r="ZG104" s="127"/>
      <c r="ZH104" s="127"/>
      <c r="ZI104" s="127"/>
      <c r="ZJ104" s="127"/>
      <c r="ZK104" s="127"/>
      <c r="ZL104" s="127"/>
      <c r="ZM104" s="127"/>
      <c r="ZN104" s="127"/>
      <c r="ZO104" s="127"/>
      <c r="ZP104" s="127"/>
      <c r="ZQ104" s="127"/>
      <c r="ZR104" s="127"/>
      <c r="ZS104" s="127"/>
      <c r="ZT104" s="127"/>
      <c r="ZU104" s="127"/>
      <c r="ZV104" s="127"/>
      <c r="ZW104" s="127"/>
      <c r="ZX104" s="127"/>
      <c r="ZY104" s="127"/>
      <c r="ZZ104" s="127"/>
      <c r="AAA104" s="127"/>
      <c r="AAB104" s="127"/>
      <c r="AAC104" s="127"/>
      <c r="AAD104" s="127"/>
      <c r="AAE104" s="127"/>
      <c r="AAF104" s="127"/>
      <c r="AAG104" s="127"/>
      <c r="AAH104" s="127"/>
      <c r="AAI104" s="127"/>
      <c r="AAJ104" s="127"/>
      <c r="AAK104" s="127"/>
      <c r="AAL104" s="127"/>
      <c r="AAM104" s="127"/>
      <c r="AAN104" s="127"/>
      <c r="AAO104" s="127"/>
      <c r="AAP104" s="127"/>
      <c r="AAQ104" s="127"/>
      <c r="AAR104" s="127"/>
      <c r="AAS104" s="127"/>
      <c r="AAT104" s="127"/>
      <c r="AAU104" s="127"/>
      <c r="AAV104" s="127"/>
      <c r="AAW104" s="127"/>
      <c r="AAX104" s="127"/>
      <c r="AAY104" s="127"/>
      <c r="AAZ104" s="127"/>
      <c r="ABA104" s="127"/>
      <c r="ABB104" s="127"/>
      <c r="ABC104" s="127"/>
      <c r="ABD104" s="127"/>
      <c r="ABE104" s="127"/>
      <c r="ABF104" s="127"/>
      <c r="ABG104" s="127"/>
      <c r="ABH104" s="127"/>
      <c r="ABI104" s="127"/>
      <c r="ABJ104" s="127"/>
    </row>
    <row r="105" spans="1:738" ht="15" thickBot="1" x14ac:dyDescent="0.45">
      <c r="A105" s="319"/>
      <c r="B105" s="121" t="str">
        <f>B60</f>
        <v>(Invalid Identifier)</v>
      </c>
      <c r="C105" s="99">
        <f>C60</f>
        <v>0</v>
      </c>
      <c r="D105" s="392"/>
      <c r="E105" s="393">
        <f t="shared" ref="E105" si="51">AVERAGE(I105:ABJ105)/100</f>
        <v>0.41757899999999998</v>
      </c>
      <c r="F105" s="99"/>
      <c r="G105" s="99"/>
      <c r="H105" s="99"/>
      <c r="I105" s="394" cm="1">
        <f t="array" ref="I105">_xll.ciqfunctions.udf.CIQ($C105,$I$104,I$103)</f>
        <v>41.757899999999999</v>
      </c>
      <c r="J105" s="394" t="str" cm="1">
        <f t="array" ref="J105">_xll.ciqfunctions.udf.CIQ($C105,$I$104,J$103)</f>
        <v>(Invalid Date)</v>
      </c>
      <c r="K105" s="394" t="str" cm="1">
        <f t="array" ref="K105">_xll.ciqfunctions.udf.CIQ($C105,$I$104,K$103)</f>
        <v>(Invalid Date)</v>
      </c>
      <c r="L105" s="394" t="str" cm="1">
        <f t="array" ref="L105">_xll.ciqfunctions.udf.CIQ($C105,$I$104,L$103)</f>
        <v>(Invalid Date)</v>
      </c>
      <c r="M105" s="394" t="str" cm="1">
        <f t="array" ref="M105">_xll.ciqfunctions.udf.CIQ($C105,$I$104,M$103)</f>
        <v>(Invalid Date)</v>
      </c>
      <c r="N105" s="394" t="str" cm="1">
        <f t="array" ref="N105">_xll.ciqfunctions.udf.CIQ($C105,$I$104,N$103)</f>
        <v>(Invalid Date)</v>
      </c>
      <c r="O105" s="394" t="str" cm="1">
        <f t="array" ref="O105">_xll.ciqfunctions.udf.CIQ($C105,$I$104,O$103)</f>
        <v>(Invalid Date)</v>
      </c>
      <c r="P105" s="394" t="str" cm="1">
        <f t="array" ref="P105">_xll.ciqfunctions.udf.CIQ($C105,$I$104,P$103)</f>
        <v>(Invalid Date)</v>
      </c>
      <c r="Q105" s="394" t="str" cm="1">
        <f t="array" ref="Q105">_xll.ciqfunctions.udf.CIQ($C105,$I$104,Q$103)</f>
        <v>(Invalid Date)</v>
      </c>
      <c r="R105" s="394" t="str" cm="1">
        <f t="array" ref="R105">_xll.ciqfunctions.udf.CIQ($C105,$I$104,R$103)</f>
        <v>(Invalid Date)</v>
      </c>
      <c r="S105" s="394" t="str" cm="1">
        <f t="array" ref="S105">_xll.ciqfunctions.udf.CIQ($C105,$I$104,S$103)</f>
        <v>(Invalid Date)</v>
      </c>
      <c r="T105" s="394" t="str" cm="1">
        <f t="array" ref="T105">_xll.ciqfunctions.udf.CIQ($C105,$I$104,T$103)</f>
        <v>(Invalid Date)</v>
      </c>
      <c r="U105" s="394" t="str" cm="1">
        <f t="array" ref="U105">_xll.ciqfunctions.udf.CIQ($C105,$I$104,U$103)</f>
        <v>(Invalid Date)</v>
      </c>
      <c r="V105" s="394" t="str" cm="1">
        <f t="array" ref="V105">_xll.ciqfunctions.udf.CIQ($C105,$I$104,V$103)</f>
        <v>(Invalid Date)</v>
      </c>
      <c r="W105" s="394" t="str" cm="1">
        <f t="array" ref="W105">_xll.ciqfunctions.udf.CIQ($C105,$I$104,W$103)</f>
        <v>(Invalid Date)</v>
      </c>
      <c r="X105" s="394" t="str" cm="1">
        <f t="array" ref="X105">_xll.ciqfunctions.udf.CIQ($C105,$I$104,X$103)</f>
        <v>(Invalid Date)</v>
      </c>
      <c r="Y105" s="394" t="str" cm="1">
        <f t="array" ref="Y105">_xll.ciqfunctions.udf.CIQ($C105,$I$104,Y$103)</f>
        <v>(Invalid Date)</v>
      </c>
      <c r="Z105" s="394" t="str" cm="1">
        <f t="array" ref="Z105">_xll.ciqfunctions.udf.CIQ($C105,$I$104,Z$103)</f>
        <v>(Invalid Date)</v>
      </c>
      <c r="AA105" s="394" t="str" cm="1">
        <f t="array" ref="AA105">_xll.ciqfunctions.udf.CIQ($C105,$I$104,AA$103)</f>
        <v>(Invalid Date)</v>
      </c>
      <c r="AB105" s="394" t="str" cm="1">
        <f t="array" ref="AB105">_xll.ciqfunctions.udf.CIQ($C105,$I$104,AB$103)</f>
        <v>(Invalid Date)</v>
      </c>
      <c r="AC105" s="394" t="str" cm="1">
        <f t="array" ref="AC105">_xll.ciqfunctions.udf.CIQ($C105,$I$104,AC$103)</f>
        <v>(Invalid Date)</v>
      </c>
      <c r="AD105" s="394" t="str" cm="1">
        <f t="array" ref="AD105">_xll.ciqfunctions.udf.CIQ($C105,$I$104,AD$103)</f>
        <v>(Invalid Date)</v>
      </c>
      <c r="AE105" s="394" t="str" cm="1">
        <f t="array" ref="AE105">_xll.ciqfunctions.udf.CIQ($C105,$I$104,AE$103)</f>
        <v>(Invalid Date)</v>
      </c>
      <c r="AF105" s="394" t="str" cm="1">
        <f t="array" ref="AF105">_xll.ciqfunctions.udf.CIQ($C105,$I$104,AF$103)</f>
        <v>(Invalid Date)</v>
      </c>
      <c r="AG105" s="394" t="str" cm="1">
        <f t="array" ref="AG105">_xll.ciqfunctions.udf.CIQ($C105,$I$104,AG$103)</f>
        <v>(Invalid Date)</v>
      </c>
      <c r="AH105" s="394" t="str" cm="1">
        <f t="array" ref="AH105">_xll.ciqfunctions.udf.CIQ($C105,$I$104,AH$103)</f>
        <v>(Invalid Date)</v>
      </c>
      <c r="AI105" s="394" t="str" cm="1">
        <f t="array" ref="AI105">_xll.ciqfunctions.udf.CIQ($C105,$I$104,AI$103)</f>
        <v>(Invalid Date)</v>
      </c>
      <c r="AJ105" s="394" t="str" cm="1">
        <f t="array" ref="AJ105">_xll.ciqfunctions.udf.CIQ($C105,$I$104,AJ$103)</f>
        <v>(Invalid Date)</v>
      </c>
      <c r="AK105" s="394" t="str" cm="1">
        <f t="array" ref="AK105">_xll.ciqfunctions.udf.CIQ($C105,$I$104,AK$103)</f>
        <v>(Invalid Date)</v>
      </c>
      <c r="AL105" s="394" t="str" cm="1">
        <f t="array" ref="AL105">_xll.ciqfunctions.udf.CIQ($C105,$I$104,AL$103)</f>
        <v>(Invalid Date)</v>
      </c>
      <c r="AM105" s="394" t="str" cm="1">
        <f t="array" ref="AM105">_xll.ciqfunctions.udf.CIQ($C105,$I$104,AM$103)</f>
        <v>(Invalid Date)</v>
      </c>
      <c r="AN105" s="394" t="str" cm="1">
        <f t="array" ref="AN105">_xll.ciqfunctions.udf.CIQ($C105,$I$104,AN$103)</f>
        <v>(Invalid Date)</v>
      </c>
      <c r="AO105" s="394" t="str" cm="1">
        <f t="array" ref="AO105">_xll.ciqfunctions.udf.CIQ($C105,$I$104,AO$103)</f>
        <v>(Invalid Date)</v>
      </c>
      <c r="AP105" s="394" t="str" cm="1">
        <f t="array" ref="AP105">_xll.ciqfunctions.udf.CIQ($C105,$I$104,AP$103)</f>
        <v>(Invalid Date)</v>
      </c>
      <c r="AQ105" s="394" t="str" cm="1">
        <f t="array" ref="AQ105">_xll.ciqfunctions.udf.CIQ($C105,$I$104,AQ$103)</f>
        <v>(Invalid Date)</v>
      </c>
      <c r="AR105" s="394" t="str" cm="1">
        <f t="array" ref="AR105">_xll.ciqfunctions.udf.CIQ($C105,$I$104,AR$103)</f>
        <v>(Invalid Date)</v>
      </c>
      <c r="AS105" s="394" t="str" cm="1">
        <f t="array" ref="AS105">_xll.ciqfunctions.udf.CIQ($C105,$I$104,AS$103)</f>
        <v>(Invalid Date)</v>
      </c>
      <c r="AT105" s="394" t="str" cm="1">
        <f t="array" ref="AT105">_xll.ciqfunctions.udf.CIQ($C105,$I$104,AT$103)</f>
        <v>(Invalid Date)</v>
      </c>
      <c r="AU105" s="394" t="str" cm="1">
        <f t="array" ref="AU105">_xll.ciqfunctions.udf.CIQ($C105,$I$104,AU$103)</f>
        <v>(Invalid Date)</v>
      </c>
      <c r="AV105" s="394" t="str" cm="1">
        <f t="array" ref="AV105">_xll.ciqfunctions.udf.CIQ($C105,$I$104,AV$103)</f>
        <v>(Invalid Date)</v>
      </c>
      <c r="AW105" s="394" t="str" cm="1">
        <f t="array" ref="AW105">_xll.ciqfunctions.udf.CIQ($C105,$I$104,AW$103)</f>
        <v>(Invalid Date)</v>
      </c>
      <c r="AX105" s="394" t="str" cm="1">
        <f t="array" ref="AX105">_xll.ciqfunctions.udf.CIQ($C105,$I$104,AX$103)</f>
        <v>(Invalid Date)</v>
      </c>
      <c r="AY105" s="394" t="str" cm="1">
        <f t="array" ref="AY105">_xll.ciqfunctions.udf.CIQ($C105,$I$104,AY$103)</f>
        <v>(Invalid Date)</v>
      </c>
      <c r="AZ105" s="394" t="str" cm="1">
        <f t="array" ref="AZ105">_xll.ciqfunctions.udf.CIQ($C105,$I$104,AZ$103)</f>
        <v>(Invalid Date)</v>
      </c>
      <c r="BA105" s="394" t="str" cm="1">
        <f t="array" ref="BA105">_xll.ciqfunctions.udf.CIQ($C105,$I$104,BA$103)</f>
        <v>(Invalid Date)</v>
      </c>
      <c r="BB105" s="394" t="str" cm="1">
        <f t="array" ref="BB105">_xll.ciqfunctions.udf.CIQ($C105,$I$104,BB$103)</f>
        <v>(Invalid Date)</v>
      </c>
      <c r="BC105" s="394" t="str" cm="1">
        <f t="array" ref="BC105">_xll.ciqfunctions.udf.CIQ($C105,$I$104,BC$103)</f>
        <v>(Invalid Date)</v>
      </c>
      <c r="BD105" s="394" t="str" cm="1">
        <f t="array" ref="BD105">_xll.ciqfunctions.udf.CIQ($C105,$I$104,BD$103)</f>
        <v>(Invalid Date)</v>
      </c>
      <c r="BE105" s="394" t="str" cm="1">
        <f t="array" ref="BE105">_xll.ciqfunctions.udf.CIQ($C105,$I$104,BE$103)</f>
        <v>(Invalid Date)</v>
      </c>
      <c r="BF105" s="394" t="str" cm="1">
        <f t="array" ref="BF105">_xll.ciqfunctions.udf.CIQ($C105,$I$104,BF$103)</f>
        <v>(Invalid Date)</v>
      </c>
      <c r="BG105" s="394" t="str" cm="1">
        <f t="array" ref="BG105">_xll.ciqfunctions.udf.CIQ($C105,$I$104,BG$103)</f>
        <v>(Invalid Date)</v>
      </c>
      <c r="BH105" s="394" t="str" cm="1">
        <f t="array" ref="BH105">_xll.ciqfunctions.udf.CIQ($C105,$I$104,BH$103)</f>
        <v>(Invalid Date)</v>
      </c>
      <c r="BI105" s="394" t="str" cm="1">
        <f t="array" ref="BI105">_xll.ciqfunctions.udf.CIQ($C105,$I$104,BI$103)</f>
        <v>(Invalid Date)</v>
      </c>
      <c r="BJ105" s="394" t="str" cm="1">
        <f t="array" ref="BJ105">_xll.ciqfunctions.udf.CIQ($C105,$I$104,BJ$103)</f>
        <v>(Invalid Date)</v>
      </c>
      <c r="BK105" s="394" t="str" cm="1">
        <f t="array" ref="BK105">_xll.ciqfunctions.udf.CIQ($C105,$I$104,BK$103)</f>
        <v>(Invalid Date)</v>
      </c>
      <c r="BL105" s="394" t="str" cm="1">
        <f t="array" ref="BL105">_xll.ciqfunctions.udf.CIQ($C105,$I$104,BL$103)</f>
        <v>(Invalid Date)</v>
      </c>
      <c r="BM105" s="394" t="str" cm="1">
        <f t="array" ref="BM105">_xll.ciqfunctions.udf.CIQ($C105,$I$104,BM$103)</f>
        <v>(Invalid Date)</v>
      </c>
      <c r="BN105" s="394" t="str" cm="1">
        <f t="array" ref="BN105">_xll.ciqfunctions.udf.CIQ($C105,$I$104,BN$103)</f>
        <v>(Invalid Date)</v>
      </c>
      <c r="BO105" s="394" t="str" cm="1">
        <f t="array" ref="BO105">_xll.ciqfunctions.udf.CIQ($C105,$I$104,BO$103)</f>
        <v>(Invalid Date)</v>
      </c>
      <c r="BP105" s="394" t="str" cm="1">
        <f t="array" ref="BP105">_xll.ciqfunctions.udf.CIQ($C105,$I$104,BP$103)</f>
        <v>(Invalid Date)</v>
      </c>
      <c r="BQ105" s="394" t="str" cm="1">
        <f t="array" ref="BQ105">_xll.ciqfunctions.udf.CIQ($C105,$I$104,BQ$103)</f>
        <v>(Invalid Date)</v>
      </c>
      <c r="BR105" s="394" t="str" cm="1">
        <f t="array" ref="BR105">_xll.ciqfunctions.udf.CIQ($C105,$I$104,BR$103)</f>
        <v>(Invalid Date)</v>
      </c>
      <c r="BS105" s="394" t="str" cm="1">
        <f t="array" ref="BS105">_xll.ciqfunctions.udf.CIQ($C105,$I$104,BS$103)</f>
        <v>(Invalid Date)</v>
      </c>
      <c r="BT105" s="394" t="str" cm="1">
        <f t="array" ref="BT105">_xll.ciqfunctions.udf.CIQ($C105,$I$104,BT$103)</f>
        <v>(Invalid Date)</v>
      </c>
      <c r="BU105" s="394" t="str" cm="1">
        <f t="array" ref="BU105">_xll.ciqfunctions.udf.CIQ($C105,$I$104,BU$103)</f>
        <v>(Invalid Date)</v>
      </c>
      <c r="BV105" s="394" t="str" cm="1">
        <f t="array" ref="BV105">_xll.ciqfunctions.udf.CIQ($C105,$I$104,BV$103)</f>
        <v>(Invalid Date)</v>
      </c>
      <c r="BW105" s="394" t="str" cm="1">
        <f t="array" ref="BW105">_xll.ciqfunctions.udf.CIQ($C105,$I$104,BW$103)</f>
        <v>(Invalid Date)</v>
      </c>
      <c r="BX105" s="394" t="str" cm="1">
        <f t="array" ref="BX105">_xll.ciqfunctions.udf.CIQ($C105,$I$104,BX$103)</f>
        <v>(Invalid Date)</v>
      </c>
      <c r="BY105" s="394" t="str" cm="1">
        <f t="array" ref="BY105">_xll.ciqfunctions.udf.CIQ($C105,$I$104,BY$103)</f>
        <v>(Invalid Date)</v>
      </c>
      <c r="BZ105" s="394" t="str" cm="1">
        <f t="array" ref="BZ105">_xll.ciqfunctions.udf.CIQ($C105,$I$104,BZ$103)</f>
        <v>(Invalid Date)</v>
      </c>
      <c r="CA105" s="394" t="str" cm="1">
        <f t="array" ref="CA105">_xll.ciqfunctions.udf.CIQ($C105,$I$104,CA$103)</f>
        <v>(Invalid Date)</v>
      </c>
      <c r="CB105" s="394" t="str" cm="1">
        <f t="array" ref="CB105">_xll.ciqfunctions.udf.CIQ($C105,$I$104,CB$103)</f>
        <v>(Invalid Date)</v>
      </c>
      <c r="CC105" s="394" t="str" cm="1">
        <f t="array" ref="CC105">_xll.ciqfunctions.udf.CIQ($C105,$I$104,CC$103)</f>
        <v>(Invalid Date)</v>
      </c>
      <c r="CD105" s="394" t="str" cm="1">
        <f t="array" ref="CD105">_xll.ciqfunctions.udf.CIQ($C105,$I$104,CD$103)</f>
        <v>(Invalid Date)</v>
      </c>
      <c r="CE105" s="394" t="str" cm="1">
        <f t="array" ref="CE105">_xll.ciqfunctions.udf.CIQ($C105,$I$104,CE$103)</f>
        <v>(Invalid Date)</v>
      </c>
      <c r="CF105" s="394" t="str" cm="1">
        <f t="array" ref="CF105">_xll.ciqfunctions.udf.CIQ($C105,$I$104,CF$103)</f>
        <v>(Invalid Date)</v>
      </c>
      <c r="CG105" s="394" t="str" cm="1">
        <f t="array" ref="CG105">_xll.ciqfunctions.udf.CIQ($C105,$I$104,CG$103)</f>
        <v>(Invalid Date)</v>
      </c>
      <c r="CH105" s="394" t="str" cm="1">
        <f t="array" ref="CH105">_xll.ciqfunctions.udf.CIQ($C105,$I$104,CH$103)</f>
        <v>(Invalid Date)</v>
      </c>
      <c r="CI105" s="394" t="str" cm="1">
        <f t="array" ref="CI105">_xll.ciqfunctions.udf.CIQ($C105,$I$104,CI$103)</f>
        <v>(Invalid Date)</v>
      </c>
      <c r="CJ105" s="394" t="str" cm="1">
        <f t="array" ref="CJ105">_xll.ciqfunctions.udf.CIQ($C105,$I$104,CJ$103)</f>
        <v>(Invalid Date)</v>
      </c>
      <c r="CK105" s="394" t="str" cm="1">
        <f t="array" ref="CK105">_xll.ciqfunctions.udf.CIQ($C105,$I$104,CK$103)</f>
        <v>(Invalid Date)</v>
      </c>
      <c r="CL105" s="394" t="str" cm="1">
        <f t="array" ref="CL105">_xll.ciqfunctions.udf.CIQ($C105,$I$104,CL$103)</f>
        <v>(Invalid Date)</v>
      </c>
      <c r="CM105" s="394" t="str" cm="1">
        <f t="array" ref="CM105">_xll.ciqfunctions.udf.CIQ($C105,$I$104,CM$103)</f>
        <v>(Invalid Date)</v>
      </c>
      <c r="CN105" s="394" t="str" cm="1">
        <f t="array" ref="CN105">_xll.ciqfunctions.udf.CIQ($C105,$I$104,CN$103)</f>
        <v>(Invalid Date)</v>
      </c>
      <c r="CO105" s="394" t="str" cm="1">
        <f t="array" ref="CO105">_xll.ciqfunctions.udf.CIQ($C105,$I$104,CO$103)</f>
        <v>(Invalid Date)</v>
      </c>
      <c r="CP105" s="394" t="str" cm="1">
        <f t="array" ref="CP105">_xll.ciqfunctions.udf.CIQ($C105,$I$104,CP$103)</f>
        <v>(Invalid Date)</v>
      </c>
      <c r="CQ105" s="394" t="str" cm="1">
        <f t="array" ref="CQ105">_xll.ciqfunctions.udf.CIQ($C105,$I$104,CQ$103)</f>
        <v>(Invalid Date)</v>
      </c>
      <c r="CR105" s="394" t="str" cm="1">
        <f t="array" ref="CR105">_xll.ciqfunctions.udf.CIQ($C105,$I$104,CR$103)</f>
        <v>(Invalid Date)</v>
      </c>
      <c r="CS105" s="394" t="str" cm="1">
        <f t="array" ref="CS105">_xll.ciqfunctions.udf.CIQ($C105,$I$104,CS$103)</f>
        <v>(Invalid Date)</v>
      </c>
      <c r="CT105" s="394" t="str" cm="1">
        <f t="array" ref="CT105">_xll.ciqfunctions.udf.CIQ($C105,$I$104,CT$103)</f>
        <v>(Invalid Date)</v>
      </c>
      <c r="CU105" s="394" t="str" cm="1">
        <f t="array" ref="CU105">_xll.ciqfunctions.udf.CIQ($C105,$I$104,CU$103)</f>
        <v>(Invalid Date)</v>
      </c>
      <c r="CV105" s="394" t="str" cm="1">
        <f t="array" ref="CV105">_xll.ciqfunctions.udf.CIQ($C105,$I$104,CV$103)</f>
        <v>(Invalid Date)</v>
      </c>
      <c r="CW105" s="394" t="str" cm="1">
        <f t="array" ref="CW105">_xll.ciqfunctions.udf.CIQ($C105,$I$104,CW$103)</f>
        <v>(Invalid Date)</v>
      </c>
      <c r="CX105" s="394" t="str" cm="1">
        <f t="array" ref="CX105">_xll.ciqfunctions.udf.CIQ($C105,$I$104,CX$103)</f>
        <v>(Invalid Date)</v>
      </c>
      <c r="CY105" s="394" t="str" cm="1">
        <f t="array" ref="CY105">_xll.ciqfunctions.udf.CIQ($C105,$I$104,CY$103)</f>
        <v>(Invalid Date)</v>
      </c>
      <c r="CZ105" s="394" t="str" cm="1">
        <f t="array" ref="CZ105">_xll.ciqfunctions.udf.CIQ($C105,$I$104,CZ$103)</f>
        <v>(Invalid Date)</v>
      </c>
      <c r="DA105" s="394" t="str" cm="1">
        <f t="array" ref="DA105">_xll.ciqfunctions.udf.CIQ($C105,$I$104,DA$103)</f>
        <v>(Invalid Date)</v>
      </c>
      <c r="DB105" s="394" t="str" cm="1">
        <f t="array" ref="DB105">_xll.ciqfunctions.udf.CIQ($C105,$I$104,DB$103)</f>
        <v>(Invalid Date)</v>
      </c>
      <c r="DC105" s="394" t="str" cm="1">
        <f t="array" ref="DC105">_xll.ciqfunctions.udf.CIQ($C105,$I$104,DC$103)</f>
        <v>(Invalid Date)</v>
      </c>
      <c r="DD105" s="394" t="str" cm="1">
        <f t="array" ref="DD105">_xll.ciqfunctions.udf.CIQ($C105,$I$104,DD$103)</f>
        <v>(Invalid Date)</v>
      </c>
      <c r="DE105" s="394" t="str" cm="1">
        <f t="array" ref="DE105">_xll.ciqfunctions.udf.CIQ($C105,$I$104,DE$103)</f>
        <v>(Invalid Date)</v>
      </c>
      <c r="DF105" s="394" t="str" cm="1">
        <f t="array" ref="DF105">_xll.ciqfunctions.udf.CIQ($C105,$I$104,DF$103)</f>
        <v>(Invalid Date)</v>
      </c>
      <c r="DG105" s="394" t="str" cm="1">
        <f t="array" ref="DG105">_xll.ciqfunctions.udf.CIQ($C105,$I$104,DG$103)</f>
        <v>(Invalid Date)</v>
      </c>
      <c r="DH105" s="394" t="str" cm="1">
        <f t="array" ref="DH105">_xll.ciqfunctions.udf.CIQ($C105,$I$104,DH$103)</f>
        <v>(Invalid Date)</v>
      </c>
      <c r="DI105" s="394" t="str" cm="1">
        <f t="array" ref="DI105">_xll.ciqfunctions.udf.CIQ($C105,$I$104,DI$103)</f>
        <v>(Invalid Date)</v>
      </c>
      <c r="DJ105" s="394" t="str" cm="1">
        <f t="array" ref="DJ105">_xll.ciqfunctions.udf.CIQ($C105,$I$104,DJ$103)</f>
        <v>(Invalid Date)</v>
      </c>
      <c r="DK105" s="394" t="str" cm="1">
        <f t="array" ref="DK105">_xll.ciqfunctions.udf.CIQ($C105,$I$104,DK$103)</f>
        <v>(Invalid Date)</v>
      </c>
      <c r="DL105" s="394" t="str" cm="1">
        <f t="array" ref="DL105">_xll.ciqfunctions.udf.CIQ($C105,$I$104,DL$103)</f>
        <v>(Invalid Date)</v>
      </c>
      <c r="DM105" s="394" t="str" cm="1">
        <f t="array" ref="DM105">_xll.ciqfunctions.udf.CIQ($C105,$I$104,DM$103)</f>
        <v>(Invalid Date)</v>
      </c>
      <c r="DN105" s="394" t="str" cm="1">
        <f t="array" ref="DN105">_xll.ciqfunctions.udf.CIQ($C105,$I$104,DN$103)</f>
        <v>(Invalid Date)</v>
      </c>
      <c r="DO105" s="394" t="str" cm="1">
        <f t="array" ref="DO105">_xll.ciqfunctions.udf.CIQ($C105,$I$104,DO$103)</f>
        <v>(Invalid Date)</v>
      </c>
      <c r="DP105" s="394" t="str" cm="1">
        <f t="array" ref="DP105">_xll.ciqfunctions.udf.CIQ($C105,$I$104,DP$103)</f>
        <v>(Invalid Date)</v>
      </c>
      <c r="DQ105" s="394" t="str" cm="1">
        <f t="array" ref="DQ105">_xll.ciqfunctions.udf.CIQ($C105,$I$104,DQ$103)</f>
        <v>(Invalid Date)</v>
      </c>
      <c r="DR105" s="394" t="str" cm="1">
        <f t="array" ref="DR105">_xll.ciqfunctions.udf.CIQ($C105,$I$104,DR$103)</f>
        <v>(Invalid Date)</v>
      </c>
      <c r="DS105" s="394" t="str" cm="1">
        <f t="array" ref="DS105">_xll.ciqfunctions.udf.CIQ($C105,$I$104,DS$103)</f>
        <v>(Invalid Date)</v>
      </c>
      <c r="DT105" s="394" t="str" cm="1">
        <f t="array" ref="DT105">_xll.ciqfunctions.udf.CIQ($C105,$I$104,DT$103)</f>
        <v>(Invalid Date)</v>
      </c>
      <c r="DU105" s="394" t="str" cm="1">
        <f t="array" ref="DU105">_xll.ciqfunctions.udf.CIQ($C105,$I$104,DU$103)</f>
        <v>(Invalid Date)</v>
      </c>
      <c r="DV105" s="394" t="str" cm="1">
        <f t="array" ref="DV105">_xll.ciqfunctions.udf.CIQ($C105,$I$104,DV$103)</f>
        <v>(Invalid Date)</v>
      </c>
      <c r="DW105" s="394" t="str" cm="1">
        <f t="array" ref="DW105">_xll.ciqfunctions.udf.CIQ($C105,$I$104,DW$103)</f>
        <v>(Invalid Date)</v>
      </c>
      <c r="DX105" s="394" t="str" cm="1">
        <f t="array" ref="DX105">_xll.ciqfunctions.udf.CIQ($C105,$I$104,DX$103)</f>
        <v>(Invalid Date)</v>
      </c>
      <c r="DY105" s="394" t="str" cm="1">
        <f t="array" ref="DY105">_xll.ciqfunctions.udf.CIQ($C105,$I$104,DY$103)</f>
        <v>(Invalid Date)</v>
      </c>
      <c r="DZ105" s="394" t="str" cm="1">
        <f t="array" ref="DZ105">_xll.ciqfunctions.udf.CIQ($C105,$I$104,DZ$103)</f>
        <v>(Invalid Date)</v>
      </c>
      <c r="EA105" s="394" t="str" cm="1">
        <f t="array" ref="EA105">_xll.ciqfunctions.udf.CIQ($C105,$I$104,EA$103)</f>
        <v>(Invalid Date)</v>
      </c>
      <c r="EB105" s="394" t="str" cm="1">
        <f t="array" ref="EB105">_xll.ciqfunctions.udf.CIQ($C105,$I$104,EB$103)</f>
        <v>(Invalid Date)</v>
      </c>
      <c r="EC105" s="394" t="str" cm="1">
        <f t="array" ref="EC105">_xll.ciqfunctions.udf.CIQ($C105,$I$104,EC$103)</f>
        <v>(Invalid Date)</v>
      </c>
      <c r="ED105" s="394" t="str" cm="1">
        <f t="array" ref="ED105">_xll.ciqfunctions.udf.CIQ($C105,$I$104,ED$103)</f>
        <v>(Invalid Date)</v>
      </c>
      <c r="EE105" s="394" t="str" cm="1">
        <f t="array" ref="EE105">_xll.ciqfunctions.udf.CIQ($C105,$I$104,EE$103)</f>
        <v>(Invalid Date)</v>
      </c>
      <c r="EF105" s="394" t="str" cm="1">
        <f t="array" ref="EF105">_xll.ciqfunctions.udf.CIQ($C105,$I$104,EF$103)</f>
        <v>(Invalid Date)</v>
      </c>
      <c r="EG105" s="394" t="str" cm="1">
        <f t="array" ref="EG105">_xll.ciqfunctions.udf.CIQ($C105,$I$104,EG$103)</f>
        <v>(Invalid Date)</v>
      </c>
      <c r="EH105" s="394" t="str" cm="1">
        <f t="array" ref="EH105">_xll.ciqfunctions.udf.CIQ($C105,$I$104,EH$103)</f>
        <v>(Invalid Date)</v>
      </c>
      <c r="EI105" s="394" t="str" cm="1">
        <f t="array" ref="EI105">_xll.ciqfunctions.udf.CIQ($C105,$I$104,EI$103)</f>
        <v>(Invalid Date)</v>
      </c>
      <c r="EJ105" s="394" t="str" cm="1">
        <f t="array" ref="EJ105">_xll.ciqfunctions.udf.CIQ($C105,$I$104,EJ$103)</f>
        <v>(Invalid Date)</v>
      </c>
      <c r="EK105" s="394" t="str" cm="1">
        <f t="array" ref="EK105">_xll.ciqfunctions.udf.CIQ($C105,$I$104,EK$103)</f>
        <v>(Invalid Date)</v>
      </c>
      <c r="EL105" s="394" t="str" cm="1">
        <f t="array" ref="EL105">_xll.ciqfunctions.udf.CIQ($C105,$I$104,EL$103)</f>
        <v>(Invalid Date)</v>
      </c>
      <c r="EM105" s="394" t="str" cm="1">
        <f t="array" ref="EM105">_xll.ciqfunctions.udf.CIQ($C105,$I$104,EM$103)</f>
        <v>(Invalid Date)</v>
      </c>
      <c r="EN105" s="394" t="str" cm="1">
        <f t="array" ref="EN105">_xll.ciqfunctions.udf.CIQ($C105,$I$104,EN$103)</f>
        <v>(Invalid Date)</v>
      </c>
      <c r="EO105" s="394" t="str" cm="1">
        <f t="array" ref="EO105">_xll.ciqfunctions.udf.CIQ($C105,$I$104,EO$103)</f>
        <v>(Invalid Date)</v>
      </c>
      <c r="EP105" s="394" t="str" cm="1">
        <f t="array" ref="EP105">_xll.ciqfunctions.udf.CIQ($C105,$I$104,EP$103)</f>
        <v>(Invalid Date)</v>
      </c>
      <c r="EQ105" s="394" t="str" cm="1">
        <f t="array" ref="EQ105">_xll.ciqfunctions.udf.CIQ($C105,$I$104,EQ$103)</f>
        <v>(Invalid Date)</v>
      </c>
      <c r="ER105" s="394" t="str" cm="1">
        <f t="array" ref="ER105">_xll.ciqfunctions.udf.CIQ($C105,$I$104,ER$103)</f>
        <v>(Invalid Date)</v>
      </c>
      <c r="ES105" s="394" t="str" cm="1">
        <f t="array" ref="ES105">_xll.ciqfunctions.udf.CIQ($C105,$I$104,ES$103)</f>
        <v>(Invalid Date)</v>
      </c>
      <c r="ET105" s="394" t="str" cm="1">
        <f t="array" ref="ET105">_xll.ciqfunctions.udf.CIQ($C105,$I$104,ET$103)</f>
        <v>(Invalid Date)</v>
      </c>
      <c r="EU105" s="394" t="str" cm="1">
        <f t="array" ref="EU105">_xll.ciqfunctions.udf.CIQ($C105,$I$104,EU$103)</f>
        <v>(Invalid Date)</v>
      </c>
      <c r="EV105" s="394" t="str" cm="1">
        <f t="array" ref="EV105">_xll.ciqfunctions.udf.CIQ($C105,$I$104,EV$103)</f>
        <v>(Invalid Date)</v>
      </c>
      <c r="EW105" s="394" t="str" cm="1">
        <f t="array" ref="EW105">_xll.ciqfunctions.udf.CIQ($C105,$I$104,EW$103)</f>
        <v>(Invalid Date)</v>
      </c>
      <c r="EX105" s="394" t="str" cm="1">
        <f t="array" ref="EX105">_xll.ciqfunctions.udf.CIQ($C105,$I$104,EX$103)</f>
        <v>(Invalid Date)</v>
      </c>
      <c r="EY105" s="394" t="str" cm="1">
        <f t="array" ref="EY105">_xll.ciqfunctions.udf.CIQ($C105,$I$104,EY$103)</f>
        <v>(Invalid Date)</v>
      </c>
      <c r="EZ105" s="394" t="str" cm="1">
        <f t="array" ref="EZ105">_xll.ciqfunctions.udf.CIQ($C105,$I$104,EZ$103)</f>
        <v>(Invalid Date)</v>
      </c>
      <c r="FA105" s="394" t="str" cm="1">
        <f t="array" ref="FA105">_xll.ciqfunctions.udf.CIQ($C105,$I$104,FA$103)</f>
        <v>(Invalid Date)</v>
      </c>
      <c r="FB105" s="394" t="str" cm="1">
        <f t="array" ref="FB105">_xll.ciqfunctions.udf.CIQ($C105,$I$104,FB$103)</f>
        <v>(Invalid Date)</v>
      </c>
      <c r="FC105" s="394" t="str" cm="1">
        <f t="array" ref="FC105">_xll.ciqfunctions.udf.CIQ($C105,$I$104,FC$103)</f>
        <v>(Invalid Date)</v>
      </c>
      <c r="FD105" s="394" t="str" cm="1">
        <f t="array" ref="FD105">_xll.ciqfunctions.udf.CIQ($C105,$I$104,FD$103)</f>
        <v>(Invalid Date)</v>
      </c>
      <c r="FE105" s="394" t="str" cm="1">
        <f t="array" ref="FE105">_xll.ciqfunctions.udf.CIQ($C105,$I$104,FE$103)</f>
        <v>(Invalid Date)</v>
      </c>
      <c r="FF105" s="394" t="str" cm="1">
        <f t="array" ref="FF105">_xll.ciqfunctions.udf.CIQ($C105,$I$104,FF$103)</f>
        <v>(Invalid Date)</v>
      </c>
      <c r="FG105" s="394" t="str" cm="1">
        <f t="array" ref="FG105">_xll.ciqfunctions.udf.CIQ($C105,$I$104,FG$103)</f>
        <v>(Invalid Date)</v>
      </c>
      <c r="FH105" s="394" t="str" cm="1">
        <f t="array" ref="FH105">_xll.ciqfunctions.udf.CIQ($C105,$I$104,FH$103)</f>
        <v>(Invalid Date)</v>
      </c>
      <c r="FI105" s="394" t="str" cm="1">
        <f t="array" ref="FI105">_xll.ciqfunctions.udf.CIQ($C105,$I$104,FI$103)</f>
        <v>(Invalid Date)</v>
      </c>
      <c r="FJ105" s="394" t="str" cm="1">
        <f t="array" ref="FJ105">_xll.ciqfunctions.udf.CIQ($C105,$I$104,FJ$103)</f>
        <v>(Invalid Date)</v>
      </c>
      <c r="FK105" s="394" t="str" cm="1">
        <f t="array" ref="FK105">_xll.ciqfunctions.udf.CIQ($C105,$I$104,FK$103)</f>
        <v>(Invalid Date)</v>
      </c>
      <c r="FL105" s="394" t="str" cm="1">
        <f t="array" ref="FL105">_xll.ciqfunctions.udf.CIQ($C105,$I$104,FL$103)</f>
        <v>(Invalid Date)</v>
      </c>
      <c r="FM105" s="394" t="str" cm="1">
        <f t="array" ref="FM105">_xll.ciqfunctions.udf.CIQ($C105,$I$104,FM$103)</f>
        <v>(Invalid Date)</v>
      </c>
      <c r="FN105" s="394" t="str" cm="1">
        <f t="array" ref="FN105">_xll.ciqfunctions.udf.CIQ($C105,$I$104,FN$103)</f>
        <v>(Invalid Date)</v>
      </c>
      <c r="FO105" s="394" t="str" cm="1">
        <f t="array" ref="FO105">_xll.ciqfunctions.udf.CIQ($C105,$I$104,FO$103)</f>
        <v>(Invalid Date)</v>
      </c>
      <c r="FP105" s="394" t="str" cm="1">
        <f t="array" ref="FP105">_xll.ciqfunctions.udf.CIQ($C105,$I$104,FP$103)</f>
        <v>(Invalid Date)</v>
      </c>
      <c r="FQ105" s="394" t="str" cm="1">
        <f t="array" ref="FQ105">_xll.ciqfunctions.udf.CIQ($C105,$I$104,FQ$103)</f>
        <v>(Invalid Date)</v>
      </c>
      <c r="FR105" s="394" t="str" cm="1">
        <f t="array" ref="FR105">_xll.ciqfunctions.udf.CIQ($C105,$I$104,FR$103)</f>
        <v>(Invalid Date)</v>
      </c>
      <c r="FS105" s="394" t="str" cm="1">
        <f t="array" ref="FS105">_xll.ciqfunctions.udf.CIQ($C105,$I$104,FS$103)</f>
        <v>(Invalid Date)</v>
      </c>
      <c r="FT105" s="394" t="str" cm="1">
        <f t="array" ref="FT105">_xll.ciqfunctions.udf.CIQ($C105,$I$104,FT$103)</f>
        <v>(Invalid Date)</v>
      </c>
      <c r="FU105" s="394" t="str" cm="1">
        <f t="array" ref="FU105">_xll.ciqfunctions.udf.CIQ($C105,$I$104,FU$103)</f>
        <v>(Invalid Date)</v>
      </c>
      <c r="FV105" s="394" t="str" cm="1">
        <f t="array" ref="FV105">_xll.ciqfunctions.udf.CIQ($C105,$I$104,FV$103)</f>
        <v>(Invalid Date)</v>
      </c>
      <c r="FW105" s="394" t="str" cm="1">
        <f t="array" ref="FW105">_xll.ciqfunctions.udf.CIQ($C105,$I$104,FW$103)</f>
        <v>(Invalid Date)</v>
      </c>
      <c r="FX105" s="394" t="str" cm="1">
        <f t="array" ref="FX105">_xll.ciqfunctions.udf.CIQ($C105,$I$104,FX$103)</f>
        <v>(Invalid Date)</v>
      </c>
      <c r="FY105" s="394" t="str" cm="1">
        <f t="array" ref="FY105">_xll.ciqfunctions.udf.CIQ($C105,$I$104,FY$103)</f>
        <v>(Invalid Date)</v>
      </c>
      <c r="FZ105" s="394" t="str" cm="1">
        <f t="array" ref="FZ105">_xll.ciqfunctions.udf.CIQ($C105,$I$104,FZ$103)</f>
        <v>(Invalid Date)</v>
      </c>
      <c r="GA105" s="394" t="str" cm="1">
        <f t="array" ref="GA105">_xll.ciqfunctions.udf.CIQ($C105,$I$104,GA$103)</f>
        <v>(Invalid Date)</v>
      </c>
      <c r="GB105" s="394" t="str" cm="1">
        <f t="array" ref="GB105">_xll.ciqfunctions.udf.CIQ($C105,$I$104,GB$103)</f>
        <v>(Invalid Date)</v>
      </c>
      <c r="GC105" s="394" t="str" cm="1">
        <f t="array" ref="GC105">_xll.ciqfunctions.udf.CIQ($C105,$I$104,GC$103)</f>
        <v>(Invalid Date)</v>
      </c>
      <c r="GD105" s="394" t="str" cm="1">
        <f t="array" ref="GD105">_xll.ciqfunctions.udf.CIQ($C105,$I$104,GD$103)</f>
        <v>(Invalid Date)</v>
      </c>
      <c r="GE105" s="394" t="str" cm="1">
        <f t="array" ref="GE105">_xll.ciqfunctions.udf.CIQ($C105,$I$104,GE$103)</f>
        <v>(Invalid Date)</v>
      </c>
      <c r="GF105" s="394" t="str" cm="1">
        <f t="array" ref="GF105">_xll.ciqfunctions.udf.CIQ($C105,$I$104,GF$103)</f>
        <v>(Invalid Date)</v>
      </c>
      <c r="GG105" s="394" t="str" cm="1">
        <f t="array" ref="GG105">_xll.ciqfunctions.udf.CIQ($C105,$I$104,GG$103)</f>
        <v>(Invalid Date)</v>
      </c>
      <c r="GH105" s="394" t="str" cm="1">
        <f t="array" ref="GH105">_xll.ciqfunctions.udf.CIQ($C105,$I$104,GH$103)</f>
        <v>(Invalid Date)</v>
      </c>
      <c r="GI105" s="394" t="str" cm="1">
        <f t="array" ref="GI105">_xll.ciqfunctions.udf.CIQ($C105,$I$104,GI$103)</f>
        <v>(Invalid Date)</v>
      </c>
      <c r="GJ105" s="394" t="str" cm="1">
        <f t="array" ref="GJ105">_xll.ciqfunctions.udf.CIQ($C105,$I$104,GJ$103)</f>
        <v>(Invalid Date)</v>
      </c>
      <c r="GK105" s="394" t="str" cm="1">
        <f t="array" ref="GK105">_xll.ciqfunctions.udf.CIQ($C105,$I$104,GK$103)</f>
        <v>(Invalid Date)</v>
      </c>
      <c r="GL105" s="394" t="str" cm="1">
        <f t="array" ref="GL105">_xll.ciqfunctions.udf.CIQ($C105,$I$104,GL$103)</f>
        <v>(Invalid Date)</v>
      </c>
      <c r="GM105" s="394" t="str" cm="1">
        <f t="array" ref="GM105">_xll.ciqfunctions.udf.CIQ($C105,$I$104,GM$103)</f>
        <v>(Invalid Date)</v>
      </c>
      <c r="GN105" s="394" t="str" cm="1">
        <f t="array" ref="GN105">_xll.ciqfunctions.udf.CIQ($C105,$I$104,GN$103)</f>
        <v>(Invalid Date)</v>
      </c>
      <c r="GO105" s="394" t="str" cm="1">
        <f t="array" ref="GO105">_xll.ciqfunctions.udf.CIQ($C105,$I$104,GO$103)</f>
        <v>(Invalid Date)</v>
      </c>
      <c r="GP105" s="394" t="str" cm="1">
        <f t="array" ref="GP105">_xll.ciqfunctions.udf.CIQ($C105,$I$104,GP$103)</f>
        <v>(Invalid Date)</v>
      </c>
      <c r="GQ105" s="394" t="str" cm="1">
        <f t="array" ref="GQ105">_xll.ciqfunctions.udf.CIQ($C105,$I$104,GQ$103)</f>
        <v>(Invalid Date)</v>
      </c>
      <c r="GR105" s="394" t="str" cm="1">
        <f t="array" ref="GR105">_xll.ciqfunctions.udf.CIQ($C105,$I$104,GR$103)</f>
        <v>(Invalid Date)</v>
      </c>
      <c r="GS105" s="394" t="str" cm="1">
        <f t="array" ref="GS105">_xll.ciqfunctions.udf.CIQ($C105,$I$104,GS$103)</f>
        <v>(Invalid Date)</v>
      </c>
      <c r="GT105" s="394" t="str" cm="1">
        <f t="array" ref="GT105">_xll.ciqfunctions.udf.CIQ($C105,$I$104,GT$103)</f>
        <v>(Invalid Date)</v>
      </c>
      <c r="GU105" s="394" t="str" cm="1">
        <f t="array" ref="GU105">_xll.ciqfunctions.udf.CIQ($C105,$I$104,GU$103)</f>
        <v>(Invalid Date)</v>
      </c>
      <c r="GV105" s="394" t="str" cm="1">
        <f t="array" ref="GV105">_xll.ciqfunctions.udf.CIQ($C105,$I$104,GV$103)</f>
        <v>(Invalid Date)</v>
      </c>
      <c r="GW105" s="394" t="str" cm="1">
        <f t="array" ref="GW105">_xll.ciqfunctions.udf.CIQ($C105,$I$104,GW$103)</f>
        <v>(Invalid Date)</v>
      </c>
      <c r="GX105" s="394" t="str" cm="1">
        <f t="array" ref="GX105">_xll.ciqfunctions.udf.CIQ($C105,$I$104,GX$103)</f>
        <v>(Invalid Date)</v>
      </c>
      <c r="GY105" s="394" t="str" cm="1">
        <f t="array" ref="GY105">_xll.ciqfunctions.udf.CIQ($C105,$I$104,GY$103)</f>
        <v>(Invalid Date)</v>
      </c>
      <c r="GZ105" s="394" t="str" cm="1">
        <f t="array" ref="GZ105">_xll.ciqfunctions.udf.CIQ($C105,$I$104,GZ$103)</f>
        <v>(Invalid Date)</v>
      </c>
      <c r="HA105" s="394" t="str" cm="1">
        <f t="array" ref="HA105">_xll.ciqfunctions.udf.CIQ($C105,$I$104,HA$103)</f>
        <v>(Invalid Date)</v>
      </c>
      <c r="HB105" s="394" t="str" cm="1">
        <f t="array" ref="HB105">_xll.ciqfunctions.udf.CIQ($C105,$I$104,HB$103)</f>
        <v>(Invalid Date)</v>
      </c>
      <c r="HC105" s="394" t="str" cm="1">
        <f t="array" ref="HC105">_xll.ciqfunctions.udf.CIQ($C105,$I$104,HC$103)</f>
        <v>(Invalid Date)</v>
      </c>
      <c r="HD105" s="394" t="str" cm="1">
        <f t="array" ref="HD105">_xll.ciqfunctions.udf.CIQ($C105,$I$104,HD$103)</f>
        <v>(Invalid Date)</v>
      </c>
      <c r="HE105" s="394" t="str" cm="1">
        <f t="array" ref="HE105">_xll.ciqfunctions.udf.CIQ($C105,$I$104,HE$103)</f>
        <v>(Invalid Date)</v>
      </c>
      <c r="HF105" s="394" t="str" cm="1">
        <f t="array" ref="HF105">_xll.ciqfunctions.udf.CIQ($C105,$I$104,HF$103)</f>
        <v>(Invalid Date)</v>
      </c>
      <c r="HG105" s="394" t="str" cm="1">
        <f t="array" ref="HG105">_xll.ciqfunctions.udf.CIQ($C105,$I$104,HG$103)</f>
        <v>(Invalid Date)</v>
      </c>
      <c r="HH105" s="394" t="str" cm="1">
        <f t="array" ref="HH105">_xll.ciqfunctions.udf.CIQ($C105,$I$104,HH$103)</f>
        <v>(Invalid Date)</v>
      </c>
      <c r="HI105" s="394" t="str" cm="1">
        <f t="array" ref="HI105">_xll.ciqfunctions.udf.CIQ($C105,$I$104,HI$103)</f>
        <v>(Invalid Date)</v>
      </c>
      <c r="HJ105" s="394" t="str" cm="1">
        <f t="array" ref="HJ105">_xll.ciqfunctions.udf.CIQ($C105,$I$104,HJ$103)</f>
        <v>(Invalid Date)</v>
      </c>
      <c r="HK105" s="394" t="str" cm="1">
        <f t="array" ref="HK105">_xll.ciqfunctions.udf.CIQ($C105,$I$104,HK$103)</f>
        <v>(Invalid Date)</v>
      </c>
      <c r="HL105" s="394" t="str" cm="1">
        <f t="array" ref="HL105">_xll.ciqfunctions.udf.CIQ($C105,$I$104,HL$103)</f>
        <v>(Invalid Date)</v>
      </c>
      <c r="HM105" s="394" t="str" cm="1">
        <f t="array" ref="HM105">_xll.ciqfunctions.udf.CIQ($C105,$I$104,HM$103)</f>
        <v>(Invalid Date)</v>
      </c>
      <c r="HN105" s="394" t="str" cm="1">
        <f t="array" ref="HN105">_xll.ciqfunctions.udf.CIQ($C105,$I$104,HN$103)</f>
        <v>(Invalid Date)</v>
      </c>
      <c r="HO105" s="394" t="str" cm="1">
        <f t="array" ref="HO105">_xll.ciqfunctions.udf.CIQ($C105,$I$104,HO$103)</f>
        <v>(Invalid Date)</v>
      </c>
      <c r="HP105" s="394" t="str" cm="1">
        <f t="array" ref="HP105">_xll.ciqfunctions.udf.CIQ($C105,$I$104,HP$103)</f>
        <v>(Invalid Date)</v>
      </c>
      <c r="HQ105" s="394" t="str" cm="1">
        <f t="array" ref="HQ105">_xll.ciqfunctions.udf.CIQ($C105,$I$104,HQ$103)</f>
        <v>(Invalid Date)</v>
      </c>
      <c r="HR105" s="394" t="str" cm="1">
        <f t="array" ref="HR105">_xll.ciqfunctions.udf.CIQ($C105,$I$104,HR$103)</f>
        <v>(Invalid Date)</v>
      </c>
      <c r="HS105" s="394" t="str" cm="1">
        <f t="array" ref="HS105">_xll.ciqfunctions.udf.CIQ($C105,$I$104,HS$103)</f>
        <v>(Invalid Date)</v>
      </c>
      <c r="HT105" s="394" t="str" cm="1">
        <f t="array" ref="HT105">_xll.ciqfunctions.udf.CIQ($C105,$I$104,HT$103)</f>
        <v>(Invalid Date)</v>
      </c>
      <c r="HU105" s="394" t="str" cm="1">
        <f t="array" ref="HU105">_xll.ciqfunctions.udf.CIQ($C105,$I$104,HU$103)</f>
        <v>(Invalid Date)</v>
      </c>
      <c r="HV105" s="394" t="str" cm="1">
        <f t="array" ref="HV105">_xll.ciqfunctions.udf.CIQ($C105,$I$104,HV$103)</f>
        <v>(Invalid Date)</v>
      </c>
      <c r="HW105" s="394" t="str" cm="1">
        <f t="array" ref="HW105">_xll.ciqfunctions.udf.CIQ($C105,$I$104,HW$103)</f>
        <v>(Invalid Date)</v>
      </c>
      <c r="HX105" s="394" t="str" cm="1">
        <f t="array" ref="HX105">_xll.ciqfunctions.udf.CIQ($C105,$I$104,HX$103)</f>
        <v>(Invalid Date)</v>
      </c>
      <c r="HY105" s="394" t="str" cm="1">
        <f t="array" ref="HY105">_xll.ciqfunctions.udf.CIQ($C105,$I$104,HY$103)</f>
        <v>(Invalid Date)</v>
      </c>
      <c r="HZ105" s="394" t="str" cm="1">
        <f t="array" ref="HZ105">_xll.ciqfunctions.udf.CIQ($C105,$I$104,HZ$103)</f>
        <v>(Invalid Date)</v>
      </c>
      <c r="IA105" s="394" t="str" cm="1">
        <f t="array" ref="IA105">_xll.ciqfunctions.udf.CIQ($C105,$I$104,IA$103)</f>
        <v>(Invalid Date)</v>
      </c>
      <c r="IB105" s="394" t="str" cm="1">
        <f t="array" ref="IB105">_xll.ciqfunctions.udf.CIQ($C105,$I$104,IB$103)</f>
        <v>(Invalid Date)</v>
      </c>
      <c r="IC105" s="394" t="str" cm="1">
        <f t="array" ref="IC105">_xll.ciqfunctions.udf.CIQ($C105,$I$104,IC$103)</f>
        <v>(Invalid Date)</v>
      </c>
      <c r="ID105" s="394" t="str" cm="1">
        <f t="array" ref="ID105">_xll.ciqfunctions.udf.CIQ($C105,$I$104,ID$103)</f>
        <v>(Invalid Date)</v>
      </c>
      <c r="IE105" s="394" t="str" cm="1">
        <f t="array" ref="IE105">_xll.ciqfunctions.udf.CIQ($C105,$I$104,IE$103)</f>
        <v>(Invalid Date)</v>
      </c>
      <c r="IF105" s="394" t="str" cm="1">
        <f t="array" ref="IF105">_xll.ciqfunctions.udf.CIQ($C105,$I$104,IF$103)</f>
        <v>(Invalid Date)</v>
      </c>
      <c r="IG105" s="394" t="str" cm="1">
        <f t="array" ref="IG105">_xll.ciqfunctions.udf.CIQ($C105,$I$104,IG$103)</f>
        <v>(Invalid Date)</v>
      </c>
      <c r="IH105" s="394" t="str" cm="1">
        <f t="array" ref="IH105">_xll.ciqfunctions.udf.CIQ($C105,$I$104,IH$103)</f>
        <v>(Invalid Date)</v>
      </c>
      <c r="II105" s="394" t="str" cm="1">
        <f t="array" ref="II105">_xll.ciqfunctions.udf.CIQ($C105,$I$104,II$103)</f>
        <v>(Invalid Date)</v>
      </c>
      <c r="IJ105" s="394" t="str" cm="1">
        <f t="array" ref="IJ105">_xll.ciqfunctions.udf.CIQ($C105,$I$104,IJ$103)</f>
        <v>(Invalid Date)</v>
      </c>
      <c r="IK105" s="394" t="str" cm="1">
        <f t="array" ref="IK105">_xll.ciqfunctions.udf.CIQ($C105,$I$104,IK$103)</f>
        <v>(Invalid Date)</v>
      </c>
      <c r="IL105" s="394" t="str" cm="1">
        <f t="array" ref="IL105">_xll.ciqfunctions.udf.CIQ($C105,$I$104,IL$103)</f>
        <v>(Invalid Date)</v>
      </c>
      <c r="IM105" s="394" t="str" cm="1">
        <f t="array" ref="IM105">_xll.ciqfunctions.udf.CIQ($C105,$I$104,IM$103)</f>
        <v>(Invalid Date)</v>
      </c>
      <c r="IN105" s="394" t="str" cm="1">
        <f t="array" ref="IN105">_xll.ciqfunctions.udf.CIQ($C105,$I$104,IN$103)</f>
        <v>(Invalid Date)</v>
      </c>
      <c r="IO105" s="394" t="str" cm="1">
        <f t="array" ref="IO105">_xll.ciqfunctions.udf.CIQ($C105,$I$104,IO$103)</f>
        <v>(Invalid Date)</v>
      </c>
      <c r="IP105" s="394" t="str" cm="1">
        <f t="array" ref="IP105">_xll.ciqfunctions.udf.CIQ($C105,$I$104,IP$103)</f>
        <v>(Invalid Date)</v>
      </c>
      <c r="IQ105" s="394" t="str" cm="1">
        <f t="array" ref="IQ105">_xll.ciqfunctions.udf.CIQ($C105,$I$104,IQ$103)</f>
        <v>(Invalid Date)</v>
      </c>
      <c r="IR105" s="394" t="str" cm="1">
        <f t="array" ref="IR105">_xll.ciqfunctions.udf.CIQ($C105,$I$104,IR$103)</f>
        <v>(Invalid Date)</v>
      </c>
      <c r="IS105" s="394" t="str" cm="1">
        <f t="array" ref="IS105">_xll.ciqfunctions.udf.CIQ($C105,$I$104,IS$103)</f>
        <v>(Invalid Date)</v>
      </c>
      <c r="IT105" s="394" t="str" cm="1">
        <f t="array" ref="IT105">_xll.ciqfunctions.udf.CIQ($C105,$I$104,IT$103)</f>
        <v>(Invalid Date)</v>
      </c>
      <c r="IU105" s="394" t="str" cm="1">
        <f t="array" ref="IU105">_xll.ciqfunctions.udf.CIQ($C105,$I$104,IU$103)</f>
        <v>(Invalid Date)</v>
      </c>
      <c r="IV105" s="394" t="str" cm="1">
        <f t="array" ref="IV105">_xll.ciqfunctions.udf.CIQ($C105,$I$104,IV$103)</f>
        <v>(Invalid Date)</v>
      </c>
      <c r="IW105" s="394" t="str" cm="1">
        <f t="array" ref="IW105">_xll.ciqfunctions.udf.CIQ($C105,$I$104,IW$103)</f>
        <v>(Invalid Date)</v>
      </c>
      <c r="IX105" s="394" t="str" cm="1">
        <f t="array" ref="IX105">_xll.ciqfunctions.udf.CIQ($C105,$I$104,IX$103)</f>
        <v>(Invalid Date)</v>
      </c>
      <c r="IY105" s="394" t="str" cm="1">
        <f t="array" ref="IY105">_xll.ciqfunctions.udf.CIQ($C105,$I$104,IY$103)</f>
        <v>(Invalid Date)</v>
      </c>
      <c r="IZ105" s="394" t="str" cm="1">
        <f t="array" ref="IZ105">_xll.ciqfunctions.udf.CIQ($C105,$I$104,IZ$103)</f>
        <v>(Invalid Date)</v>
      </c>
      <c r="JA105" s="394" t="str" cm="1">
        <f t="array" ref="JA105">_xll.ciqfunctions.udf.CIQ($C105,$I$104,JA$103)</f>
        <v>(Invalid Date)</v>
      </c>
      <c r="JB105" s="394" t="str" cm="1">
        <f t="array" ref="JB105">_xll.ciqfunctions.udf.CIQ($C105,$I$104,JB$103)</f>
        <v>(Invalid Date)</v>
      </c>
      <c r="JC105" s="394" t="str" cm="1">
        <f t="array" ref="JC105">_xll.ciqfunctions.udf.CIQ($C105,$I$104,JC$103)</f>
        <v>(Invalid Date)</v>
      </c>
      <c r="JD105" s="394" t="str" cm="1">
        <f t="array" ref="JD105">_xll.ciqfunctions.udf.CIQ($C105,$I$104,JD$103)</f>
        <v>(Invalid Date)</v>
      </c>
      <c r="JE105" s="394" t="str" cm="1">
        <f t="array" ref="JE105">_xll.ciqfunctions.udf.CIQ($C105,$I$104,JE$103)</f>
        <v>(Invalid Date)</v>
      </c>
      <c r="JF105" s="394" t="str" cm="1">
        <f t="array" ref="JF105">_xll.ciqfunctions.udf.CIQ($C105,$I$104,JF$103)</f>
        <v>(Invalid Date)</v>
      </c>
      <c r="JG105" s="394" t="str" cm="1">
        <f t="array" ref="JG105">_xll.ciqfunctions.udf.CIQ($C105,$I$104,JG$103)</f>
        <v>(Invalid Date)</v>
      </c>
      <c r="JH105" s="394" t="str" cm="1">
        <f t="array" ref="JH105">_xll.ciqfunctions.udf.CIQ($C105,$I$104,JH$103)</f>
        <v>(Invalid Date)</v>
      </c>
      <c r="JI105" s="394" t="str" cm="1">
        <f t="array" ref="JI105">_xll.ciqfunctions.udf.CIQ($C105,$I$104,JI$103)</f>
        <v>(Invalid Date)</v>
      </c>
      <c r="JJ105" s="394" t="str" cm="1">
        <f t="array" ref="JJ105">_xll.ciqfunctions.udf.CIQ($C105,$I$104,JJ$103)</f>
        <v>(Invalid Date)</v>
      </c>
      <c r="JK105" s="394" t="str" cm="1">
        <f t="array" ref="JK105">_xll.ciqfunctions.udf.CIQ($C105,$I$104,JK$103)</f>
        <v>(Invalid Date)</v>
      </c>
      <c r="JL105" s="394" t="str" cm="1">
        <f t="array" ref="JL105">_xll.ciqfunctions.udf.CIQ($C105,$I$104,JL$103)</f>
        <v>(Invalid Date)</v>
      </c>
      <c r="JM105" s="394" t="str" cm="1">
        <f t="array" ref="JM105">_xll.ciqfunctions.udf.CIQ($C105,$I$104,JM$103)</f>
        <v>(Invalid Date)</v>
      </c>
      <c r="JN105" s="394" t="str" cm="1">
        <f t="array" ref="JN105">_xll.ciqfunctions.udf.CIQ($C105,$I$104,JN$103)</f>
        <v>(Invalid Date)</v>
      </c>
      <c r="JO105" s="394" t="str" cm="1">
        <f t="array" ref="JO105">_xll.ciqfunctions.udf.CIQ($C105,$I$104,JO$103)</f>
        <v>(Invalid Date)</v>
      </c>
      <c r="JP105" s="394" t="str" cm="1">
        <f t="array" ref="JP105">_xll.ciqfunctions.udf.CIQ($C105,$I$104,JP$103)</f>
        <v>(Invalid Date)</v>
      </c>
      <c r="JQ105" s="394" t="str" cm="1">
        <f t="array" ref="JQ105">_xll.ciqfunctions.udf.CIQ($C105,$I$104,JQ$103)</f>
        <v>(Invalid Date)</v>
      </c>
      <c r="JR105" s="394" t="str" cm="1">
        <f t="array" ref="JR105">_xll.ciqfunctions.udf.CIQ($C105,$I$104,JR$103)</f>
        <v>(Invalid Date)</v>
      </c>
      <c r="JS105" s="394" t="str" cm="1">
        <f t="array" ref="JS105">_xll.ciqfunctions.udf.CIQ($C105,$I$104,JS$103)</f>
        <v>(Invalid Date)</v>
      </c>
      <c r="JT105" s="394" t="str" cm="1">
        <f t="array" ref="JT105">_xll.ciqfunctions.udf.CIQ($C105,$I$104,JT$103)</f>
        <v>(Invalid Date)</v>
      </c>
      <c r="JU105" s="394" t="str" cm="1">
        <f t="array" ref="JU105">_xll.ciqfunctions.udf.CIQ($C105,$I$104,JU$103)</f>
        <v>(Invalid Date)</v>
      </c>
      <c r="JV105" s="394" t="str" cm="1">
        <f t="array" ref="JV105">_xll.ciqfunctions.udf.CIQ($C105,$I$104,JV$103)</f>
        <v>(Invalid Date)</v>
      </c>
      <c r="JW105" s="394" t="str" cm="1">
        <f t="array" ref="JW105">_xll.ciqfunctions.udf.CIQ($C105,$I$104,JW$103)</f>
        <v>(Invalid Date)</v>
      </c>
      <c r="JX105" s="394" t="str" cm="1">
        <f t="array" ref="JX105">_xll.ciqfunctions.udf.CIQ($C105,$I$104,JX$103)</f>
        <v>(Invalid Date)</v>
      </c>
      <c r="JY105" s="394" t="str" cm="1">
        <f t="array" ref="JY105">_xll.ciqfunctions.udf.CIQ($C105,$I$104,JY$103)</f>
        <v>(Invalid Date)</v>
      </c>
      <c r="JZ105" s="394" t="str" cm="1">
        <f t="array" ref="JZ105">_xll.ciqfunctions.udf.CIQ($C105,$I$104,JZ$103)</f>
        <v>(Invalid Date)</v>
      </c>
      <c r="KA105" s="394" t="str" cm="1">
        <f t="array" ref="KA105">_xll.ciqfunctions.udf.CIQ($C105,$I$104,KA$103)</f>
        <v>(Invalid Date)</v>
      </c>
      <c r="KB105" s="394" t="str" cm="1">
        <f t="array" ref="KB105">_xll.ciqfunctions.udf.CIQ($C105,$I$104,KB$103)</f>
        <v>(Invalid Date)</v>
      </c>
      <c r="KC105" s="394" t="str" cm="1">
        <f t="array" ref="KC105">_xll.ciqfunctions.udf.CIQ($C105,$I$104,KC$103)</f>
        <v>(Invalid Date)</v>
      </c>
      <c r="KD105" s="394" t="str" cm="1">
        <f t="array" ref="KD105">_xll.ciqfunctions.udf.CIQ($C105,$I$104,KD$103)</f>
        <v>(Invalid Date)</v>
      </c>
      <c r="KE105" s="394" t="str" cm="1">
        <f t="array" ref="KE105">_xll.ciqfunctions.udf.CIQ($C105,$I$104,KE$103)</f>
        <v>(Invalid Date)</v>
      </c>
      <c r="KF105" s="394" t="str" cm="1">
        <f t="array" ref="KF105">_xll.ciqfunctions.udf.CIQ($C105,$I$104,KF$103)</f>
        <v>(Invalid Date)</v>
      </c>
      <c r="KG105" s="394" t="str" cm="1">
        <f t="array" ref="KG105">_xll.ciqfunctions.udf.CIQ($C105,$I$104,KG$103)</f>
        <v>(Invalid Date)</v>
      </c>
      <c r="KH105" s="394" t="str" cm="1">
        <f t="array" ref="KH105">_xll.ciqfunctions.udf.CIQ($C105,$I$104,KH$103)</f>
        <v>(Invalid Date)</v>
      </c>
      <c r="KI105" s="394" t="str" cm="1">
        <f t="array" ref="KI105">_xll.ciqfunctions.udf.CIQ($C105,$I$104,KI$103)</f>
        <v>(Invalid Date)</v>
      </c>
      <c r="KJ105" s="394" t="str" cm="1">
        <f t="array" ref="KJ105">_xll.ciqfunctions.udf.CIQ($C105,$I$104,KJ$103)</f>
        <v>(Invalid Date)</v>
      </c>
      <c r="KK105" s="394" t="str" cm="1">
        <f t="array" ref="KK105">_xll.ciqfunctions.udf.CIQ($C105,$I$104,KK$103)</f>
        <v>(Invalid Date)</v>
      </c>
      <c r="KL105" s="394" t="str" cm="1">
        <f t="array" ref="KL105">_xll.ciqfunctions.udf.CIQ($C105,$I$104,KL$103)</f>
        <v>(Invalid Date)</v>
      </c>
      <c r="KM105" s="394" t="str" cm="1">
        <f t="array" ref="KM105">_xll.ciqfunctions.udf.CIQ($C105,$I$104,KM$103)</f>
        <v>(Invalid Date)</v>
      </c>
      <c r="KN105" s="394" t="str" cm="1">
        <f t="array" ref="KN105">_xll.ciqfunctions.udf.CIQ($C105,$I$104,KN$103)</f>
        <v>(Invalid Date)</v>
      </c>
      <c r="KO105" s="394" t="str" cm="1">
        <f t="array" ref="KO105">_xll.ciqfunctions.udf.CIQ($C105,$I$104,KO$103)</f>
        <v>(Invalid Date)</v>
      </c>
      <c r="KP105" s="394" t="str" cm="1">
        <f t="array" ref="KP105">_xll.ciqfunctions.udf.CIQ($C105,$I$104,KP$103)</f>
        <v>(Invalid Date)</v>
      </c>
      <c r="KQ105" s="394" t="str" cm="1">
        <f t="array" ref="KQ105">_xll.ciqfunctions.udf.CIQ($C105,$I$104,KQ$103)</f>
        <v>(Invalid Date)</v>
      </c>
      <c r="KR105" s="394" t="str" cm="1">
        <f t="array" ref="KR105">_xll.ciqfunctions.udf.CIQ($C105,$I$104,KR$103)</f>
        <v>(Invalid Date)</v>
      </c>
      <c r="KS105" s="394" t="str" cm="1">
        <f t="array" ref="KS105">_xll.ciqfunctions.udf.CIQ($C105,$I$104,KS$103)</f>
        <v>(Invalid Date)</v>
      </c>
      <c r="KT105" s="394" t="str" cm="1">
        <f t="array" ref="KT105">_xll.ciqfunctions.udf.CIQ($C105,$I$104,KT$103)</f>
        <v>(Invalid Date)</v>
      </c>
      <c r="KU105" s="394" t="str" cm="1">
        <f t="array" ref="KU105">_xll.ciqfunctions.udf.CIQ($C105,$I$104,KU$103)</f>
        <v>(Invalid Date)</v>
      </c>
      <c r="KV105" s="394" t="str" cm="1">
        <f t="array" ref="KV105">_xll.ciqfunctions.udf.CIQ($C105,$I$104,KV$103)</f>
        <v>(Invalid Date)</v>
      </c>
      <c r="KW105" s="394" t="str" cm="1">
        <f t="array" ref="KW105">_xll.ciqfunctions.udf.CIQ($C105,$I$104,KW$103)</f>
        <v>(Invalid Date)</v>
      </c>
      <c r="KX105" s="394" t="str" cm="1">
        <f t="array" ref="KX105">_xll.ciqfunctions.udf.CIQ($C105,$I$104,KX$103)</f>
        <v>(Invalid Date)</v>
      </c>
      <c r="KY105" s="394" t="str" cm="1">
        <f t="array" ref="KY105">_xll.ciqfunctions.udf.CIQ($C105,$I$104,KY$103)</f>
        <v>(Invalid Date)</v>
      </c>
      <c r="KZ105" s="394" t="str" cm="1">
        <f t="array" ref="KZ105">_xll.ciqfunctions.udf.CIQ($C105,$I$104,KZ$103)</f>
        <v>(Invalid Date)</v>
      </c>
      <c r="LA105" s="394" t="str" cm="1">
        <f t="array" ref="LA105">_xll.ciqfunctions.udf.CIQ($C105,$I$104,LA$103)</f>
        <v>(Invalid Date)</v>
      </c>
      <c r="LB105" s="394" t="str" cm="1">
        <f t="array" ref="LB105">_xll.ciqfunctions.udf.CIQ($C105,$I$104,LB$103)</f>
        <v>(Invalid Date)</v>
      </c>
      <c r="LC105" s="394" t="str" cm="1">
        <f t="array" ref="LC105">_xll.ciqfunctions.udf.CIQ($C105,$I$104,LC$103)</f>
        <v>(Invalid Date)</v>
      </c>
      <c r="LD105" s="394" t="str" cm="1">
        <f t="array" ref="LD105">_xll.ciqfunctions.udf.CIQ($C105,$I$104,LD$103)</f>
        <v>(Invalid Date)</v>
      </c>
      <c r="LE105" s="394" t="str" cm="1">
        <f t="array" ref="LE105">_xll.ciqfunctions.udf.CIQ($C105,$I$104,LE$103)</f>
        <v>(Invalid Date)</v>
      </c>
      <c r="LF105" s="394" t="str" cm="1">
        <f t="array" ref="LF105">_xll.ciqfunctions.udf.CIQ($C105,$I$104,LF$103)</f>
        <v>(Invalid Date)</v>
      </c>
      <c r="LG105" s="394" t="str" cm="1">
        <f t="array" ref="LG105">_xll.ciqfunctions.udf.CIQ($C105,$I$104,LG$103)</f>
        <v>(Invalid Date)</v>
      </c>
      <c r="LH105" s="394" t="str" cm="1">
        <f t="array" ref="LH105">_xll.ciqfunctions.udf.CIQ($C105,$I$104,LH$103)</f>
        <v>(Invalid Date)</v>
      </c>
      <c r="LI105" s="394" t="str" cm="1">
        <f t="array" ref="LI105">_xll.ciqfunctions.udf.CIQ($C105,$I$104,LI$103)</f>
        <v>(Invalid Date)</v>
      </c>
      <c r="LJ105" s="394" t="str" cm="1">
        <f t="array" ref="LJ105">_xll.ciqfunctions.udf.CIQ($C105,$I$104,LJ$103)</f>
        <v>(Invalid Date)</v>
      </c>
      <c r="LK105" s="394" t="str" cm="1">
        <f t="array" ref="LK105">_xll.ciqfunctions.udf.CIQ($C105,$I$104,LK$103)</f>
        <v>(Invalid Date)</v>
      </c>
      <c r="LL105" s="394" t="str" cm="1">
        <f t="array" ref="LL105">_xll.ciqfunctions.udf.CIQ($C105,$I$104,LL$103)</f>
        <v>(Invalid Date)</v>
      </c>
      <c r="LM105" s="394" t="str" cm="1">
        <f t="array" ref="LM105">_xll.ciqfunctions.udf.CIQ($C105,$I$104,LM$103)</f>
        <v>(Invalid Date)</v>
      </c>
      <c r="LN105" s="394" t="str" cm="1">
        <f t="array" ref="LN105">_xll.ciqfunctions.udf.CIQ($C105,$I$104,LN$103)</f>
        <v>(Invalid Date)</v>
      </c>
      <c r="LO105" s="394" t="str" cm="1">
        <f t="array" ref="LO105">_xll.ciqfunctions.udf.CIQ($C105,$I$104,LO$103)</f>
        <v>(Invalid Date)</v>
      </c>
      <c r="LP105" s="394" t="str" cm="1">
        <f t="array" ref="LP105">_xll.ciqfunctions.udf.CIQ($C105,$I$104,LP$103)</f>
        <v>(Invalid Date)</v>
      </c>
      <c r="LQ105" s="394" t="str" cm="1">
        <f t="array" ref="LQ105">_xll.ciqfunctions.udf.CIQ($C105,$I$104,LQ$103)</f>
        <v>(Invalid Date)</v>
      </c>
      <c r="LR105" s="394" t="str" cm="1">
        <f t="array" ref="LR105">_xll.ciqfunctions.udf.CIQ($C105,$I$104,LR$103)</f>
        <v>(Invalid Date)</v>
      </c>
      <c r="LS105" s="394" t="str" cm="1">
        <f t="array" ref="LS105">_xll.ciqfunctions.udf.CIQ($C105,$I$104,LS$103)</f>
        <v>(Invalid Date)</v>
      </c>
      <c r="LT105" s="394" t="str" cm="1">
        <f t="array" ref="LT105">_xll.ciqfunctions.udf.CIQ($C105,$I$104,LT$103)</f>
        <v>(Invalid Date)</v>
      </c>
      <c r="LU105" s="394" t="str" cm="1">
        <f t="array" ref="LU105">_xll.ciqfunctions.udf.CIQ($C105,$I$104,LU$103)</f>
        <v>(Invalid Date)</v>
      </c>
      <c r="LV105" s="394" t="str" cm="1">
        <f t="array" ref="LV105">_xll.ciqfunctions.udf.CIQ($C105,$I$104,LV$103)</f>
        <v>(Invalid Date)</v>
      </c>
      <c r="LW105" s="394" t="str" cm="1">
        <f t="array" ref="LW105">_xll.ciqfunctions.udf.CIQ($C105,$I$104,LW$103)</f>
        <v>(Invalid Date)</v>
      </c>
      <c r="LX105" s="394" t="str" cm="1">
        <f t="array" ref="LX105">_xll.ciqfunctions.udf.CIQ($C105,$I$104,LX$103)</f>
        <v>(Invalid Date)</v>
      </c>
      <c r="LY105" s="394" t="str" cm="1">
        <f t="array" ref="LY105">_xll.ciqfunctions.udf.CIQ($C105,$I$104,LY$103)</f>
        <v>(Invalid Date)</v>
      </c>
      <c r="LZ105" s="394" t="str" cm="1">
        <f t="array" ref="LZ105">_xll.ciqfunctions.udf.CIQ($C105,$I$104,LZ$103)</f>
        <v>(Invalid Date)</v>
      </c>
      <c r="MA105" s="394" t="str" cm="1">
        <f t="array" ref="MA105">_xll.ciqfunctions.udf.CIQ($C105,$I$104,MA$103)</f>
        <v>(Invalid Date)</v>
      </c>
      <c r="MB105" s="394" t="str" cm="1">
        <f t="array" ref="MB105">_xll.ciqfunctions.udf.CIQ($C105,$I$104,MB$103)</f>
        <v>(Invalid Date)</v>
      </c>
      <c r="MC105" s="394" t="str" cm="1">
        <f t="array" ref="MC105">_xll.ciqfunctions.udf.CIQ($C105,$I$104,MC$103)</f>
        <v>(Invalid Date)</v>
      </c>
      <c r="MD105" s="394" t="str" cm="1">
        <f t="array" ref="MD105">_xll.ciqfunctions.udf.CIQ($C105,$I$104,MD$103)</f>
        <v>(Invalid Date)</v>
      </c>
      <c r="ME105" s="394" t="str" cm="1">
        <f t="array" ref="ME105">_xll.ciqfunctions.udf.CIQ($C105,$I$104,ME$103)</f>
        <v>(Invalid Date)</v>
      </c>
      <c r="MF105" s="394" t="str" cm="1">
        <f t="array" ref="MF105">_xll.ciqfunctions.udf.CIQ($C105,$I$104,MF$103)</f>
        <v>(Invalid Date)</v>
      </c>
      <c r="MG105" s="394" t="str" cm="1">
        <f t="array" ref="MG105">_xll.ciqfunctions.udf.CIQ($C105,$I$104,MG$103)</f>
        <v>(Invalid Date)</v>
      </c>
      <c r="MH105" s="394" t="str" cm="1">
        <f t="array" ref="MH105">_xll.ciqfunctions.udf.CIQ($C105,$I$104,MH$103)</f>
        <v>(Invalid Date)</v>
      </c>
      <c r="MI105" s="394" t="str" cm="1">
        <f t="array" ref="MI105">_xll.ciqfunctions.udf.CIQ($C105,$I$104,MI$103)</f>
        <v>(Invalid Date)</v>
      </c>
      <c r="MJ105" s="394" t="str" cm="1">
        <f t="array" ref="MJ105">_xll.ciqfunctions.udf.CIQ($C105,$I$104,MJ$103)</f>
        <v>(Invalid Date)</v>
      </c>
      <c r="MK105" s="394" t="str" cm="1">
        <f t="array" ref="MK105">_xll.ciqfunctions.udf.CIQ($C105,$I$104,MK$103)</f>
        <v>(Invalid Date)</v>
      </c>
      <c r="ML105" s="394" t="str" cm="1">
        <f t="array" ref="ML105">_xll.ciqfunctions.udf.CIQ($C105,$I$104,ML$103)</f>
        <v>(Invalid Date)</v>
      </c>
      <c r="MM105" s="394" t="str" cm="1">
        <f t="array" ref="MM105">_xll.ciqfunctions.udf.CIQ($C105,$I$104,MM$103)</f>
        <v>(Invalid Date)</v>
      </c>
      <c r="MN105" s="394" t="str" cm="1">
        <f t="array" ref="MN105">_xll.ciqfunctions.udf.CIQ($C105,$I$104,MN$103)</f>
        <v>(Invalid Date)</v>
      </c>
      <c r="MO105" s="394" t="str" cm="1">
        <f t="array" ref="MO105">_xll.ciqfunctions.udf.CIQ($C105,$I$104,MO$103)</f>
        <v>(Invalid Date)</v>
      </c>
      <c r="MP105" s="394" t="str" cm="1">
        <f t="array" ref="MP105">_xll.ciqfunctions.udf.CIQ($C105,$I$104,MP$103)</f>
        <v>(Invalid Date)</v>
      </c>
      <c r="MQ105" s="394" t="str" cm="1">
        <f t="array" ref="MQ105">_xll.ciqfunctions.udf.CIQ($C105,$I$104,MQ$103)</f>
        <v>(Invalid Date)</v>
      </c>
      <c r="MR105" s="394" t="str" cm="1">
        <f t="array" ref="MR105">_xll.ciqfunctions.udf.CIQ($C105,$I$104,MR$103)</f>
        <v>(Invalid Date)</v>
      </c>
      <c r="MS105" s="394" t="str" cm="1">
        <f t="array" ref="MS105">_xll.ciqfunctions.udf.CIQ($C105,$I$104,MS$103)</f>
        <v>(Invalid Date)</v>
      </c>
      <c r="MT105" s="394" t="str" cm="1">
        <f t="array" ref="MT105">_xll.ciqfunctions.udf.CIQ($C105,$I$104,MT$103)</f>
        <v>(Invalid Date)</v>
      </c>
      <c r="MU105" s="394" t="str" cm="1">
        <f t="array" ref="MU105">_xll.ciqfunctions.udf.CIQ($C105,$I$104,MU$103)</f>
        <v>(Invalid Date)</v>
      </c>
      <c r="MV105" s="394" t="str" cm="1">
        <f t="array" ref="MV105">_xll.ciqfunctions.udf.CIQ($C105,$I$104,MV$103)</f>
        <v>(Invalid Date)</v>
      </c>
      <c r="MW105" s="394" t="str" cm="1">
        <f t="array" ref="MW105">_xll.ciqfunctions.udf.CIQ($C105,$I$104,MW$103)</f>
        <v>(Invalid Date)</v>
      </c>
      <c r="MX105" s="394" t="str" cm="1">
        <f t="array" ref="MX105">_xll.ciqfunctions.udf.CIQ($C105,$I$104,MX$103)</f>
        <v>(Invalid Date)</v>
      </c>
      <c r="MY105" s="394" t="str" cm="1">
        <f t="array" ref="MY105">_xll.ciqfunctions.udf.CIQ($C105,$I$104,MY$103)</f>
        <v>(Invalid Date)</v>
      </c>
      <c r="MZ105" s="394" t="str" cm="1">
        <f t="array" ref="MZ105">_xll.ciqfunctions.udf.CIQ($C105,$I$104,MZ$103)</f>
        <v>(Invalid Date)</v>
      </c>
      <c r="NA105" s="394" t="str" cm="1">
        <f t="array" ref="NA105">_xll.ciqfunctions.udf.CIQ($C105,$I$104,NA$103)</f>
        <v>(Invalid Date)</v>
      </c>
      <c r="NB105" s="394" t="str" cm="1">
        <f t="array" ref="NB105">_xll.ciqfunctions.udf.CIQ($C105,$I$104,NB$103)</f>
        <v>(Invalid Date)</v>
      </c>
      <c r="NC105" s="394" t="str" cm="1">
        <f t="array" ref="NC105">_xll.ciqfunctions.udf.CIQ($C105,$I$104,NC$103)</f>
        <v>(Invalid Date)</v>
      </c>
      <c r="ND105" s="394" t="str" cm="1">
        <f t="array" ref="ND105">_xll.ciqfunctions.udf.CIQ($C105,$I$104,ND$103)</f>
        <v>(Invalid Date)</v>
      </c>
      <c r="NE105" s="394" t="str" cm="1">
        <f t="array" ref="NE105">_xll.ciqfunctions.udf.CIQ($C105,$I$104,NE$103)</f>
        <v>(Invalid Date)</v>
      </c>
      <c r="NF105" s="394" t="str" cm="1">
        <f t="array" ref="NF105">_xll.ciqfunctions.udf.CIQ($C105,$I$104,NF$103)</f>
        <v>(Invalid Date)</v>
      </c>
      <c r="NG105" s="394" t="str" cm="1">
        <f t="array" ref="NG105">_xll.ciqfunctions.udf.CIQ($C105,$I$104,NG$103)</f>
        <v>(Invalid Date)</v>
      </c>
      <c r="NH105" s="394" t="str" cm="1">
        <f t="array" ref="NH105">_xll.ciqfunctions.udf.CIQ($C105,$I$104,NH$103)</f>
        <v>(Invalid Date)</v>
      </c>
      <c r="NI105" s="394" t="str" cm="1">
        <f t="array" ref="NI105">_xll.ciqfunctions.udf.CIQ($C105,$I$104,NI$103)</f>
        <v>(Invalid Date)</v>
      </c>
      <c r="NJ105" s="394" t="str" cm="1">
        <f t="array" ref="NJ105">_xll.ciqfunctions.udf.CIQ($C105,$I$104,NJ$103)</f>
        <v>(Invalid Date)</v>
      </c>
      <c r="NK105" s="394" t="str" cm="1">
        <f t="array" ref="NK105">_xll.ciqfunctions.udf.CIQ($C105,$I$104,NK$103)</f>
        <v>(Invalid Date)</v>
      </c>
      <c r="NL105" s="394" t="str" cm="1">
        <f t="array" ref="NL105">_xll.ciqfunctions.udf.CIQ($C105,$I$104,NL$103)</f>
        <v>(Invalid Date)</v>
      </c>
      <c r="NM105" s="394" t="str" cm="1">
        <f t="array" ref="NM105">_xll.ciqfunctions.udf.CIQ($C105,$I$104,NM$103)</f>
        <v>(Invalid Date)</v>
      </c>
      <c r="NN105" s="394" t="str" cm="1">
        <f t="array" ref="NN105">_xll.ciqfunctions.udf.CIQ($C105,$I$104,NN$103)</f>
        <v>(Invalid Date)</v>
      </c>
      <c r="NO105" s="394" t="str" cm="1">
        <f t="array" ref="NO105">_xll.ciqfunctions.udf.CIQ($C105,$I$104,NO$103)</f>
        <v>(Invalid Date)</v>
      </c>
      <c r="NP105" s="394" t="str" cm="1">
        <f t="array" ref="NP105">_xll.ciqfunctions.udf.CIQ($C105,$I$104,NP$103)</f>
        <v>(Invalid Date)</v>
      </c>
      <c r="NQ105" s="394" t="str" cm="1">
        <f t="array" ref="NQ105">_xll.ciqfunctions.udf.CIQ($C105,$I$104,NQ$103)</f>
        <v>(Invalid Date)</v>
      </c>
      <c r="NR105" s="394" t="str" cm="1">
        <f t="array" ref="NR105">_xll.ciqfunctions.udf.CIQ($C105,$I$104,NR$103)</f>
        <v>(Invalid Date)</v>
      </c>
      <c r="NS105" s="394" t="str" cm="1">
        <f t="array" ref="NS105">_xll.ciqfunctions.udf.CIQ($C105,$I$104,NS$103)</f>
        <v>(Invalid Date)</v>
      </c>
      <c r="NT105" s="394" t="str" cm="1">
        <f t="array" ref="NT105">_xll.ciqfunctions.udf.CIQ($C105,$I$104,NT$103)</f>
        <v>(Invalid Date)</v>
      </c>
      <c r="NU105" s="394" t="str" cm="1">
        <f t="array" ref="NU105">_xll.ciqfunctions.udf.CIQ($C105,$I$104,NU$103)</f>
        <v>(Invalid Date)</v>
      </c>
      <c r="NV105" s="394" t="str" cm="1">
        <f t="array" ref="NV105">_xll.ciqfunctions.udf.CIQ($C105,$I$104,NV$103)</f>
        <v>(Invalid Date)</v>
      </c>
      <c r="NW105" s="394" t="str" cm="1">
        <f t="array" ref="NW105">_xll.ciqfunctions.udf.CIQ($C105,$I$104,NW$103)</f>
        <v>(Invalid Date)</v>
      </c>
      <c r="NX105" s="394" t="str" cm="1">
        <f t="array" ref="NX105">_xll.ciqfunctions.udf.CIQ($C105,$I$104,NX$103)</f>
        <v>(Invalid Date)</v>
      </c>
      <c r="NY105" s="394" t="str" cm="1">
        <f t="array" ref="NY105">_xll.ciqfunctions.udf.CIQ($C105,$I$104,NY$103)</f>
        <v>(Invalid Date)</v>
      </c>
      <c r="NZ105" s="394" t="str" cm="1">
        <f t="array" ref="NZ105">_xll.ciqfunctions.udf.CIQ($C105,$I$104,NZ$103)</f>
        <v>(Invalid Date)</v>
      </c>
      <c r="OA105" s="394" t="str" cm="1">
        <f t="array" ref="OA105">_xll.ciqfunctions.udf.CIQ($C105,$I$104,OA$103)</f>
        <v>(Invalid Date)</v>
      </c>
      <c r="OB105" s="394" t="str" cm="1">
        <f t="array" ref="OB105">_xll.ciqfunctions.udf.CIQ($C105,$I$104,OB$103)</f>
        <v>(Invalid Date)</v>
      </c>
      <c r="OC105" s="394" t="str" cm="1">
        <f t="array" ref="OC105">_xll.ciqfunctions.udf.CIQ($C105,$I$104,OC$103)</f>
        <v>(Invalid Date)</v>
      </c>
      <c r="OD105" s="394" t="str" cm="1">
        <f t="array" ref="OD105">_xll.ciqfunctions.udf.CIQ($C105,$I$104,OD$103)</f>
        <v>(Invalid Date)</v>
      </c>
      <c r="OE105" s="394" t="str" cm="1">
        <f t="array" ref="OE105">_xll.ciqfunctions.udf.CIQ($C105,$I$104,OE$103)</f>
        <v>(Invalid Date)</v>
      </c>
      <c r="OF105" s="394" t="str" cm="1">
        <f t="array" ref="OF105">_xll.ciqfunctions.udf.CIQ($C105,$I$104,OF$103)</f>
        <v>(Invalid Date)</v>
      </c>
      <c r="OG105" s="394" t="str" cm="1">
        <f t="array" ref="OG105">_xll.ciqfunctions.udf.CIQ($C105,$I$104,OG$103)</f>
        <v>(Invalid Date)</v>
      </c>
      <c r="OH105" s="394" t="str" cm="1">
        <f t="array" ref="OH105">_xll.ciqfunctions.udf.CIQ($C105,$I$104,OH$103)</f>
        <v>(Invalid Date)</v>
      </c>
      <c r="OI105" s="394" t="str" cm="1">
        <f t="array" ref="OI105">_xll.ciqfunctions.udf.CIQ($C105,$I$104,OI$103)</f>
        <v>(Invalid Date)</v>
      </c>
      <c r="OJ105" s="394" t="str" cm="1">
        <f t="array" ref="OJ105">_xll.ciqfunctions.udf.CIQ($C105,$I$104,OJ$103)</f>
        <v>(Invalid Date)</v>
      </c>
      <c r="OK105" s="394" t="str" cm="1">
        <f t="array" ref="OK105">_xll.ciqfunctions.udf.CIQ($C105,$I$104,OK$103)</f>
        <v>(Invalid Date)</v>
      </c>
      <c r="OL105" s="394" t="str" cm="1">
        <f t="array" ref="OL105">_xll.ciqfunctions.udf.CIQ($C105,$I$104,OL$103)</f>
        <v>(Invalid Date)</v>
      </c>
      <c r="OM105" s="394" t="str" cm="1">
        <f t="array" ref="OM105">_xll.ciqfunctions.udf.CIQ($C105,$I$104,OM$103)</f>
        <v>(Invalid Date)</v>
      </c>
      <c r="ON105" s="394" t="str" cm="1">
        <f t="array" ref="ON105">_xll.ciqfunctions.udf.CIQ($C105,$I$104,ON$103)</f>
        <v>(Invalid Date)</v>
      </c>
      <c r="OO105" s="394" t="str" cm="1">
        <f t="array" ref="OO105">_xll.ciqfunctions.udf.CIQ($C105,$I$104,OO$103)</f>
        <v>(Invalid Date)</v>
      </c>
      <c r="OP105" s="394" t="str" cm="1">
        <f t="array" ref="OP105">_xll.ciqfunctions.udf.CIQ($C105,$I$104,OP$103)</f>
        <v>(Invalid Date)</v>
      </c>
      <c r="OQ105" s="394" t="str" cm="1">
        <f t="array" ref="OQ105">_xll.ciqfunctions.udf.CIQ($C105,$I$104,OQ$103)</f>
        <v>(Invalid Date)</v>
      </c>
      <c r="OR105" s="394" t="str" cm="1">
        <f t="array" ref="OR105">_xll.ciqfunctions.udf.CIQ($C105,$I$104,OR$103)</f>
        <v>(Invalid Date)</v>
      </c>
      <c r="OS105" s="394" t="str" cm="1">
        <f t="array" ref="OS105">_xll.ciqfunctions.udf.CIQ($C105,$I$104,OS$103)</f>
        <v>(Invalid Date)</v>
      </c>
      <c r="OT105" s="394" t="str" cm="1">
        <f t="array" ref="OT105">_xll.ciqfunctions.udf.CIQ($C105,$I$104,OT$103)</f>
        <v>(Invalid Date)</v>
      </c>
      <c r="OU105" s="394" t="str" cm="1">
        <f t="array" ref="OU105">_xll.ciqfunctions.udf.CIQ($C105,$I$104,OU$103)</f>
        <v>(Invalid Date)</v>
      </c>
      <c r="OV105" s="394" t="str" cm="1">
        <f t="array" ref="OV105">_xll.ciqfunctions.udf.CIQ($C105,$I$104,OV$103)</f>
        <v>(Invalid Date)</v>
      </c>
      <c r="OW105" s="394" t="str" cm="1">
        <f t="array" ref="OW105">_xll.ciqfunctions.udf.CIQ($C105,$I$104,OW$103)</f>
        <v>(Invalid Date)</v>
      </c>
      <c r="OX105" s="394" t="str" cm="1">
        <f t="array" ref="OX105">_xll.ciqfunctions.udf.CIQ($C105,$I$104,OX$103)</f>
        <v>(Invalid Date)</v>
      </c>
      <c r="OY105" s="394" t="str" cm="1">
        <f t="array" ref="OY105">_xll.ciqfunctions.udf.CIQ($C105,$I$104,OY$103)</f>
        <v>(Invalid Date)</v>
      </c>
      <c r="OZ105" s="394" t="str" cm="1">
        <f t="array" ref="OZ105">_xll.ciqfunctions.udf.CIQ($C105,$I$104,OZ$103)</f>
        <v>(Invalid Date)</v>
      </c>
      <c r="PA105" s="394" t="str" cm="1">
        <f t="array" ref="PA105">_xll.ciqfunctions.udf.CIQ($C105,$I$104,PA$103)</f>
        <v>(Invalid Date)</v>
      </c>
      <c r="PB105" s="394" t="str" cm="1">
        <f t="array" ref="PB105">_xll.ciqfunctions.udf.CIQ($C105,$I$104,PB$103)</f>
        <v>(Invalid Date)</v>
      </c>
      <c r="PC105" s="394" t="str" cm="1">
        <f t="array" ref="PC105">_xll.ciqfunctions.udf.CIQ($C105,$I$104,PC$103)</f>
        <v>(Invalid Date)</v>
      </c>
      <c r="PD105" s="394" t="str" cm="1">
        <f t="array" ref="PD105">_xll.ciqfunctions.udf.CIQ($C105,$I$104,PD$103)</f>
        <v>(Invalid Date)</v>
      </c>
      <c r="PE105" s="394" t="str" cm="1">
        <f t="array" ref="PE105">_xll.ciqfunctions.udf.CIQ($C105,$I$104,PE$103)</f>
        <v>(Invalid Date)</v>
      </c>
      <c r="PF105" s="394" t="str" cm="1">
        <f t="array" ref="PF105">_xll.ciqfunctions.udf.CIQ($C105,$I$104,PF$103)</f>
        <v>(Invalid Date)</v>
      </c>
      <c r="PG105" s="394" t="str" cm="1">
        <f t="array" ref="PG105">_xll.ciqfunctions.udf.CIQ($C105,$I$104,PG$103)</f>
        <v>(Invalid Date)</v>
      </c>
      <c r="PH105" s="394" t="str" cm="1">
        <f t="array" ref="PH105">_xll.ciqfunctions.udf.CIQ($C105,$I$104,PH$103)</f>
        <v>(Invalid Date)</v>
      </c>
      <c r="PI105" s="394" t="str" cm="1">
        <f t="array" ref="PI105">_xll.ciqfunctions.udf.CIQ($C105,$I$104,PI$103)</f>
        <v>(Invalid Date)</v>
      </c>
      <c r="PJ105" s="394" t="str" cm="1">
        <f t="array" ref="PJ105">_xll.ciqfunctions.udf.CIQ($C105,$I$104,PJ$103)</f>
        <v>(Invalid Date)</v>
      </c>
      <c r="PK105" s="394" t="str" cm="1">
        <f t="array" ref="PK105">_xll.ciqfunctions.udf.CIQ($C105,$I$104,PK$103)</f>
        <v>(Invalid Date)</v>
      </c>
      <c r="PL105" s="394" t="str" cm="1">
        <f t="array" ref="PL105">_xll.ciqfunctions.udf.CIQ($C105,$I$104,PL$103)</f>
        <v>(Invalid Date)</v>
      </c>
      <c r="PM105" s="394" t="str" cm="1">
        <f t="array" ref="PM105">_xll.ciqfunctions.udf.CIQ($C105,$I$104,PM$103)</f>
        <v>(Invalid Date)</v>
      </c>
      <c r="PN105" s="394" t="str" cm="1">
        <f t="array" ref="PN105">_xll.ciqfunctions.udf.CIQ($C105,$I$104,PN$103)</f>
        <v>(Invalid Date)</v>
      </c>
      <c r="PO105" s="394" t="str" cm="1">
        <f t="array" ref="PO105">_xll.ciqfunctions.udf.CIQ($C105,$I$104,PO$103)</f>
        <v>(Invalid Date)</v>
      </c>
      <c r="PP105" s="394" t="str" cm="1">
        <f t="array" ref="PP105">_xll.ciqfunctions.udf.CIQ($C105,$I$104,PP$103)</f>
        <v>(Invalid Date)</v>
      </c>
      <c r="PQ105" s="394" t="str" cm="1">
        <f t="array" ref="PQ105">_xll.ciqfunctions.udf.CIQ($C105,$I$104,PQ$103)</f>
        <v>(Invalid Date)</v>
      </c>
      <c r="PR105" s="394" t="str" cm="1">
        <f t="array" ref="PR105">_xll.ciqfunctions.udf.CIQ($C105,$I$104,PR$103)</f>
        <v>(Invalid Date)</v>
      </c>
      <c r="PS105" s="394" t="str" cm="1">
        <f t="array" ref="PS105">_xll.ciqfunctions.udf.CIQ($C105,$I$104,PS$103)</f>
        <v>(Invalid Date)</v>
      </c>
      <c r="PT105" s="394" t="str" cm="1">
        <f t="array" ref="PT105">_xll.ciqfunctions.udf.CIQ($C105,$I$104,PT$103)</f>
        <v>(Invalid Date)</v>
      </c>
      <c r="PU105" s="394" t="str" cm="1">
        <f t="array" ref="PU105">_xll.ciqfunctions.udf.CIQ($C105,$I$104,PU$103)</f>
        <v>(Invalid Date)</v>
      </c>
      <c r="PV105" s="394" t="str" cm="1">
        <f t="array" ref="PV105">_xll.ciqfunctions.udf.CIQ($C105,$I$104,PV$103)</f>
        <v>(Invalid Date)</v>
      </c>
      <c r="PW105" s="394" t="str" cm="1">
        <f t="array" ref="PW105">_xll.ciqfunctions.udf.CIQ($C105,$I$104,PW$103)</f>
        <v>(Invalid Date)</v>
      </c>
      <c r="PX105" s="394" t="str" cm="1">
        <f t="array" ref="PX105">_xll.ciqfunctions.udf.CIQ($C105,$I$104,PX$103)</f>
        <v>(Invalid Date)</v>
      </c>
      <c r="PY105" s="394" t="str" cm="1">
        <f t="array" ref="PY105">_xll.ciqfunctions.udf.CIQ($C105,$I$104,PY$103)</f>
        <v>(Invalid Date)</v>
      </c>
      <c r="PZ105" s="394" t="str" cm="1">
        <f t="array" ref="PZ105">_xll.ciqfunctions.udf.CIQ($C105,$I$104,PZ$103)</f>
        <v>(Invalid Date)</v>
      </c>
      <c r="QA105" s="394" t="str" cm="1">
        <f t="array" ref="QA105">_xll.ciqfunctions.udf.CIQ($C105,$I$104,QA$103)</f>
        <v>(Invalid Date)</v>
      </c>
      <c r="QB105" s="394" t="str" cm="1">
        <f t="array" ref="QB105">_xll.ciqfunctions.udf.CIQ($C105,$I$104,QB$103)</f>
        <v>(Invalid Date)</v>
      </c>
      <c r="QC105" s="394" t="str" cm="1">
        <f t="array" ref="QC105">_xll.ciqfunctions.udf.CIQ($C105,$I$104,QC$103)</f>
        <v>(Invalid Date)</v>
      </c>
      <c r="QD105" s="394" t="str" cm="1">
        <f t="array" ref="QD105">_xll.ciqfunctions.udf.CIQ($C105,$I$104,QD$103)</f>
        <v>(Invalid Date)</v>
      </c>
      <c r="QE105" s="394" t="str" cm="1">
        <f t="array" ref="QE105">_xll.ciqfunctions.udf.CIQ($C105,$I$104,QE$103)</f>
        <v>(Invalid Date)</v>
      </c>
      <c r="QF105" s="394" t="str" cm="1">
        <f t="array" ref="QF105">_xll.ciqfunctions.udf.CIQ($C105,$I$104,QF$103)</f>
        <v>(Invalid Date)</v>
      </c>
      <c r="QG105" s="394" t="str" cm="1">
        <f t="array" ref="QG105">_xll.ciqfunctions.udf.CIQ($C105,$I$104,QG$103)</f>
        <v>(Invalid Date)</v>
      </c>
      <c r="QH105" s="394" t="str" cm="1">
        <f t="array" ref="QH105">_xll.ciqfunctions.udf.CIQ($C105,$I$104,QH$103)</f>
        <v>(Invalid Date)</v>
      </c>
      <c r="QI105" s="394" t="str" cm="1">
        <f t="array" ref="QI105">_xll.ciqfunctions.udf.CIQ($C105,$I$104,QI$103)</f>
        <v>(Invalid Date)</v>
      </c>
      <c r="QJ105" s="394" t="str" cm="1">
        <f t="array" ref="QJ105">_xll.ciqfunctions.udf.CIQ($C105,$I$104,QJ$103)</f>
        <v>(Invalid Date)</v>
      </c>
      <c r="QK105" s="394" t="str" cm="1">
        <f t="array" ref="QK105">_xll.ciqfunctions.udf.CIQ($C105,$I$104,QK$103)</f>
        <v>(Invalid Date)</v>
      </c>
      <c r="QL105" s="394" t="str" cm="1">
        <f t="array" ref="QL105">_xll.ciqfunctions.udf.CIQ($C105,$I$104,QL$103)</f>
        <v>(Invalid Date)</v>
      </c>
      <c r="QM105" s="394" t="str" cm="1">
        <f t="array" ref="QM105">_xll.ciqfunctions.udf.CIQ($C105,$I$104,QM$103)</f>
        <v>(Invalid Date)</v>
      </c>
      <c r="QN105" s="394" t="str" cm="1">
        <f t="array" ref="QN105">_xll.ciqfunctions.udf.CIQ($C105,$I$104,QN$103)</f>
        <v>(Invalid Date)</v>
      </c>
      <c r="QO105" s="394" t="str" cm="1">
        <f t="array" ref="QO105">_xll.ciqfunctions.udf.CIQ($C105,$I$104,QO$103)</f>
        <v>(Invalid Date)</v>
      </c>
      <c r="QP105" s="394" t="str" cm="1">
        <f t="array" ref="QP105">_xll.ciqfunctions.udf.CIQ($C105,$I$104,QP$103)</f>
        <v>(Invalid Date)</v>
      </c>
      <c r="QQ105" s="394" t="str" cm="1">
        <f t="array" ref="QQ105">_xll.ciqfunctions.udf.CIQ($C105,$I$104,QQ$103)</f>
        <v>(Invalid Date)</v>
      </c>
      <c r="QR105" s="394" t="str" cm="1">
        <f t="array" ref="QR105">_xll.ciqfunctions.udf.CIQ($C105,$I$104,QR$103)</f>
        <v>(Invalid Date)</v>
      </c>
      <c r="QS105" s="394" t="str" cm="1">
        <f t="array" ref="QS105">_xll.ciqfunctions.udf.CIQ($C105,$I$104,QS$103)</f>
        <v>(Invalid Date)</v>
      </c>
      <c r="QT105" s="394" t="str" cm="1">
        <f t="array" ref="QT105">_xll.ciqfunctions.udf.CIQ($C105,$I$104,QT$103)</f>
        <v>(Invalid Date)</v>
      </c>
      <c r="QU105" s="394" t="str" cm="1">
        <f t="array" ref="QU105">_xll.ciqfunctions.udf.CIQ($C105,$I$104,QU$103)</f>
        <v>(Invalid Date)</v>
      </c>
      <c r="QV105" s="394" t="str" cm="1">
        <f t="array" ref="QV105">_xll.ciqfunctions.udf.CIQ($C105,$I$104,QV$103)</f>
        <v>(Invalid Date)</v>
      </c>
      <c r="QW105" s="394" t="str" cm="1">
        <f t="array" ref="QW105">_xll.ciqfunctions.udf.CIQ($C105,$I$104,QW$103)</f>
        <v>(Invalid Date)</v>
      </c>
      <c r="QX105" s="394" t="str" cm="1">
        <f t="array" ref="QX105">_xll.ciqfunctions.udf.CIQ($C105,$I$104,QX$103)</f>
        <v>(Invalid Date)</v>
      </c>
      <c r="QY105" s="394" t="str" cm="1">
        <f t="array" ref="QY105">_xll.ciqfunctions.udf.CIQ($C105,$I$104,QY$103)</f>
        <v>(Invalid Date)</v>
      </c>
      <c r="QZ105" s="394" t="str" cm="1">
        <f t="array" ref="QZ105">_xll.ciqfunctions.udf.CIQ($C105,$I$104,QZ$103)</f>
        <v>(Invalid Date)</v>
      </c>
      <c r="RA105" s="394" t="str" cm="1">
        <f t="array" ref="RA105">_xll.ciqfunctions.udf.CIQ($C105,$I$104,RA$103)</f>
        <v>(Invalid Date)</v>
      </c>
      <c r="RB105" s="394" t="str" cm="1">
        <f t="array" ref="RB105">_xll.ciqfunctions.udf.CIQ($C105,$I$104,RB$103)</f>
        <v>(Invalid Date)</v>
      </c>
      <c r="RC105" s="394" t="str" cm="1">
        <f t="array" ref="RC105">_xll.ciqfunctions.udf.CIQ($C105,$I$104,RC$103)</f>
        <v>(Invalid Date)</v>
      </c>
      <c r="RD105" s="394" t="str" cm="1">
        <f t="array" ref="RD105">_xll.ciqfunctions.udf.CIQ($C105,$I$104,RD$103)</f>
        <v>(Invalid Date)</v>
      </c>
      <c r="RE105" s="394" t="str" cm="1">
        <f t="array" ref="RE105">_xll.ciqfunctions.udf.CIQ($C105,$I$104,RE$103)</f>
        <v>(Invalid Date)</v>
      </c>
      <c r="RF105" s="394" t="str" cm="1">
        <f t="array" ref="RF105">_xll.ciqfunctions.udf.CIQ($C105,$I$104,RF$103)</f>
        <v>(Invalid Date)</v>
      </c>
      <c r="RG105" s="394" t="str" cm="1">
        <f t="array" ref="RG105">_xll.ciqfunctions.udf.CIQ($C105,$I$104,RG$103)</f>
        <v>(Invalid Date)</v>
      </c>
      <c r="RH105" s="394" t="str" cm="1">
        <f t="array" ref="RH105">_xll.ciqfunctions.udf.CIQ($C105,$I$104,RH$103)</f>
        <v>(Invalid Date)</v>
      </c>
      <c r="RI105" s="394" t="str" cm="1">
        <f t="array" ref="RI105">_xll.ciqfunctions.udf.CIQ($C105,$I$104,RI$103)</f>
        <v>(Invalid Date)</v>
      </c>
      <c r="RJ105" s="394" t="str" cm="1">
        <f t="array" ref="RJ105">_xll.ciqfunctions.udf.CIQ($C105,$I$104,RJ$103)</f>
        <v>(Invalid Date)</v>
      </c>
      <c r="RK105" s="394" t="str" cm="1">
        <f t="array" ref="RK105">_xll.ciqfunctions.udf.CIQ($C105,$I$104,RK$103)</f>
        <v>(Invalid Date)</v>
      </c>
      <c r="RL105" s="394" t="str" cm="1">
        <f t="array" ref="RL105">_xll.ciqfunctions.udf.CIQ($C105,$I$104,RL$103)</f>
        <v>(Invalid Date)</v>
      </c>
      <c r="RM105" s="394" t="str" cm="1">
        <f t="array" ref="RM105">_xll.ciqfunctions.udf.CIQ($C105,$I$104,RM$103)</f>
        <v>(Invalid Date)</v>
      </c>
      <c r="RN105" s="394" t="str" cm="1">
        <f t="array" ref="RN105">_xll.ciqfunctions.udf.CIQ($C105,$I$104,RN$103)</f>
        <v>(Invalid Date)</v>
      </c>
      <c r="RO105" s="394" t="str" cm="1">
        <f t="array" ref="RO105">_xll.ciqfunctions.udf.CIQ($C105,$I$104,RO$103)</f>
        <v>(Invalid Date)</v>
      </c>
      <c r="RP105" s="394" t="str" cm="1">
        <f t="array" ref="RP105">_xll.ciqfunctions.udf.CIQ($C105,$I$104,RP$103)</f>
        <v>(Invalid Date)</v>
      </c>
      <c r="RQ105" s="394" t="str" cm="1">
        <f t="array" ref="RQ105">_xll.ciqfunctions.udf.CIQ($C105,$I$104,RQ$103)</f>
        <v>(Invalid Date)</v>
      </c>
      <c r="RR105" s="394" t="str" cm="1">
        <f t="array" ref="RR105">_xll.ciqfunctions.udf.CIQ($C105,$I$104,RR$103)</f>
        <v>(Invalid Date)</v>
      </c>
      <c r="RS105" s="394" t="str" cm="1">
        <f t="array" ref="RS105">_xll.ciqfunctions.udf.CIQ($C105,$I$104,RS$103)</f>
        <v>(Invalid Date)</v>
      </c>
      <c r="RT105" s="394" t="str" cm="1">
        <f t="array" ref="RT105">_xll.ciqfunctions.udf.CIQ($C105,$I$104,RT$103)</f>
        <v>(Invalid Date)</v>
      </c>
      <c r="RU105" s="394" t="str" cm="1">
        <f t="array" ref="RU105">_xll.ciqfunctions.udf.CIQ($C105,$I$104,RU$103)</f>
        <v>(Invalid Date)</v>
      </c>
      <c r="RV105" s="394" t="str" cm="1">
        <f t="array" ref="RV105">_xll.ciqfunctions.udf.CIQ($C105,$I$104,RV$103)</f>
        <v>(Invalid Date)</v>
      </c>
      <c r="RW105" s="394" t="str" cm="1">
        <f t="array" ref="RW105">_xll.ciqfunctions.udf.CIQ($C105,$I$104,RW$103)</f>
        <v>(Invalid Date)</v>
      </c>
      <c r="RX105" s="394" t="str" cm="1">
        <f t="array" ref="RX105">_xll.ciqfunctions.udf.CIQ($C105,$I$104,RX$103)</f>
        <v>(Invalid Date)</v>
      </c>
      <c r="RY105" s="394" t="str" cm="1">
        <f t="array" ref="RY105">_xll.ciqfunctions.udf.CIQ($C105,$I$104,RY$103)</f>
        <v>(Invalid Date)</v>
      </c>
      <c r="RZ105" s="394" t="str" cm="1">
        <f t="array" ref="RZ105">_xll.ciqfunctions.udf.CIQ($C105,$I$104,RZ$103)</f>
        <v>(Invalid Date)</v>
      </c>
      <c r="SA105" s="394" t="str" cm="1">
        <f t="array" ref="SA105">_xll.ciqfunctions.udf.CIQ($C105,$I$104,SA$103)</f>
        <v>(Invalid Date)</v>
      </c>
      <c r="SB105" s="394" t="str" cm="1">
        <f t="array" ref="SB105">_xll.ciqfunctions.udf.CIQ($C105,$I$104,SB$103)</f>
        <v>(Invalid Date)</v>
      </c>
      <c r="SC105" s="394" t="str" cm="1">
        <f t="array" ref="SC105">_xll.ciqfunctions.udf.CIQ($C105,$I$104,SC$103)</f>
        <v>(Invalid Date)</v>
      </c>
      <c r="SD105" s="394" t="str" cm="1">
        <f t="array" ref="SD105">_xll.ciqfunctions.udf.CIQ($C105,$I$104,SD$103)</f>
        <v>(Invalid Date)</v>
      </c>
      <c r="SE105" s="394" t="str" cm="1">
        <f t="array" ref="SE105">_xll.ciqfunctions.udf.CIQ($C105,$I$104,SE$103)</f>
        <v>(Invalid Date)</v>
      </c>
      <c r="SF105" s="394" t="str" cm="1">
        <f t="array" ref="SF105">_xll.ciqfunctions.udf.CIQ($C105,$I$104,SF$103)</f>
        <v>(Invalid Date)</v>
      </c>
      <c r="SG105" s="394" t="str" cm="1">
        <f t="array" ref="SG105">_xll.ciqfunctions.udf.CIQ($C105,$I$104,SG$103)</f>
        <v>(Invalid Date)</v>
      </c>
      <c r="SH105" s="394" t="str" cm="1">
        <f t="array" ref="SH105">_xll.ciqfunctions.udf.CIQ($C105,$I$104,SH$103)</f>
        <v>(Invalid Date)</v>
      </c>
      <c r="SI105" s="394" t="str" cm="1">
        <f t="array" ref="SI105">_xll.ciqfunctions.udf.CIQ($C105,$I$104,SI$103)</f>
        <v>(Invalid Date)</v>
      </c>
      <c r="SJ105" s="394" t="str" cm="1">
        <f t="array" ref="SJ105">_xll.ciqfunctions.udf.CIQ($C105,$I$104,SJ$103)</f>
        <v>(Invalid Date)</v>
      </c>
      <c r="SK105" s="394" t="str" cm="1">
        <f t="array" ref="SK105">_xll.ciqfunctions.udf.CIQ($C105,$I$104,SK$103)</f>
        <v>(Invalid Date)</v>
      </c>
      <c r="SL105" s="394" t="str" cm="1">
        <f t="array" ref="SL105">_xll.ciqfunctions.udf.CIQ($C105,$I$104,SL$103)</f>
        <v>(Invalid Date)</v>
      </c>
      <c r="SM105" s="394" t="str" cm="1">
        <f t="array" ref="SM105">_xll.ciqfunctions.udf.CIQ($C105,$I$104,SM$103)</f>
        <v>(Invalid Date)</v>
      </c>
      <c r="SN105" s="394" t="str" cm="1">
        <f t="array" ref="SN105">_xll.ciqfunctions.udf.CIQ($C105,$I$104,SN$103)</f>
        <v>(Invalid Date)</v>
      </c>
      <c r="SO105" s="394" t="str" cm="1">
        <f t="array" ref="SO105">_xll.ciqfunctions.udf.CIQ($C105,$I$104,SO$103)</f>
        <v>(Invalid Date)</v>
      </c>
      <c r="SP105" s="394" t="str" cm="1">
        <f t="array" ref="SP105">_xll.ciqfunctions.udf.CIQ($C105,$I$104,SP$103)</f>
        <v>(Invalid Date)</v>
      </c>
      <c r="SQ105" s="394" t="str" cm="1">
        <f t="array" ref="SQ105">_xll.ciqfunctions.udf.CIQ($C105,$I$104,SQ$103)</f>
        <v>(Invalid Date)</v>
      </c>
      <c r="SR105" s="394" t="str" cm="1">
        <f t="array" ref="SR105">_xll.ciqfunctions.udf.CIQ($C105,$I$104,SR$103)</f>
        <v>(Invalid Date)</v>
      </c>
      <c r="SS105" s="394" t="str" cm="1">
        <f t="array" ref="SS105">_xll.ciqfunctions.udf.CIQ($C105,$I$104,SS$103)</f>
        <v>(Invalid Date)</v>
      </c>
      <c r="ST105" s="394" t="str" cm="1">
        <f t="array" ref="ST105">_xll.ciqfunctions.udf.CIQ($C105,$I$104,ST$103)</f>
        <v>(Invalid Date)</v>
      </c>
      <c r="SU105" s="394" t="str" cm="1">
        <f t="array" ref="SU105">_xll.ciqfunctions.udf.CIQ($C105,$I$104,SU$103)</f>
        <v>(Invalid Date)</v>
      </c>
      <c r="SV105" s="394" t="str" cm="1">
        <f t="array" ref="SV105">_xll.ciqfunctions.udf.CIQ($C105,$I$104,SV$103)</f>
        <v>(Invalid Date)</v>
      </c>
      <c r="SW105" s="394" t="str" cm="1">
        <f t="array" ref="SW105">_xll.ciqfunctions.udf.CIQ($C105,$I$104,SW$103)</f>
        <v>(Invalid Date)</v>
      </c>
      <c r="SX105" s="394" t="str" cm="1">
        <f t="array" ref="SX105">_xll.ciqfunctions.udf.CIQ($C105,$I$104,SX$103)</f>
        <v>(Invalid Date)</v>
      </c>
      <c r="SY105" s="394" t="str" cm="1">
        <f t="array" ref="SY105">_xll.ciqfunctions.udf.CIQ($C105,$I$104,SY$103)</f>
        <v>(Invalid Date)</v>
      </c>
      <c r="SZ105" s="394" t="str" cm="1">
        <f t="array" ref="SZ105">_xll.ciqfunctions.udf.CIQ($C105,$I$104,SZ$103)</f>
        <v>(Invalid Date)</v>
      </c>
      <c r="TA105" s="394" t="str" cm="1">
        <f t="array" ref="TA105">_xll.ciqfunctions.udf.CIQ($C105,$I$104,TA$103)</f>
        <v>(Invalid Date)</v>
      </c>
      <c r="TB105" s="394" t="str" cm="1">
        <f t="array" ref="TB105">_xll.ciqfunctions.udf.CIQ($C105,$I$104,TB$103)</f>
        <v>(Invalid Date)</v>
      </c>
      <c r="TC105" s="394" t="str" cm="1">
        <f t="array" ref="TC105">_xll.ciqfunctions.udf.CIQ($C105,$I$104,TC$103)</f>
        <v>(Invalid Date)</v>
      </c>
      <c r="TD105" s="394" t="str" cm="1">
        <f t="array" ref="TD105">_xll.ciqfunctions.udf.CIQ($C105,$I$104,TD$103)</f>
        <v>(Invalid Date)</v>
      </c>
      <c r="TE105" s="394" t="str" cm="1">
        <f t="array" ref="TE105">_xll.ciqfunctions.udf.CIQ($C105,$I$104,TE$103)</f>
        <v>(Invalid Date)</v>
      </c>
      <c r="TF105" s="394" t="str" cm="1">
        <f t="array" ref="TF105">_xll.ciqfunctions.udf.CIQ($C105,$I$104,TF$103)</f>
        <v>(Invalid Date)</v>
      </c>
      <c r="TG105" s="394" t="str" cm="1">
        <f t="array" ref="TG105">_xll.ciqfunctions.udf.CIQ($C105,$I$104,TG$103)</f>
        <v>(Invalid Date)</v>
      </c>
      <c r="TH105" s="394" t="str" cm="1">
        <f t="array" ref="TH105">_xll.ciqfunctions.udf.CIQ($C105,$I$104,TH$103)</f>
        <v>(Invalid Date)</v>
      </c>
      <c r="TI105" s="394" t="str" cm="1">
        <f t="array" ref="TI105">_xll.ciqfunctions.udf.CIQ($C105,$I$104,TI$103)</f>
        <v>(Invalid Date)</v>
      </c>
      <c r="TJ105" s="394" t="str" cm="1">
        <f t="array" ref="TJ105">_xll.ciqfunctions.udf.CIQ($C105,$I$104,TJ$103)</f>
        <v>(Invalid Date)</v>
      </c>
      <c r="TK105" s="394" t="str" cm="1">
        <f t="array" ref="TK105">_xll.ciqfunctions.udf.CIQ($C105,$I$104,TK$103)</f>
        <v>(Invalid Date)</v>
      </c>
      <c r="TL105" s="394" t="str" cm="1">
        <f t="array" ref="TL105">_xll.ciqfunctions.udf.CIQ($C105,$I$104,TL$103)</f>
        <v>(Invalid Date)</v>
      </c>
      <c r="TM105" s="394" t="str" cm="1">
        <f t="array" ref="TM105">_xll.ciqfunctions.udf.CIQ($C105,$I$104,TM$103)</f>
        <v>(Invalid Date)</v>
      </c>
      <c r="TN105" s="394" t="str" cm="1">
        <f t="array" ref="TN105">_xll.ciqfunctions.udf.CIQ($C105,$I$104,TN$103)</f>
        <v>(Invalid Date)</v>
      </c>
      <c r="TO105" s="394" t="str" cm="1">
        <f t="array" ref="TO105">_xll.ciqfunctions.udf.CIQ($C105,$I$104,TO$103)</f>
        <v>(Invalid Date)</v>
      </c>
      <c r="TP105" s="394" t="str" cm="1">
        <f t="array" ref="TP105">_xll.ciqfunctions.udf.CIQ($C105,$I$104,TP$103)</f>
        <v>(Invalid Date)</v>
      </c>
      <c r="TQ105" s="394" t="str" cm="1">
        <f t="array" ref="TQ105">_xll.ciqfunctions.udf.CIQ($C105,$I$104,TQ$103)</f>
        <v>(Invalid Date)</v>
      </c>
      <c r="TR105" s="394" t="str" cm="1">
        <f t="array" ref="TR105">_xll.ciqfunctions.udf.CIQ($C105,$I$104,TR$103)</f>
        <v>(Invalid Date)</v>
      </c>
      <c r="TS105" s="394" t="str" cm="1">
        <f t="array" ref="TS105">_xll.ciqfunctions.udf.CIQ($C105,$I$104,TS$103)</f>
        <v>(Invalid Date)</v>
      </c>
      <c r="TT105" s="394" t="str" cm="1">
        <f t="array" ref="TT105">_xll.ciqfunctions.udf.CIQ($C105,$I$104,TT$103)</f>
        <v>(Invalid Date)</v>
      </c>
      <c r="TU105" s="394" t="str" cm="1">
        <f t="array" ref="TU105">_xll.ciqfunctions.udf.CIQ($C105,$I$104,TU$103)</f>
        <v>(Invalid Date)</v>
      </c>
      <c r="TV105" s="394" t="str" cm="1">
        <f t="array" ref="TV105">_xll.ciqfunctions.udf.CIQ($C105,$I$104,TV$103)</f>
        <v>(Invalid Date)</v>
      </c>
      <c r="TW105" s="394" t="str" cm="1">
        <f t="array" ref="TW105">_xll.ciqfunctions.udf.CIQ($C105,$I$104,TW$103)</f>
        <v>(Invalid Date)</v>
      </c>
      <c r="TX105" s="394" t="str" cm="1">
        <f t="array" ref="TX105">_xll.ciqfunctions.udf.CIQ($C105,$I$104,TX$103)</f>
        <v>(Invalid Date)</v>
      </c>
      <c r="TY105" s="394" t="str" cm="1">
        <f t="array" ref="TY105">_xll.ciqfunctions.udf.CIQ($C105,$I$104,TY$103)</f>
        <v>(Invalid Date)</v>
      </c>
      <c r="TZ105" s="394" t="str" cm="1">
        <f t="array" ref="TZ105">_xll.ciqfunctions.udf.CIQ($C105,$I$104,TZ$103)</f>
        <v>(Invalid Date)</v>
      </c>
      <c r="UA105" s="394" t="str" cm="1">
        <f t="array" ref="UA105">_xll.ciqfunctions.udf.CIQ($C105,$I$104,UA$103)</f>
        <v>(Invalid Date)</v>
      </c>
      <c r="UB105" s="394" t="str" cm="1">
        <f t="array" ref="UB105">_xll.ciqfunctions.udf.CIQ($C105,$I$104,UB$103)</f>
        <v>(Invalid Date)</v>
      </c>
      <c r="UC105" s="394" t="str" cm="1">
        <f t="array" ref="UC105">_xll.ciqfunctions.udf.CIQ($C105,$I$104,UC$103)</f>
        <v>(Invalid Date)</v>
      </c>
      <c r="UD105" s="394" t="str" cm="1">
        <f t="array" ref="UD105">_xll.ciqfunctions.udf.CIQ($C105,$I$104,UD$103)</f>
        <v>(Invalid Date)</v>
      </c>
      <c r="UE105" s="394" t="str" cm="1">
        <f t="array" ref="UE105">_xll.ciqfunctions.udf.CIQ($C105,$I$104,UE$103)</f>
        <v>(Invalid Date)</v>
      </c>
      <c r="UF105" s="394" t="str" cm="1">
        <f t="array" ref="UF105">_xll.ciqfunctions.udf.CIQ($C105,$I$104,UF$103)</f>
        <v>(Invalid Date)</v>
      </c>
      <c r="UG105" s="394" t="str" cm="1">
        <f t="array" ref="UG105">_xll.ciqfunctions.udf.CIQ($C105,$I$104,UG$103)</f>
        <v>(Invalid Date)</v>
      </c>
      <c r="UH105" s="394" t="str" cm="1">
        <f t="array" ref="UH105">_xll.ciqfunctions.udf.CIQ($C105,$I$104,UH$103)</f>
        <v>(Invalid Date)</v>
      </c>
      <c r="UI105" s="394" t="str" cm="1">
        <f t="array" ref="UI105">_xll.ciqfunctions.udf.CIQ($C105,$I$104,UI$103)</f>
        <v>(Invalid Date)</v>
      </c>
      <c r="UJ105" s="394" t="str" cm="1">
        <f t="array" ref="UJ105">_xll.ciqfunctions.udf.CIQ($C105,$I$104,UJ$103)</f>
        <v>(Invalid Date)</v>
      </c>
      <c r="UK105" s="394" t="str" cm="1">
        <f t="array" ref="UK105">_xll.ciqfunctions.udf.CIQ($C105,$I$104,UK$103)</f>
        <v>(Invalid Date)</v>
      </c>
      <c r="UL105" s="394" t="str" cm="1">
        <f t="array" ref="UL105">_xll.ciqfunctions.udf.CIQ($C105,$I$104,UL$103)</f>
        <v>(Invalid Date)</v>
      </c>
      <c r="UM105" s="394" t="str" cm="1">
        <f t="array" ref="UM105">_xll.ciqfunctions.udf.CIQ($C105,$I$104,UM$103)</f>
        <v>(Invalid Date)</v>
      </c>
      <c r="UN105" s="394" t="str" cm="1">
        <f t="array" ref="UN105">_xll.ciqfunctions.udf.CIQ($C105,$I$104,UN$103)</f>
        <v>(Invalid Date)</v>
      </c>
      <c r="UO105" s="394" t="str" cm="1">
        <f t="array" ref="UO105">_xll.ciqfunctions.udf.CIQ($C105,$I$104,UO$103)</f>
        <v>(Invalid Date)</v>
      </c>
      <c r="UP105" s="394" t="str" cm="1">
        <f t="array" ref="UP105">_xll.ciqfunctions.udf.CIQ($C105,$I$104,UP$103)</f>
        <v>(Invalid Date)</v>
      </c>
      <c r="UQ105" s="394" t="str" cm="1">
        <f t="array" ref="UQ105">_xll.ciqfunctions.udf.CIQ($C105,$I$104,UQ$103)</f>
        <v>(Invalid Date)</v>
      </c>
      <c r="UR105" s="394" t="str" cm="1">
        <f t="array" ref="UR105">_xll.ciqfunctions.udf.CIQ($C105,$I$104,UR$103)</f>
        <v>(Invalid Date)</v>
      </c>
      <c r="US105" s="394" t="str" cm="1">
        <f t="array" ref="US105">_xll.ciqfunctions.udf.CIQ($C105,$I$104,US$103)</f>
        <v>(Invalid Date)</v>
      </c>
      <c r="UT105" s="394" t="str" cm="1">
        <f t="array" ref="UT105">_xll.ciqfunctions.udf.CIQ($C105,$I$104,UT$103)</f>
        <v>(Invalid Date)</v>
      </c>
      <c r="UU105" s="394" t="str" cm="1">
        <f t="array" ref="UU105">_xll.ciqfunctions.udf.CIQ($C105,$I$104,UU$103)</f>
        <v>(Invalid Date)</v>
      </c>
      <c r="UV105" s="394" t="str" cm="1">
        <f t="array" ref="UV105">_xll.ciqfunctions.udf.CIQ($C105,$I$104,UV$103)</f>
        <v>(Invalid Date)</v>
      </c>
      <c r="UW105" s="394" t="str" cm="1">
        <f t="array" ref="UW105">_xll.ciqfunctions.udf.CIQ($C105,$I$104,UW$103)</f>
        <v>(Invalid Date)</v>
      </c>
      <c r="UX105" s="394" t="str" cm="1">
        <f t="array" ref="UX105">_xll.ciqfunctions.udf.CIQ($C105,$I$104,UX$103)</f>
        <v>(Invalid Date)</v>
      </c>
      <c r="UY105" s="394" t="str" cm="1">
        <f t="array" ref="UY105">_xll.ciqfunctions.udf.CIQ($C105,$I$104,UY$103)</f>
        <v>(Invalid Date)</v>
      </c>
      <c r="UZ105" s="394" t="str" cm="1">
        <f t="array" ref="UZ105">_xll.ciqfunctions.udf.CIQ($C105,$I$104,UZ$103)</f>
        <v>(Invalid Date)</v>
      </c>
      <c r="VA105" s="394" t="str" cm="1">
        <f t="array" ref="VA105">_xll.ciqfunctions.udf.CIQ($C105,$I$104,VA$103)</f>
        <v>(Invalid Date)</v>
      </c>
      <c r="VB105" s="394" t="str" cm="1">
        <f t="array" ref="VB105">_xll.ciqfunctions.udf.CIQ($C105,$I$104,VB$103)</f>
        <v>(Invalid Date)</v>
      </c>
      <c r="VC105" s="394" t="str" cm="1">
        <f t="array" ref="VC105">_xll.ciqfunctions.udf.CIQ($C105,$I$104,VC$103)</f>
        <v>(Invalid Date)</v>
      </c>
      <c r="VD105" s="394" t="str" cm="1">
        <f t="array" ref="VD105">_xll.ciqfunctions.udf.CIQ($C105,$I$104,VD$103)</f>
        <v>(Invalid Date)</v>
      </c>
      <c r="VE105" s="394" t="str" cm="1">
        <f t="array" ref="VE105">_xll.ciqfunctions.udf.CIQ($C105,$I$104,VE$103)</f>
        <v>(Invalid Date)</v>
      </c>
      <c r="VF105" s="394" t="str" cm="1">
        <f t="array" ref="VF105">_xll.ciqfunctions.udf.CIQ($C105,$I$104,VF$103)</f>
        <v>(Invalid Date)</v>
      </c>
      <c r="VG105" s="394" t="str" cm="1">
        <f t="array" ref="VG105">_xll.ciqfunctions.udf.CIQ($C105,$I$104,VG$103)</f>
        <v>(Invalid Date)</v>
      </c>
      <c r="VH105" s="394" t="str" cm="1">
        <f t="array" ref="VH105">_xll.ciqfunctions.udf.CIQ($C105,$I$104,VH$103)</f>
        <v>(Invalid Date)</v>
      </c>
      <c r="VI105" s="394" t="str" cm="1">
        <f t="array" ref="VI105">_xll.ciqfunctions.udf.CIQ($C105,$I$104,VI$103)</f>
        <v>(Invalid Date)</v>
      </c>
      <c r="VJ105" s="394" t="str" cm="1">
        <f t="array" ref="VJ105">_xll.ciqfunctions.udf.CIQ($C105,$I$104,VJ$103)</f>
        <v>(Invalid Date)</v>
      </c>
      <c r="VK105" s="394" t="str" cm="1">
        <f t="array" ref="VK105">_xll.ciqfunctions.udf.CIQ($C105,$I$104,VK$103)</f>
        <v>(Invalid Date)</v>
      </c>
      <c r="VL105" s="394" t="str" cm="1">
        <f t="array" ref="VL105">_xll.ciqfunctions.udf.CIQ($C105,$I$104,VL$103)</f>
        <v>(Invalid Date)</v>
      </c>
      <c r="VM105" s="394" t="str" cm="1">
        <f t="array" ref="VM105">_xll.ciqfunctions.udf.CIQ($C105,$I$104,VM$103)</f>
        <v>(Invalid Date)</v>
      </c>
      <c r="VN105" s="394" t="str" cm="1">
        <f t="array" ref="VN105">_xll.ciqfunctions.udf.CIQ($C105,$I$104,VN$103)</f>
        <v>(Invalid Date)</v>
      </c>
      <c r="VO105" s="394" t="str" cm="1">
        <f t="array" ref="VO105">_xll.ciqfunctions.udf.CIQ($C105,$I$104,VO$103)</f>
        <v>(Invalid Date)</v>
      </c>
      <c r="VP105" s="394" t="str" cm="1">
        <f t="array" ref="VP105">_xll.ciqfunctions.udf.CIQ($C105,$I$104,VP$103)</f>
        <v>(Invalid Date)</v>
      </c>
      <c r="VQ105" s="394" t="str" cm="1">
        <f t="array" ref="VQ105">_xll.ciqfunctions.udf.CIQ($C105,$I$104,VQ$103)</f>
        <v>(Invalid Date)</v>
      </c>
      <c r="VR105" s="394" t="str" cm="1">
        <f t="array" ref="VR105">_xll.ciqfunctions.udf.CIQ($C105,$I$104,VR$103)</f>
        <v>(Invalid Date)</v>
      </c>
      <c r="VS105" s="394" t="str" cm="1">
        <f t="array" ref="VS105">_xll.ciqfunctions.udf.CIQ($C105,$I$104,VS$103)</f>
        <v>(Invalid Date)</v>
      </c>
      <c r="VT105" s="394" t="str" cm="1">
        <f t="array" ref="VT105">_xll.ciqfunctions.udf.CIQ($C105,$I$104,VT$103)</f>
        <v>(Invalid Date)</v>
      </c>
      <c r="VU105" s="394" t="str" cm="1">
        <f t="array" ref="VU105">_xll.ciqfunctions.udf.CIQ($C105,$I$104,VU$103)</f>
        <v>(Invalid Date)</v>
      </c>
      <c r="VV105" s="394" t="str" cm="1">
        <f t="array" ref="VV105">_xll.ciqfunctions.udf.CIQ($C105,$I$104,VV$103)</f>
        <v>(Invalid Date)</v>
      </c>
      <c r="VW105" s="394" t="str" cm="1">
        <f t="array" ref="VW105">_xll.ciqfunctions.udf.CIQ($C105,$I$104,VW$103)</f>
        <v>(Invalid Date)</v>
      </c>
      <c r="VX105" s="394" t="str" cm="1">
        <f t="array" ref="VX105">_xll.ciqfunctions.udf.CIQ($C105,$I$104,VX$103)</f>
        <v>(Invalid Date)</v>
      </c>
      <c r="VY105" s="394" t="str" cm="1">
        <f t="array" ref="VY105">_xll.ciqfunctions.udf.CIQ($C105,$I$104,VY$103)</f>
        <v>(Invalid Date)</v>
      </c>
      <c r="VZ105" s="394" t="str" cm="1">
        <f t="array" ref="VZ105">_xll.ciqfunctions.udf.CIQ($C105,$I$104,VZ$103)</f>
        <v>(Invalid Date)</v>
      </c>
      <c r="WA105" s="394" t="str" cm="1">
        <f t="array" ref="WA105">_xll.ciqfunctions.udf.CIQ($C105,$I$104,WA$103)</f>
        <v>(Invalid Date)</v>
      </c>
      <c r="WB105" s="394" t="str" cm="1">
        <f t="array" ref="WB105">_xll.ciqfunctions.udf.CIQ($C105,$I$104,WB$103)</f>
        <v>(Invalid Date)</v>
      </c>
      <c r="WC105" s="394" t="str" cm="1">
        <f t="array" ref="WC105">_xll.ciqfunctions.udf.CIQ($C105,$I$104,WC$103)</f>
        <v>(Invalid Date)</v>
      </c>
      <c r="WD105" s="394" t="str" cm="1">
        <f t="array" ref="WD105">_xll.ciqfunctions.udf.CIQ($C105,$I$104,WD$103)</f>
        <v>(Invalid Date)</v>
      </c>
      <c r="WE105" s="394" t="str" cm="1">
        <f t="array" ref="WE105">_xll.ciqfunctions.udf.CIQ($C105,$I$104,WE$103)</f>
        <v>(Invalid Date)</v>
      </c>
      <c r="WF105" s="394" t="str" cm="1">
        <f t="array" ref="WF105">_xll.ciqfunctions.udf.CIQ($C105,$I$104,WF$103)</f>
        <v>(Invalid Date)</v>
      </c>
      <c r="WG105" s="394" t="str" cm="1">
        <f t="array" ref="WG105">_xll.ciqfunctions.udf.CIQ($C105,$I$104,WG$103)</f>
        <v>(Invalid Date)</v>
      </c>
      <c r="WH105" s="394" t="str" cm="1">
        <f t="array" ref="WH105">_xll.ciqfunctions.udf.CIQ($C105,$I$104,WH$103)</f>
        <v>(Invalid Date)</v>
      </c>
      <c r="WI105" s="394" t="str" cm="1">
        <f t="array" ref="WI105">_xll.ciqfunctions.udf.CIQ($C105,$I$104,WI$103)</f>
        <v>(Invalid Date)</v>
      </c>
      <c r="WJ105" s="394" t="str" cm="1">
        <f t="array" ref="WJ105">_xll.ciqfunctions.udf.CIQ($C105,$I$104,WJ$103)</f>
        <v>(Invalid Date)</v>
      </c>
      <c r="WK105" s="394" t="str" cm="1">
        <f t="array" ref="WK105">_xll.ciqfunctions.udf.CIQ($C105,$I$104,WK$103)</f>
        <v>(Invalid Date)</v>
      </c>
      <c r="WL105" s="394" t="str" cm="1">
        <f t="array" ref="WL105">_xll.ciqfunctions.udf.CIQ($C105,$I$104,WL$103)</f>
        <v>(Invalid Date)</v>
      </c>
      <c r="WM105" s="394" t="str" cm="1">
        <f t="array" ref="WM105">_xll.ciqfunctions.udf.CIQ($C105,$I$104,WM$103)</f>
        <v>(Invalid Date)</v>
      </c>
      <c r="WN105" s="394" t="str" cm="1">
        <f t="array" ref="WN105">_xll.ciqfunctions.udf.CIQ($C105,$I$104,WN$103)</f>
        <v>(Invalid Date)</v>
      </c>
      <c r="WO105" s="394" t="str" cm="1">
        <f t="array" ref="WO105">_xll.ciqfunctions.udf.CIQ($C105,$I$104,WO$103)</f>
        <v>(Invalid Date)</v>
      </c>
      <c r="WP105" s="394" t="str" cm="1">
        <f t="array" ref="WP105">_xll.ciqfunctions.udf.CIQ($C105,$I$104,WP$103)</f>
        <v>(Invalid Date)</v>
      </c>
      <c r="WQ105" s="394" t="str" cm="1">
        <f t="array" ref="WQ105">_xll.ciqfunctions.udf.CIQ($C105,$I$104,WQ$103)</f>
        <v>(Invalid Date)</v>
      </c>
      <c r="WR105" s="394" t="str" cm="1">
        <f t="array" ref="WR105">_xll.ciqfunctions.udf.CIQ($C105,$I$104,WR$103)</f>
        <v>(Invalid Date)</v>
      </c>
      <c r="WS105" s="394" t="str" cm="1">
        <f t="array" ref="WS105">_xll.ciqfunctions.udf.CIQ($C105,$I$104,WS$103)</f>
        <v>(Invalid Date)</v>
      </c>
      <c r="WT105" s="394" t="str" cm="1">
        <f t="array" ref="WT105">_xll.ciqfunctions.udf.CIQ($C105,$I$104,WT$103)</f>
        <v>(Invalid Date)</v>
      </c>
      <c r="WU105" s="394" t="str" cm="1">
        <f t="array" ref="WU105">_xll.ciqfunctions.udf.CIQ($C105,$I$104,WU$103)</f>
        <v>(Invalid Date)</v>
      </c>
      <c r="WV105" s="394" t="str" cm="1">
        <f t="array" ref="WV105">_xll.ciqfunctions.udf.CIQ($C105,$I$104,WV$103)</f>
        <v>(Invalid Date)</v>
      </c>
      <c r="WW105" s="394" t="str" cm="1">
        <f t="array" ref="WW105">_xll.ciqfunctions.udf.CIQ($C105,$I$104,WW$103)</f>
        <v>(Invalid Date)</v>
      </c>
      <c r="WX105" s="394" t="str" cm="1">
        <f t="array" ref="WX105">_xll.ciqfunctions.udf.CIQ($C105,$I$104,WX$103)</f>
        <v>(Invalid Date)</v>
      </c>
      <c r="WY105" s="394" t="str" cm="1">
        <f t="array" ref="WY105">_xll.ciqfunctions.udf.CIQ($C105,$I$104,WY$103)</f>
        <v>(Invalid Date)</v>
      </c>
      <c r="WZ105" s="394" t="str" cm="1">
        <f t="array" ref="WZ105">_xll.ciqfunctions.udf.CIQ($C105,$I$104,WZ$103)</f>
        <v>(Invalid Date)</v>
      </c>
      <c r="XA105" s="394" t="str" cm="1">
        <f t="array" ref="XA105">_xll.ciqfunctions.udf.CIQ($C105,$I$104,XA$103)</f>
        <v>(Invalid Date)</v>
      </c>
      <c r="XB105" s="394" t="str" cm="1">
        <f t="array" ref="XB105">_xll.ciqfunctions.udf.CIQ($C105,$I$104,XB$103)</f>
        <v>(Invalid Date)</v>
      </c>
      <c r="XC105" s="394" t="str" cm="1">
        <f t="array" ref="XC105">_xll.ciqfunctions.udf.CIQ($C105,$I$104,XC$103)</f>
        <v>(Invalid Date)</v>
      </c>
      <c r="XD105" s="394" t="str" cm="1">
        <f t="array" ref="XD105">_xll.ciqfunctions.udf.CIQ($C105,$I$104,XD$103)</f>
        <v>(Invalid Date)</v>
      </c>
      <c r="XE105" s="394" t="str" cm="1">
        <f t="array" ref="XE105">_xll.ciqfunctions.udf.CIQ($C105,$I$104,XE$103)</f>
        <v>(Invalid Date)</v>
      </c>
      <c r="XF105" s="394" t="str" cm="1">
        <f t="array" ref="XF105">_xll.ciqfunctions.udf.CIQ($C105,$I$104,XF$103)</f>
        <v>(Invalid Date)</v>
      </c>
      <c r="XG105" s="394" t="str" cm="1">
        <f t="array" ref="XG105">_xll.ciqfunctions.udf.CIQ($C105,$I$104,XG$103)</f>
        <v>(Invalid Date)</v>
      </c>
      <c r="XH105" s="394" t="str" cm="1">
        <f t="array" ref="XH105">_xll.ciqfunctions.udf.CIQ($C105,$I$104,XH$103)</f>
        <v>(Invalid Date)</v>
      </c>
      <c r="XI105" s="394" t="str" cm="1">
        <f t="array" ref="XI105">_xll.ciqfunctions.udf.CIQ($C105,$I$104,XI$103)</f>
        <v>(Invalid Date)</v>
      </c>
      <c r="XJ105" s="394" t="str" cm="1">
        <f t="array" ref="XJ105">_xll.ciqfunctions.udf.CIQ($C105,$I$104,XJ$103)</f>
        <v>(Invalid Date)</v>
      </c>
      <c r="XK105" s="394" t="str" cm="1">
        <f t="array" ref="XK105">_xll.ciqfunctions.udf.CIQ($C105,$I$104,XK$103)</f>
        <v>(Invalid Date)</v>
      </c>
      <c r="XL105" s="394" t="str" cm="1">
        <f t="array" ref="XL105">_xll.ciqfunctions.udf.CIQ($C105,$I$104,XL$103)</f>
        <v>(Invalid Date)</v>
      </c>
      <c r="XM105" s="394" t="str" cm="1">
        <f t="array" ref="XM105">_xll.ciqfunctions.udf.CIQ($C105,$I$104,XM$103)</f>
        <v>(Invalid Date)</v>
      </c>
      <c r="XN105" s="394" t="str" cm="1">
        <f t="array" ref="XN105">_xll.ciqfunctions.udf.CIQ($C105,$I$104,XN$103)</f>
        <v>(Invalid Date)</v>
      </c>
      <c r="XO105" s="394" t="str" cm="1">
        <f t="array" ref="XO105">_xll.ciqfunctions.udf.CIQ($C105,$I$104,XO$103)</f>
        <v>(Invalid Date)</v>
      </c>
      <c r="XP105" s="394" t="str" cm="1">
        <f t="array" ref="XP105">_xll.ciqfunctions.udf.CIQ($C105,$I$104,XP$103)</f>
        <v>(Invalid Date)</v>
      </c>
      <c r="XQ105" s="394" t="str" cm="1">
        <f t="array" ref="XQ105">_xll.ciqfunctions.udf.CIQ($C105,$I$104,XQ$103)</f>
        <v>(Invalid Date)</v>
      </c>
      <c r="XR105" s="394" t="str" cm="1">
        <f t="array" ref="XR105">_xll.ciqfunctions.udf.CIQ($C105,$I$104,XR$103)</f>
        <v>(Invalid Date)</v>
      </c>
      <c r="XS105" s="394" t="str" cm="1">
        <f t="array" ref="XS105">_xll.ciqfunctions.udf.CIQ($C105,$I$104,XS$103)</f>
        <v>(Invalid Date)</v>
      </c>
      <c r="XT105" s="394" t="str" cm="1">
        <f t="array" ref="XT105">_xll.ciqfunctions.udf.CIQ($C105,$I$104,XT$103)</f>
        <v>(Invalid Date)</v>
      </c>
      <c r="XU105" s="394" t="str" cm="1">
        <f t="array" ref="XU105">_xll.ciqfunctions.udf.CIQ($C105,$I$104,XU$103)</f>
        <v>(Invalid Date)</v>
      </c>
      <c r="XV105" s="394" t="str" cm="1">
        <f t="array" ref="XV105">_xll.ciqfunctions.udf.CIQ($C105,$I$104,XV$103)</f>
        <v>(Invalid Date)</v>
      </c>
      <c r="XW105" s="394" t="str" cm="1">
        <f t="array" ref="XW105">_xll.ciqfunctions.udf.CIQ($C105,$I$104,XW$103)</f>
        <v>(Invalid Date)</v>
      </c>
      <c r="XX105" s="394" t="str" cm="1">
        <f t="array" ref="XX105">_xll.ciqfunctions.udf.CIQ($C105,$I$104,XX$103)</f>
        <v>(Invalid Date)</v>
      </c>
      <c r="XY105" s="394" t="str" cm="1">
        <f t="array" ref="XY105">_xll.ciqfunctions.udf.CIQ($C105,$I$104,XY$103)</f>
        <v>(Invalid Date)</v>
      </c>
      <c r="XZ105" s="394" t="str" cm="1">
        <f t="array" ref="XZ105">_xll.ciqfunctions.udf.CIQ($C105,$I$104,XZ$103)</f>
        <v>(Invalid Date)</v>
      </c>
      <c r="YA105" s="394" t="str" cm="1">
        <f t="array" ref="YA105">_xll.ciqfunctions.udf.CIQ($C105,$I$104,YA$103)</f>
        <v>(Invalid Date)</v>
      </c>
      <c r="YB105" s="394" t="str" cm="1">
        <f t="array" ref="YB105">_xll.ciqfunctions.udf.CIQ($C105,$I$104,YB$103)</f>
        <v>(Invalid Date)</v>
      </c>
      <c r="YC105" s="394" t="str" cm="1">
        <f t="array" ref="YC105">_xll.ciqfunctions.udf.CIQ($C105,$I$104,YC$103)</f>
        <v>(Invalid Date)</v>
      </c>
      <c r="YD105" s="394" t="str" cm="1">
        <f t="array" ref="YD105">_xll.ciqfunctions.udf.CIQ($C105,$I$104,YD$103)</f>
        <v>(Invalid Date)</v>
      </c>
      <c r="YE105" s="394" t="str" cm="1">
        <f t="array" ref="YE105">_xll.ciqfunctions.udf.CIQ($C105,$I$104,YE$103)</f>
        <v>(Invalid Date)</v>
      </c>
      <c r="YF105" s="394" t="str" cm="1">
        <f t="array" ref="YF105">_xll.ciqfunctions.udf.CIQ($C105,$I$104,YF$103)</f>
        <v>(Invalid Date)</v>
      </c>
      <c r="YG105" s="394" t="str" cm="1">
        <f t="array" ref="YG105">_xll.ciqfunctions.udf.CIQ($C105,$I$104,YG$103)</f>
        <v>(Invalid Date)</v>
      </c>
      <c r="YH105" s="394" t="str" cm="1">
        <f t="array" ref="YH105">_xll.ciqfunctions.udf.CIQ($C105,$I$104,YH$103)</f>
        <v>(Invalid Date)</v>
      </c>
      <c r="YI105" s="394" t="str" cm="1">
        <f t="array" ref="YI105">_xll.ciqfunctions.udf.CIQ($C105,$I$104,YI$103)</f>
        <v>(Invalid Date)</v>
      </c>
      <c r="YJ105" s="394" t="str" cm="1">
        <f t="array" ref="YJ105">_xll.ciqfunctions.udf.CIQ($C105,$I$104,YJ$103)</f>
        <v>(Invalid Date)</v>
      </c>
      <c r="YK105" s="394" t="str" cm="1">
        <f t="array" ref="YK105">_xll.ciqfunctions.udf.CIQ($C105,$I$104,YK$103)</f>
        <v>(Invalid Date)</v>
      </c>
      <c r="YL105" s="394" t="str" cm="1">
        <f t="array" ref="YL105">_xll.ciqfunctions.udf.CIQ($C105,$I$104,YL$103)</f>
        <v>(Invalid Date)</v>
      </c>
      <c r="YM105" s="394" t="str" cm="1">
        <f t="array" ref="YM105">_xll.ciqfunctions.udf.CIQ($C105,$I$104,YM$103)</f>
        <v>(Invalid Date)</v>
      </c>
      <c r="YN105" s="394" t="str" cm="1">
        <f t="array" ref="YN105">_xll.ciqfunctions.udf.CIQ($C105,$I$104,YN$103)</f>
        <v>(Invalid Date)</v>
      </c>
      <c r="YO105" s="394" t="str" cm="1">
        <f t="array" ref="YO105">_xll.ciqfunctions.udf.CIQ($C105,$I$104,YO$103)</f>
        <v>(Invalid Date)</v>
      </c>
      <c r="YP105" s="394" t="str" cm="1">
        <f t="array" ref="YP105">_xll.ciqfunctions.udf.CIQ($C105,$I$104,YP$103)</f>
        <v>(Invalid Date)</v>
      </c>
      <c r="YQ105" s="394" t="str" cm="1">
        <f t="array" ref="YQ105">_xll.ciqfunctions.udf.CIQ($C105,$I$104,YQ$103)</f>
        <v>(Invalid Date)</v>
      </c>
      <c r="YR105" s="394" t="str" cm="1">
        <f t="array" ref="YR105">_xll.ciqfunctions.udf.CIQ($C105,$I$104,YR$103)</f>
        <v>(Invalid Date)</v>
      </c>
      <c r="YS105" s="394" t="str" cm="1">
        <f t="array" ref="YS105">_xll.ciqfunctions.udf.CIQ($C105,$I$104,YS$103)</f>
        <v>(Invalid Date)</v>
      </c>
      <c r="YT105" s="394" t="str" cm="1">
        <f t="array" ref="YT105">_xll.ciqfunctions.udf.CIQ($C105,$I$104,YT$103)</f>
        <v>(Invalid Date)</v>
      </c>
      <c r="YU105" s="394" t="str" cm="1">
        <f t="array" ref="YU105">_xll.ciqfunctions.udf.CIQ($C105,$I$104,YU$103)</f>
        <v>(Invalid Date)</v>
      </c>
      <c r="YV105" s="394" t="str" cm="1">
        <f t="array" ref="YV105">_xll.ciqfunctions.udf.CIQ($C105,$I$104,YV$103)</f>
        <v>(Invalid Date)</v>
      </c>
      <c r="YW105" s="394" t="str" cm="1">
        <f t="array" ref="YW105">_xll.ciqfunctions.udf.CIQ($C105,$I$104,YW$103)</f>
        <v>(Invalid Date)</v>
      </c>
      <c r="YX105" s="394" t="str" cm="1">
        <f t="array" ref="YX105">_xll.ciqfunctions.udf.CIQ($C105,$I$104,YX$103)</f>
        <v>(Invalid Date)</v>
      </c>
      <c r="YY105" s="394" t="str" cm="1">
        <f t="array" ref="YY105">_xll.ciqfunctions.udf.CIQ($C105,$I$104,YY$103)</f>
        <v>(Invalid Date)</v>
      </c>
      <c r="YZ105" s="394" t="str" cm="1">
        <f t="array" ref="YZ105">_xll.ciqfunctions.udf.CIQ($C105,$I$104,YZ$103)</f>
        <v>(Invalid Date)</v>
      </c>
      <c r="ZA105" s="394" t="str" cm="1">
        <f t="array" ref="ZA105">_xll.ciqfunctions.udf.CIQ($C105,$I$104,ZA$103)</f>
        <v>(Invalid Date)</v>
      </c>
      <c r="ZB105" s="394" t="str" cm="1">
        <f t="array" ref="ZB105">_xll.ciqfunctions.udf.CIQ($C105,$I$104,ZB$103)</f>
        <v>(Invalid Date)</v>
      </c>
      <c r="ZC105" s="394" t="str" cm="1">
        <f t="array" ref="ZC105">_xll.ciqfunctions.udf.CIQ($C105,$I$104,ZC$103)</f>
        <v>(Invalid Date)</v>
      </c>
      <c r="ZD105" s="394" t="str" cm="1">
        <f t="array" ref="ZD105">_xll.ciqfunctions.udf.CIQ($C105,$I$104,ZD$103)</f>
        <v>(Invalid Date)</v>
      </c>
      <c r="ZE105" s="394" t="str" cm="1">
        <f t="array" ref="ZE105">_xll.ciqfunctions.udf.CIQ($C105,$I$104,ZE$103)</f>
        <v>(Invalid Date)</v>
      </c>
      <c r="ZF105" s="394" t="str" cm="1">
        <f t="array" ref="ZF105">_xll.ciqfunctions.udf.CIQ($C105,$I$104,ZF$103)</f>
        <v>(Invalid Date)</v>
      </c>
      <c r="ZG105" s="394" t="str" cm="1">
        <f t="array" ref="ZG105">_xll.ciqfunctions.udf.CIQ($C105,$I$104,ZG$103)</f>
        <v>(Invalid Date)</v>
      </c>
      <c r="ZH105" s="394" t="str" cm="1">
        <f t="array" ref="ZH105">_xll.ciqfunctions.udf.CIQ($C105,$I$104,ZH$103)</f>
        <v>(Invalid Date)</v>
      </c>
      <c r="ZI105" s="394" t="str" cm="1">
        <f t="array" ref="ZI105">_xll.ciqfunctions.udf.CIQ($C105,$I$104,ZI$103)</f>
        <v>(Invalid Date)</v>
      </c>
      <c r="ZJ105" s="394" t="str" cm="1">
        <f t="array" ref="ZJ105">_xll.ciqfunctions.udf.CIQ($C105,$I$104,ZJ$103)</f>
        <v>(Invalid Date)</v>
      </c>
      <c r="ZK105" s="394" t="str" cm="1">
        <f t="array" ref="ZK105">_xll.ciqfunctions.udf.CIQ($C105,$I$104,ZK$103)</f>
        <v>(Invalid Date)</v>
      </c>
      <c r="ZL105" s="394" t="str" cm="1">
        <f t="array" ref="ZL105">_xll.ciqfunctions.udf.CIQ($C105,$I$104,ZL$103)</f>
        <v>(Invalid Date)</v>
      </c>
      <c r="ZM105" s="394" t="str" cm="1">
        <f t="array" ref="ZM105">_xll.ciqfunctions.udf.CIQ($C105,$I$104,ZM$103)</f>
        <v>(Invalid Date)</v>
      </c>
      <c r="ZN105" s="394" t="str" cm="1">
        <f t="array" ref="ZN105">_xll.ciqfunctions.udf.CIQ($C105,$I$104,ZN$103)</f>
        <v>(Invalid Date)</v>
      </c>
      <c r="ZO105" s="394" t="str" cm="1">
        <f t="array" ref="ZO105">_xll.ciqfunctions.udf.CIQ($C105,$I$104,ZO$103)</f>
        <v>(Invalid Date)</v>
      </c>
      <c r="ZP105" s="394" t="str" cm="1">
        <f t="array" ref="ZP105">_xll.ciqfunctions.udf.CIQ($C105,$I$104,ZP$103)</f>
        <v>(Invalid Date)</v>
      </c>
      <c r="ZQ105" s="394" t="str" cm="1">
        <f t="array" ref="ZQ105">_xll.ciqfunctions.udf.CIQ($C105,$I$104,ZQ$103)</f>
        <v>(Invalid Date)</v>
      </c>
      <c r="ZR105" s="394" t="str" cm="1">
        <f t="array" ref="ZR105">_xll.ciqfunctions.udf.CIQ($C105,$I$104,ZR$103)</f>
        <v>(Invalid Date)</v>
      </c>
      <c r="ZS105" s="394" t="str" cm="1">
        <f t="array" ref="ZS105">_xll.ciqfunctions.udf.CIQ($C105,$I$104,ZS$103)</f>
        <v>(Invalid Date)</v>
      </c>
      <c r="ZT105" s="394" t="str" cm="1">
        <f t="array" ref="ZT105">_xll.ciqfunctions.udf.CIQ($C105,$I$104,ZT$103)</f>
        <v>(Invalid Date)</v>
      </c>
      <c r="ZU105" s="394" t="str" cm="1">
        <f t="array" ref="ZU105">_xll.ciqfunctions.udf.CIQ($C105,$I$104,ZU$103)</f>
        <v>(Invalid Date)</v>
      </c>
      <c r="ZV105" s="394" t="str" cm="1">
        <f t="array" ref="ZV105">_xll.ciqfunctions.udf.CIQ($C105,$I$104,ZV$103)</f>
        <v>(Invalid Date)</v>
      </c>
      <c r="ZW105" s="394" t="str" cm="1">
        <f t="array" ref="ZW105">_xll.ciqfunctions.udf.CIQ($C105,$I$104,ZW$103)</f>
        <v>(Invalid Date)</v>
      </c>
      <c r="ZX105" s="394" t="str" cm="1">
        <f t="array" ref="ZX105">_xll.ciqfunctions.udf.CIQ($C105,$I$104,ZX$103)</f>
        <v>(Invalid Date)</v>
      </c>
      <c r="ZY105" s="394" t="str" cm="1">
        <f t="array" ref="ZY105">_xll.ciqfunctions.udf.CIQ($C105,$I$104,ZY$103)</f>
        <v>(Invalid Date)</v>
      </c>
      <c r="ZZ105" s="394" t="str" cm="1">
        <f t="array" ref="ZZ105">_xll.ciqfunctions.udf.CIQ($C105,$I$104,ZZ$103)</f>
        <v>(Invalid Date)</v>
      </c>
      <c r="AAA105" s="394" t="str" cm="1">
        <f t="array" ref="AAA105">_xll.ciqfunctions.udf.CIQ($C105,$I$104,AAA$103)</f>
        <v>(Invalid Date)</v>
      </c>
      <c r="AAB105" s="394" t="str" cm="1">
        <f t="array" ref="AAB105">_xll.ciqfunctions.udf.CIQ($C105,$I$104,AAB$103)</f>
        <v>(Invalid Date)</v>
      </c>
      <c r="AAC105" s="394" t="str" cm="1">
        <f t="array" ref="AAC105">_xll.ciqfunctions.udf.CIQ($C105,$I$104,AAC$103)</f>
        <v>(Invalid Date)</v>
      </c>
      <c r="AAD105" s="394" t="str" cm="1">
        <f t="array" ref="AAD105">_xll.ciqfunctions.udf.CIQ($C105,$I$104,AAD$103)</f>
        <v>(Invalid Date)</v>
      </c>
      <c r="AAE105" s="394" t="str" cm="1">
        <f t="array" ref="AAE105">_xll.ciqfunctions.udf.CIQ($C105,$I$104,AAE$103)</f>
        <v>(Invalid Date)</v>
      </c>
      <c r="AAF105" s="394" t="str" cm="1">
        <f t="array" ref="AAF105">_xll.ciqfunctions.udf.CIQ($C105,$I$104,AAF$103)</f>
        <v>(Invalid Date)</v>
      </c>
      <c r="AAG105" s="394" t="str" cm="1">
        <f t="array" ref="AAG105">_xll.ciqfunctions.udf.CIQ($C105,$I$104,AAG$103)</f>
        <v>(Invalid Date)</v>
      </c>
      <c r="AAH105" s="394" t="str" cm="1">
        <f t="array" ref="AAH105">_xll.ciqfunctions.udf.CIQ($C105,$I$104,AAH$103)</f>
        <v>(Invalid Date)</v>
      </c>
      <c r="AAI105" s="394" t="str" cm="1">
        <f t="array" ref="AAI105">_xll.ciqfunctions.udf.CIQ($C105,$I$104,AAI$103)</f>
        <v>(Invalid Date)</v>
      </c>
      <c r="AAJ105" s="394" t="str" cm="1">
        <f t="array" ref="AAJ105">_xll.ciqfunctions.udf.CIQ($C105,$I$104,AAJ$103)</f>
        <v>(Invalid Date)</v>
      </c>
      <c r="AAK105" s="394" t="str" cm="1">
        <f t="array" ref="AAK105">_xll.ciqfunctions.udf.CIQ($C105,$I$104,AAK$103)</f>
        <v>(Invalid Date)</v>
      </c>
      <c r="AAL105" s="394" t="str" cm="1">
        <f t="array" ref="AAL105">_xll.ciqfunctions.udf.CIQ($C105,$I$104,AAL$103)</f>
        <v>(Invalid Date)</v>
      </c>
      <c r="AAM105" s="394" t="str" cm="1">
        <f t="array" ref="AAM105">_xll.ciqfunctions.udf.CIQ($C105,$I$104,AAM$103)</f>
        <v>(Invalid Date)</v>
      </c>
      <c r="AAN105" s="394" t="str" cm="1">
        <f t="array" ref="AAN105">_xll.ciqfunctions.udf.CIQ($C105,$I$104,AAN$103)</f>
        <v>(Invalid Date)</v>
      </c>
      <c r="AAO105" s="394" t="str" cm="1">
        <f t="array" ref="AAO105">_xll.ciqfunctions.udf.CIQ($C105,$I$104,AAO$103)</f>
        <v>(Invalid Date)</v>
      </c>
      <c r="AAP105" s="394" t="str" cm="1">
        <f t="array" ref="AAP105">_xll.ciqfunctions.udf.CIQ($C105,$I$104,AAP$103)</f>
        <v>(Invalid Date)</v>
      </c>
      <c r="AAQ105" s="394" t="str" cm="1">
        <f t="array" ref="AAQ105">_xll.ciqfunctions.udf.CIQ($C105,$I$104,AAQ$103)</f>
        <v>(Invalid Date)</v>
      </c>
      <c r="AAR105" s="394" t="str" cm="1">
        <f t="array" ref="AAR105">_xll.ciqfunctions.udf.CIQ($C105,$I$104,AAR$103)</f>
        <v>(Invalid Date)</v>
      </c>
      <c r="AAS105" s="394" t="str" cm="1">
        <f t="array" ref="AAS105">_xll.ciqfunctions.udf.CIQ($C105,$I$104,AAS$103)</f>
        <v>(Invalid Date)</v>
      </c>
      <c r="AAT105" s="394" t="str" cm="1">
        <f t="array" ref="AAT105">_xll.ciqfunctions.udf.CIQ($C105,$I$104,AAT$103)</f>
        <v>(Invalid Date)</v>
      </c>
      <c r="AAU105" s="394" t="str" cm="1">
        <f t="array" ref="AAU105">_xll.ciqfunctions.udf.CIQ($C105,$I$104,AAU$103)</f>
        <v>(Invalid Date)</v>
      </c>
      <c r="AAV105" s="394" t="str" cm="1">
        <f t="array" ref="AAV105">_xll.ciqfunctions.udf.CIQ($C105,$I$104,AAV$103)</f>
        <v>(Invalid Date)</v>
      </c>
      <c r="AAW105" s="394" t="str" cm="1">
        <f t="array" ref="AAW105">_xll.ciqfunctions.udf.CIQ($C105,$I$104,AAW$103)</f>
        <v>(Invalid Date)</v>
      </c>
      <c r="AAX105" s="394" t="str" cm="1">
        <f t="array" ref="AAX105">_xll.ciqfunctions.udf.CIQ($C105,$I$104,AAX$103)</f>
        <v>(Invalid Date)</v>
      </c>
      <c r="AAY105" s="394" t="str" cm="1">
        <f t="array" ref="AAY105">_xll.ciqfunctions.udf.CIQ($C105,$I$104,AAY$103)</f>
        <v>(Invalid Date)</v>
      </c>
      <c r="AAZ105" s="394" t="str" cm="1">
        <f t="array" ref="AAZ105">_xll.ciqfunctions.udf.CIQ($C105,$I$104,AAZ$103)</f>
        <v>(Invalid Date)</v>
      </c>
      <c r="ABA105" s="394" t="str" cm="1">
        <f t="array" ref="ABA105">_xll.ciqfunctions.udf.CIQ($C105,$I$104,ABA$103)</f>
        <v>(Invalid Date)</v>
      </c>
      <c r="ABB105" s="394" t="str" cm="1">
        <f t="array" ref="ABB105">_xll.ciqfunctions.udf.CIQ($C105,$I$104,ABB$103)</f>
        <v>(Invalid Date)</v>
      </c>
      <c r="ABC105" s="394" t="str" cm="1">
        <f t="array" ref="ABC105">_xll.ciqfunctions.udf.CIQ($C105,$I$104,ABC$103)</f>
        <v>(Invalid Date)</v>
      </c>
      <c r="ABD105" s="394" t="str" cm="1">
        <f t="array" ref="ABD105">_xll.ciqfunctions.udf.CIQ($C105,$I$104,ABD$103)</f>
        <v>(Invalid Date)</v>
      </c>
      <c r="ABE105" s="394" t="str" cm="1">
        <f t="array" ref="ABE105">_xll.ciqfunctions.udf.CIQ($C105,$I$104,ABE$103)</f>
        <v>(Invalid Date)</v>
      </c>
      <c r="ABF105" s="394" t="str" cm="1">
        <f t="array" ref="ABF105">_xll.ciqfunctions.udf.CIQ($C105,$I$104,ABF$103)</f>
        <v>(Invalid Date)</v>
      </c>
      <c r="ABG105" s="394" t="str" cm="1">
        <f t="array" ref="ABG105">_xll.ciqfunctions.udf.CIQ($C105,$I$104,ABG$103)</f>
        <v>(Invalid Date)</v>
      </c>
      <c r="ABH105" s="394" t="str" cm="1">
        <f t="array" ref="ABH105">_xll.ciqfunctions.udf.CIQ($C105,$I$104,ABH$103)</f>
        <v>(Invalid Date)</v>
      </c>
      <c r="ABI105" s="394" t="str" cm="1">
        <f t="array" ref="ABI105">_xll.ciqfunctions.udf.CIQ($C105,$I$104,ABI$103)</f>
        <v>(Invalid Date)</v>
      </c>
      <c r="ABJ105" s="394" t="str" cm="1">
        <f t="array" ref="ABJ105">_xll.ciqfunctions.udf.CIQ($C105,$I$104,ABJ$103)</f>
        <v>(Invalid Date)</v>
      </c>
    </row>
    <row r="106" spans="1:738" x14ac:dyDescent="0.4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  <c r="EY106" s="77"/>
      <c r="EZ106" s="77"/>
      <c r="FA106" s="77"/>
      <c r="FB106" s="77"/>
      <c r="FC106" s="77"/>
      <c r="FD106" s="77"/>
      <c r="FE106" s="77"/>
      <c r="FF106" s="77"/>
      <c r="FG106" s="77"/>
      <c r="FH106" s="77"/>
      <c r="FI106" s="77"/>
      <c r="FJ106" s="77"/>
      <c r="FK106" s="77"/>
      <c r="FL106" s="77"/>
      <c r="FM106" s="77"/>
      <c r="FN106" s="77"/>
      <c r="FO106" s="77"/>
      <c r="FP106" s="77"/>
      <c r="FQ106" s="77"/>
      <c r="FR106" s="77"/>
      <c r="FS106" s="77"/>
      <c r="FT106" s="77"/>
      <c r="FU106" s="77"/>
      <c r="FV106" s="77"/>
      <c r="FW106" s="77"/>
      <c r="FX106" s="77"/>
      <c r="FY106" s="77"/>
      <c r="FZ106" s="77"/>
      <c r="GA106" s="77"/>
      <c r="GB106" s="77"/>
      <c r="GC106" s="77"/>
      <c r="GD106" s="77"/>
      <c r="GE106" s="77"/>
      <c r="GF106" s="77"/>
      <c r="GG106" s="77"/>
      <c r="GH106" s="77"/>
      <c r="GI106" s="77"/>
      <c r="GJ106" s="77"/>
      <c r="GK106" s="77"/>
      <c r="GL106" s="77"/>
      <c r="GM106" s="77"/>
      <c r="GN106" s="77"/>
      <c r="GO106" s="77"/>
      <c r="GP106" s="77"/>
      <c r="GQ106" s="77"/>
      <c r="GR106" s="77"/>
      <c r="GS106" s="77"/>
      <c r="GT106" s="77"/>
      <c r="GU106" s="77"/>
      <c r="GV106" s="77"/>
      <c r="GW106" s="77"/>
      <c r="GX106" s="77"/>
      <c r="GY106" s="77"/>
      <c r="GZ106" s="77"/>
      <c r="HA106" s="77"/>
      <c r="HB106" s="77"/>
      <c r="HC106" s="77"/>
      <c r="HD106" s="77"/>
      <c r="HE106" s="77"/>
      <c r="HF106" s="77"/>
      <c r="HG106" s="77"/>
      <c r="HH106" s="77"/>
      <c r="HI106" s="77"/>
      <c r="HJ106" s="77"/>
      <c r="HK106" s="77"/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  <c r="JD106" s="77"/>
      <c r="JE106" s="77"/>
      <c r="JF106" s="77"/>
      <c r="JG106" s="77"/>
      <c r="JH106" s="77"/>
      <c r="JI106" s="77"/>
      <c r="JJ106" s="77"/>
      <c r="JK106" s="77"/>
      <c r="JL106" s="77"/>
      <c r="JM106" s="77"/>
      <c r="JN106" s="77"/>
      <c r="JO106" s="77"/>
      <c r="JP106" s="77"/>
      <c r="JQ106" s="77"/>
      <c r="JR106" s="77"/>
      <c r="JS106" s="77"/>
      <c r="JT106" s="77"/>
      <c r="JU106" s="77"/>
      <c r="JV106" s="77"/>
      <c r="JW106" s="77"/>
      <c r="JX106" s="77"/>
      <c r="JY106" s="77"/>
      <c r="JZ106" s="77"/>
      <c r="KA106" s="77"/>
      <c r="KB106" s="77"/>
      <c r="KC106" s="77"/>
      <c r="KD106" s="77"/>
      <c r="KE106" s="77"/>
      <c r="KF106" s="77"/>
      <c r="KG106" s="77"/>
      <c r="KH106" s="77"/>
      <c r="KI106" s="77"/>
      <c r="KJ106" s="77"/>
      <c r="KK106" s="77"/>
      <c r="KL106" s="77"/>
      <c r="KM106" s="77"/>
      <c r="KN106" s="77"/>
      <c r="KO106" s="77"/>
      <c r="KP106" s="77"/>
      <c r="KQ106" s="77"/>
      <c r="KR106" s="77"/>
      <c r="KS106" s="77"/>
      <c r="KT106" s="77"/>
      <c r="KU106" s="77"/>
      <c r="KV106" s="77"/>
      <c r="KW106" s="77"/>
      <c r="KX106" s="77"/>
      <c r="KY106" s="77"/>
      <c r="KZ106" s="77"/>
      <c r="LA106" s="77"/>
      <c r="LB106" s="77"/>
      <c r="LC106" s="77"/>
      <c r="LD106" s="77"/>
      <c r="LE106" s="77"/>
      <c r="LF106" s="77"/>
      <c r="LG106" s="77"/>
      <c r="LH106" s="77"/>
      <c r="LI106" s="77"/>
      <c r="LJ106" s="77"/>
      <c r="LK106" s="77"/>
      <c r="LL106" s="77"/>
      <c r="LM106" s="77"/>
      <c r="LN106" s="77"/>
      <c r="LO106" s="77"/>
      <c r="LP106" s="77"/>
      <c r="LQ106" s="77"/>
      <c r="LR106" s="77"/>
      <c r="LS106" s="77"/>
      <c r="LT106" s="77"/>
      <c r="LU106" s="77"/>
      <c r="LV106" s="77"/>
      <c r="LW106" s="77"/>
      <c r="LX106" s="77"/>
      <c r="LY106" s="77"/>
      <c r="LZ106" s="77"/>
      <c r="MA106" s="77"/>
      <c r="MB106" s="77"/>
      <c r="MC106" s="77"/>
      <c r="MD106" s="77"/>
      <c r="ME106" s="77"/>
      <c r="MF106" s="77"/>
      <c r="MG106" s="77"/>
      <c r="MH106" s="77"/>
      <c r="MI106" s="77"/>
      <c r="MJ106" s="77"/>
      <c r="MK106" s="77"/>
      <c r="ML106" s="77"/>
      <c r="MM106" s="77"/>
      <c r="MN106" s="77"/>
      <c r="MO106" s="77"/>
      <c r="MP106" s="77"/>
      <c r="MQ106" s="77"/>
      <c r="MR106" s="77"/>
      <c r="MS106" s="77"/>
      <c r="MT106" s="77"/>
      <c r="MU106" s="77"/>
      <c r="MV106" s="77"/>
      <c r="MW106" s="77"/>
      <c r="MX106" s="77"/>
      <c r="MY106" s="77"/>
      <c r="MZ106" s="77"/>
      <c r="NA106" s="77"/>
      <c r="NB106" s="77"/>
      <c r="NC106" s="77"/>
      <c r="ND106" s="77"/>
      <c r="NE106" s="77"/>
      <c r="NF106" s="77"/>
      <c r="NG106" s="77"/>
      <c r="NH106" s="77"/>
      <c r="NI106" s="77"/>
      <c r="NJ106" s="77"/>
      <c r="NK106" s="77"/>
      <c r="NL106" s="77"/>
      <c r="NM106" s="77"/>
      <c r="NN106" s="77"/>
      <c r="NO106" s="77"/>
      <c r="NP106" s="77"/>
      <c r="NQ106" s="77"/>
      <c r="NR106" s="77"/>
      <c r="NS106" s="77"/>
      <c r="NT106" s="77"/>
      <c r="NU106" s="77"/>
      <c r="NV106" s="77"/>
      <c r="NW106" s="77"/>
      <c r="NX106" s="77"/>
      <c r="NY106" s="77"/>
      <c r="NZ106" s="77"/>
      <c r="OA106" s="77"/>
      <c r="OB106" s="77"/>
      <c r="OC106" s="77"/>
      <c r="OD106" s="77"/>
      <c r="OE106" s="77"/>
      <c r="OF106" s="77"/>
      <c r="OG106" s="77"/>
      <c r="OH106" s="77"/>
      <c r="OI106" s="77"/>
      <c r="OJ106" s="77"/>
      <c r="OK106" s="77"/>
      <c r="OL106" s="77"/>
      <c r="OM106" s="77"/>
      <c r="ON106" s="77"/>
      <c r="OO106" s="77"/>
      <c r="OP106" s="77"/>
      <c r="OQ106" s="77"/>
      <c r="OR106" s="77"/>
      <c r="OS106" s="77"/>
      <c r="OT106" s="77"/>
      <c r="OU106" s="77"/>
      <c r="OV106" s="77"/>
      <c r="OW106" s="77"/>
      <c r="OX106" s="77"/>
      <c r="OY106" s="77"/>
      <c r="OZ106" s="77"/>
      <c r="PA106" s="77"/>
      <c r="PB106" s="77"/>
      <c r="PC106" s="77"/>
      <c r="PD106" s="77"/>
      <c r="PE106" s="77"/>
      <c r="PF106" s="77"/>
      <c r="PG106" s="77"/>
      <c r="PH106" s="77"/>
      <c r="PI106" s="77"/>
      <c r="PJ106" s="77"/>
      <c r="PK106" s="77"/>
      <c r="PL106" s="77"/>
      <c r="PM106" s="77"/>
      <c r="PN106" s="77"/>
      <c r="PO106" s="77"/>
      <c r="PP106" s="77"/>
      <c r="PQ106" s="77"/>
      <c r="PR106" s="77"/>
      <c r="PS106" s="77"/>
      <c r="PT106" s="77"/>
      <c r="PU106" s="77"/>
      <c r="PV106" s="77"/>
      <c r="PW106" s="77"/>
      <c r="PX106" s="77"/>
      <c r="PY106" s="77"/>
      <c r="PZ106" s="77"/>
      <c r="QA106" s="77"/>
      <c r="QB106" s="77"/>
      <c r="QC106" s="77"/>
      <c r="QD106" s="77"/>
      <c r="QE106" s="77"/>
      <c r="QF106" s="77"/>
      <c r="QG106" s="77"/>
      <c r="QH106" s="77"/>
      <c r="QI106" s="77"/>
      <c r="QJ106" s="77"/>
      <c r="QK106" s="77"/>
      <c r="QL106" s="77"/>
      <c r="QM106" s="77"/>
      <c r="QN106" s="77"/>
      <c r="QO106" s="77"/>
      <c r="QP106" s="77"/>
      <c r="QQ106" s="77"/>
      <c r="QR106" s="77"/>
      <c r="QS106" s="77"/>
      <c r="QT106" s="77"/>
      <c r="QU106" s="77"/>
      <c r="QV106" s="77"/>
      <c r="QW106" s="77"/>
      <c r="QX106" s="77"/>
      <c r="QY106" s="77"/>
      <c r="QZ106" s="77"/>
      <c r="RA106" s="77"/>
      <c r="RB106" s="77"/>
      <c r="RC106" s="77"/>
      <c r="RD106" s="77"/>
      <c r="RE106" s="77"/>
      <c r="RF106" s="77"/>
      <c r="RG106" s="77"/>
      <c r="RH106" s="77"/>
      <c r="RI106" s="77"/>
      <c r="RJ106" s="77"/>
      <c r="RK106" s="77"/>
      <c r="RL106" s="77"/>
      <c r="RM106" s="77"/>
      <c r="RN106" s="77"/>
      <c r="RO106" s="77"/>
      <c r="RP106" s="77"/>
      <c r="RQ106" s="77"/>
      <c r="RR106" s="77"/>
      <c r="RS106" s="77"/>
      <c r="RT106" s="77"/>
      <c r="RU106" s="77"/>
      <c r="RV106" s="77"/>
      <c r="RW106" s="77"/>
      <c r="RX106" s="77"/>
      <c r="RY106" s="77"/>
      <c r="RZ106" s="77"/>
      <c r="SA106" s="77"/>
      <c r="SB106" s="77"/>
      <c r="SC106" s="77"/>
      <c r="SD106" s="77"/>
      <c r="SE106" s="77"/>
      <c r="SF106" s="77"/>
      <c r="SG106" s="77"/>
      <c r="SH106" s="77"/>
      <c r="SI106" s="77"/>
      <c r="SJ106" s="77"/>
      <c r="SK106" s="77"/>
      <c r="SL106" s="77"/>
      <c r="SM106" s="77"/>
      <c r="SN106" s="77"/>
      <c r="SO106" s="77"/>
      <c r="SP106" s="77"/>
      <c r="SQ106" s="77"/>
      <c r="SR106" s="77"/>
      <c r="SS106" s="77"/>
      <c r="ST106" s="77"/>
      <c r="SU106" s="77"/>
      <c r="SV106" s="77"/>
      <c r="SW106" s="77"/>
      <c r="SX106" s="77"/>
      <c r="SY106" s="77"/>
      <c r="SZ106" s="77"/>
      <c r="TA106" s="77"/>
      <c r="TB106" s="77"/>
      <c r="TC106" s="77"/>
      <c r="TD106" s="77"/>
      <c r="TE106" s="77"/>
      <c r="TF106" s="77"/>
      <c r="TG106" s="77"/>
      <c r="TH106" s="77"/>
      <c r="TI106" s="77"/>
      <c r="TJ106" s="77"/>
      <c r="TK106" s="77"/>
      <c r="TL106" s="77"/>
      <c r="TM106" s="77"/>
      <c r="TN106" s="77"/>
      <c r="TO106" s="77"/>
      <c r="TP106" s="77"/>
      <c r="TQ106" s="77"/>
      <c r="TR106" s="77"/>
      <c r="TS106" s="77"/>
      <c r="TT106" s="77"/>
      <c r="TU106" s="77"/>
      <c r="TV106" s="77"/>
      <c r="TW106" s="77"/>
      <c r="TX106" s="77"/>
      <c r="TY106" s="77"/>
      <c r="TZ106" s="77"/>
      <c r="UA106" s="77"/>
      <c r="UB106" s="77"/>
      <c r="UC106" s="77"/>
      <c r="UD106" s="77"/>
      <c r="UE106" s="77"/>
      <c r="UF106" s="77"/>
      <c r="UG106" s="77"/>
      <c r="UH106" s="77"/>
      <c r="UI106" s="77"/>
      <c r="UJ106" s="77"/>
      <c r="UK106" s="77"/>
      <c r="UL106" s="77"/>
      <c r="UM106" s="77"/>
      <c r="UN106" s="77"/>
      <c r="UO106" s="77"/>
      <c r="UP106" s="77"/>
      <c r="UQ106" s="77"/>
      <c r="UR106" s="77"/>
      <c r="US106" s="77"/>
      <c r="UT106" s="77"/>
      <c r="UU106" s="77"/>
      <c r="UV106" s="77"/>
      <c r="UW106" s="77"/>
      <c r="UX106" s="77"/>
      <c r="UY106" s="77"/>
      <c r="UZ106" s="77"/>
      <c r="VA106" s="77"/>
      <c r="VB106" s="77"/>
      <c r="VC106" s="77"/>
      <c r="VD106" s="77"/>
      <c r="VE106" s="77"/>
      <c r="VF106" s="77"/>
      <c r="VG106" s="77"/>
      <c r="VH106" s="77"/>
      <c r="VI106" s="77"/>
      <c r="VJ106" s="77"/>
      <c r="VK106" s="77"/>
      <c r="VL106" s="77"/>
      <c r="VM106" s="77"/>
      <c r="VN106" s="77"/>
      <c r="VO106" s="77"/>
      <c r="VP106" s="77"/>
      <c r="VQ106" s="77"/>
      <c r="VR106" s="77"/>
      <c r="VS106" s="77"/>
      <c r="VT106" s="77"/>
      <c r="VU106" s="77"/>
      <c r="VV106" s="77"/>
      <c r="VW106" s="77"/>
      <c r="VX106" s="77"/>
      <c r="VY106" s="77"/>
      <c r="VZ106" s="77"/>
      <c r="WA106" s="77"/>
      <c r="WB106" s="77"/>
      <c r="WC106" s="77"/>
      <c r="WD106" s="77"/>
      <c r="WE106" s="77"/>
      <c r="WF106" s="77"/>
      <c r="WG106" s="77"/>
      <c r="WH106" s="77"/>
      <c r="WI106" s="77"/>
      <c r="WJ106" s="77"/>
      <c r="WK106" s="77"/>
      <c r="WL106" s="77"/>
      <c r="WM106" s="77"/>
      <c r="WN106" s="77"/>
      <c r="WO106" s="77"/>
      <c r="WP106" s="77"/>
      <c r="WQ106" s="77"/>
      <c r="WR106" s="77"/>
      <c r="WS106" s="77"/>
      <c r="WT106" s="77"/>
      <c r="WU106" s="77"/>
      <c r="WV106" s="77"/>
      <c r="WW106" s="77"/>
      <c r="WX106" s="77"/>
      <c r="WY106" s="77"/>
      <c r="WZ106" s="77"/>
      <c r="XA106" s="77"/>
      <c r="XB106" s="77"/>
      <c r="XC106" s="77"/>
      <c r="XD106" s="77"/>
      <c r="XE106" s="77"/>
      <c r="XF106" s="77"/>
      <c r="XG106" s="77"/>
      <c r="XH106" s="77"/>
      <c r="XI106" s="77"/>
      <c r="XJ106" s="77"/>
      <c r="XK106" s="77"/>
      <c r="XL106" s="77"/>
      <c r="XM106" s="77"/>
      <c r="XN106" s="77"/>
      <c r="XO106" s="77"/>
      <c r="XP106" s="77"/>
      <c r="XQ106" s="77"/>
      <c r="XR106" s="77"/>
      <c r="XS106" s="77"/>
      <c r="XT106" s="77"/>
      <c r="XU106" s="77"/>
      <c r="XV106" s="77"/>
      <c r="XW106" s="77"/>
      <c r="XX106" s="77"/>
      <c r="XY106" s="77"/>
      <c r="XZ106" s="77"/>
      <c r="YA106" s="77"/>
      <c r="YB106" s="77"/>
      <c r="YC106" s="77"/>
      <c r="YD106" s="77"/>
      <c r="YE106" s="77"/>
      <c r="YF106" s="77"/>
      <c r="YG106" s="77"/>
      <c r="YH106" s="77"/>
      <c r="YI106" s="77"/>
      <c r="YJ106" s="77"/>
      <c r="YK106" s="77"/>
      <c r="YL106" s="77"/>
      <c r="YM106" s="77"/>
      <c r="YN106" s="77"/>
      <c r="YO106" s="77"/>
      <c r="YP106" s="77"/>
      <c r="YQ106" s="77"/>
      <c r="YR106" s="77"/>
      <c r="YS106" s="77"/>
      <c r="YT106" s="77"/>
      <c r="YU106" s="77"/>
      <c r="YV106" s="77"/>
      <c r="YW106" s="77"/>
      <c r="YX106" s="77"/>
      <c r="YY106" s="77"/>
      <c r="YZ106" s="77"/>
      <c r="ZA106" s="77"/>
      <c r="ZB106" s="77"/>
      <c r="ZC106" s="77"/>
      <c r="ZD106" s="77"/>
      <c r="ZE106" s="77"/>
      <c r="ZF106" s="77"/>
      <c r="ZG106" s="77"/>
      <c r="ZH106" s="77"/>
      <c r="ZI106" s="77"/>
      <c r="ZJ106" s="77"/>
      <c r="ZK106" s="77"/>
      <c r="ZL106" s="77"/>
      <c r="ZM106" s="77"/>
      <c r="ZN106" s="77"/>
      <c r="ZO106" s="77"/>
      <c r="ZP106" s="77"/>
      <c r="ZQ106" s="77"/>
      <c r="ZR106" s="77"/>
      <c r="ZS106" s="77"/>
      <c r="ZT106" s="77"/>
      <c r="ZU106" s="77"/>
      <c r="ZV106" s="77"/>
      <c r="ZW106" s="77"/>
      <c r="ZX106" s="77"/>
      <c r="ZY106" s="77"/>
      <c r="ZZ106" s="77"/>
      <c r="AAA106" s="77"/>
      <c r="AAB106" s="77"/>
      <c r="AAC106" s="77"/>
      <c r="AAD106" s="77"/>
      <c r="AAE106" s="77"/>
      <c r="AAF106" s="77"/>
      <c r="AAG106" s="77"/>
      <c r="AAH106" s="77"/>
      <c r="AAI106" s="77"/>
      <c r="AAJ106" s="77"/>
      <c r="AAK106" s="77"/>
      <c r="AAL106" s="77"/>
      <c r="AAM106" s="77"/>
      <c r="AAN106" s="77"/>
      <c r="AAO106" s="77"/>
      <c r="AAP106" s="77"/>
      <c r="AAQ106" s="77"/>
      <c r="AAR106" s="77"/>
      <c r="AAS106" s="77"/>
      <c r="AAT106" s="77"/>
      <c r="AAU106" s="77"/>
      <c r="AAV106" s="77"/>
      <c r="AAW106" s="77"/>
      <c r="AAX106" s="77"/>
      <c r="AAY106" s="77"/>
      <c r="AAZ106" s="77"/>
      <c r="ABA106" s="77"/>
      <c r="ABB106" s="77"/>
      <c r="ABC106" s="77"/>
      <c r="ABD106" s="77"/>
      <c r="ABE106" s="77"/>
      <c r="ABF106" s="77"/>
      <c r="ABG106" s="77"/>
      <c r="ABH106" s="77"/>
      <c r="ABI106" s="77"/>
      <c r="ABJ106" s="77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003763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4"/>
  <sheetViews>
    <sheetView showGridLines="0" tabSelected="1" topLeftCell="A10" zoomScale="85" zoomScaleNormal="85" workbookViewId="0">
      <selection activeCell="I38" sqref="I38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65" t="s">
        <v>2775</v>
      </c>
    </row>
    <row r="5" spans="1:8" s="8" customFormat="1" x14ac:dyDescent="0.4">
      <c r="A5" s="9"/>
      <c r="B5" s="366" t="s">
        <v>2774</v>
      </c>
    </row>
    <row r="6" spans="1:8" s="8" customFormat="1" x14ac:dyDescent="0.4">
      <c r="A6" s="9"/>
      <c r="B6" s="171" t="s">
        <v>2773</v>
      </c>
    </row>
    <row r="7" spans="1:8" s="8" customFormat="1" x14ac:dyDescent="0.4">
      <c r="A7" s="9"/>
      <c r="B7" s="170" t="s">
        <v>2986</v>
      </c>
    </row>
    <row r="8" spans="1:8" s="8" customFormat="1" x14ac:dyDescent="0.4">
      <c r="A8" s="9"/>
      <c r="B8" s="10"/>
    </row>
    <row r="9" spans="1:8" s="8" customFormat="1" x14ac:dyDescent="0.4">
      <c r="A9" s="9"/>
      <c r="B9" s="60" t="s">
        <v>2958</v>
      </c>
      <c r="C9" s="59"/>
      <c r="D9" s="59"/>
      <c r="E9" s="59"/>
      <c r="F9" s="59"/>
      <c r="G9" s="59"/>
      <c r="H9" s="59"/>
    </row>
    <row r="10" spans="1:8" s="8" customFormat="1" x14ac:dyDescent="0.4">
      <c r="A10" s="9"/>
      <c r="B10" s="10"/>
    </row>
    <row r="11" spans="1:8" x14ac:dyDescent="0.4">
      <c r="B11" s="214" t="s">
        <v>2786</v>
      </c>
      <c r="C11" s="74"/>
      <c r="D11" s="142"/>
      <c r="E11" s="208"/>
    </row>
    <row r="12" spans="1:8" x14ac:dyDescent="0.4">
      <c r="B12" s="142" t="s">
        <v>2961</v>
      </c>
      <c r="C12" s="74"/>
      <c r="D12" s="360">
        <f>Assumptions!E13</f>
        <v>0</v>
      </c>
      <c r="E12" s="210"/>
    </row>
    <row r="13" spans="1:8" x14ac:dyDescent="0.4">
      <c r="B13" s="142" t="s">
        <v>65</v>
      </c>
      <c r="C13" s="74"/>
      <c r="D13" s="358" t="s">
        <v>2987</v>
      </c>
      <c r="E13" s="209"/>
    </row>
    <row r="14" spans="1:8" x14ac:dyDescent="0.4">
      <c r="B14" s="142"/>
      <c r="C14" s="74"/>
      <c r="D14" s="347"/>
      <c r="E14" s="209"/>
    </row>
    <row r="15" spans="1:8" x14ac:dyDescent="0.4">
      <c r="B15" s="142" t="s">
        <v>2805</v>
      </c>
      <c r="C15" s="74"/>
      <c r="D15" s="358">
        <f>Assumptions!E12</f>
        <v>0</v>
      </c>
      <c r="E15" s="208"/>
    </row>
    <row r="16" spans="1:8" x14ac:dyDescent="0.4">
      <c r="B16" s="142" t="s">
        <v>65</v>
      </c>
      <c r="C16" s="74"/>
      <c r="D16" s="358"/>
      <c r="E16" s="209" t="s">
        <v>66</v>
      </c>
    </row>
    <row r="17" spans="1:5" x14ac:dyDescent="0.4">
      <c r="B17" s="142" t="s">
        <v>68</v>
      </c>
      <c r="C17" s="74"/>
      <c r="D17" s="358">
        <f>Assumptions!E18</f>
        <v>0</v>
      </c>
      <c r="E17" s="208"/>
    </row>
    <row r="18" spans="1:5" x14ac:dyDescent="0.4">
      <c r="B18" s="142" t="s">
        <v>69</v>
      </c>
      <c r="C18" s="74"/>
      <c r="D18" s="358">
        <f>Assumptions!E19</f>
        <v>0</v>
      </c>
      <c r="E18" s="211" t="s">
        <v>2804</v>
      </c>
    </row>
    <row r="19" spans="1:5" x14ac:dyDescent="0.4">
      <c r="D19" s="362"/>
      <c r="E19" s="213" t="s">
        <v>2803</v>
      </c>
    </row>
    <row r="20" spans="1:5" x14ac:dyDescent="0.4">
      <c r="B20" s="142" t="s">
        <v>70</v>
      </c>
      <c r="C20" s="74"/>
      <c r="D20" s="358">
        <f>Assumptions!E21</f>
        <v>0</v>
      </c>
      <c r="E20" s="211"/>
    </row>
    <row r="21" spans="1:5" x14ac:dyDescent="0.4">
      <c r="B21" s="142" t="s">
        <v>42</v>
      </c>
      <c r="C21" s="74"/>
      <c r="D21" s="358">
        <f>Assumptions!E22</f>
        <v>0</v>
      </c>
      <c r="E21" s="208"/>
    </row>
    <row r="22" spans="1:5" x14ac:dyDescent="0.4">
      <c r="E22" s="212"/>
    </row>
    <row r="23" spans="1:5" ht="15" thickBot="1" x14ac:dyDescent="0.45">
      <c r="B23" s="214" t="s">
        <v>2996</v>
      </c>
      <c r="E23" s="212"/>
    </row>
    <row r="24" spans="1:5" s="8" customFormat="1" ht="15" thickBot="1" x14ac:dyDescent="0.45">
      <c r="A24" s="9"/>
      <c r="B24" s="339"/>
      <c r="C24" s="335"/>
      <c r="D24" s="336" t="s">
        <v>18</v>
      </c>
    </row>
    <row r="25" spans="1:5" s="8" customFormat="1" x14ac:dyDescent="0.4">
      <c r="A25" s="9"/>
      <c r="B25" s="342" t="s">
        <v>2988</v>
      </c>
      <c r="C25" s="335"/>
      <c r="D25" s="341" t="e">
        <f>D43</f>
        <v>#NUM!</v>
      </c>
    </row>
    <row r="26" spans="1:5" s="8" customFormat="1" x14ac:dyDescent="0.4">
      <c r="A26" s="9"/>
      <c r="B26" s="343" t="s">
        <v>2993</v>
      </c>
      <c r="C26" s="177"/>
      <c r="D26" s="337" t="str">
        <f>_xll.ciqfunctions.udf.CIQ($D$15, "IQ_EBITDA", $D$13, $D$12, $D$17, $D$18, $D$20, $D$20)</f>
        <v>(Invalid Restatement Type)</v>
      </c>
    </row>
    <row r="27" spans="1:5" s="8" customFormat="1" x14ac:dyDescent="0.4">
      <c r="A27" s="9"/>
      <c r="B27" s="344" t="s">
        <v>2994</v>
      </c>
      <c r="C27" s="67"/>
      <c r="D27" s="345" t="e">
        <f>D25*D26</f>
        <v>#NUM!</v>
      </c>
    </row>
    <row r="28" spans="1:5" s="8" customFormat="1" x14ac:dyDescent="0.4">
      <c r="A28" s="9"/>
      <c r="B28" s="343" t="s">
        <v>2776</v>
      </c>
      <c r="C28" s="177"/>
      <c r="D28" s="337" t="e" cm="1">
        <f t="array" ref="D28">-_xll.ciqfunctions.udf.CIQ($D$15,"IQ_ST_DEBT",$D$16,$D$12,$D$17,$D$18,$D$20,$D$21)-_xll.ciqfunctions.udf.CIQ($D$15,"IQ_LT_DEBT",$D$16,$D$12,$D$17,$D$18,$D$20,$D$21)</f>
        <v>#VALUE!</v>
      </c>
    </row>
    <row r="29" spans="1:5" s="8" customFormat="1" ht="15" thickBot="1" x14ac:dyDescent="0.45">
      <c r="A29" s="9"/>
      <c r="B29" s="346" t="s">
        <v>2777</v>
      </c>
      <c r="C29" s="178"/>
      <c r="D29" s="338" t="str" cm="1">
        <f t="array" ref="D29">_xll.ciqfunctions.udf.CIQ($D$15,"IQ_CASH_EQUIV",$D$16,$D$12,$D$17,$D$18,$D$20,$D$21)</f>
        <v>(Invalid Restatement Type)</v>
      </c>
    </row>
    <row r="30" spans="1:5" s="8" customFormat="1" ht="15" thickBot="1" x14ac:dyDescent="0.45">
      <c r="A30" s="9"/>
      <c r="B30" s="340" t="s">
        <v>2995</v>
      </c>
      <c r="C30" s="22"/>
      <c r="D30" s="348" t="e">
        <f>SUM(D27:D29)</f>
        <v>#NUM!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60" t="s">
        <v>2986</v>
      </c>
      <c r="C33" s="59"/>
      <c r="D33" s="59"/>
      <c r="E33" s="59"/>
      <c r="F33" s="59"/>
      <c r="G33" s="59"/>
      <c r="H33" s="59"/>
    </row>
    <row r="34" spans="1:8" s="8" customFormat="1" x14ac:dyDescent="0.4">
      <c r="A34" s="9"/>
      <c r="B34" s="10"/>
    </row>
    <row r="35" spans="1:8" ht="15" thickBot="1" x14ac:dyDescent="0.45">
      <c r="B35" s="1" t="s">
        <v>2988</v>
      </c>
      <c r="E35" s="212"/>
      <c r="F35" s="1" t="s">
        <v>2992</v>
      </c>
    </row>
    <row r="36" spans="1:8" x14ac:dyDescent="0.4">
      <c r="B36" s="323" t="s">
        <v>77</v>
      </c>
      <c r="C36" s="323" t="s">
        <v>76</v>
      </c>
      <c r="D36" s="184" t="s">
        <v>2988</v>
      </c>
      <c r="F36" s="184" t="s">
        <v>2948</v>
      </c>
      <c r="G36" s="184" t="s">
        <v>7</v>
      </c>
      <c r="H36" s="184" t="s">
        <v>2990</v>
      </c>
    </row>
    <row r="37" spans="1:8" x14ac:dyDescent="0.4">
      <c r="B37" s="222" t="str">
        <f>"IQ_COMPANY_NAME"</f>
        <v>IQ_COMPANY_NAME</v>
      </c>
      <c r="C37" s="223"/>
      <c r="D37" s="224" t="s">
        <v>2989</v>
      </c>
      <c r="F37" s="224" t="s">
        <v>2991</v>
      </c>
      <c r="G37" s="224" t="s">
        <v>2808</v>
      </c>
      <c r="H37" s="224"/>
    </row>
    <row r="38" spans="1:8" ht="15" thickBot="1" x14ac:dyDescent="0.45">
      <c r="B38" s="161"/>
      <c r="C38" s="160"/>
      <c r="D38" s="162"/>
      <c r="F38" s="162"/>
      <c r="G38" s="162"/>
      <c r="H38" s="162"/>
    </row>
    <row r="39" spans="1:8" x14ac:dyDescent="0.4">
      <c r="A39" s="320"/>
      <c r="B39" s="317" t="str" cm="1">
        <f t="array" ref="B39">_xll.ciqfunctions.udf.CIQ($C39,$B$37)</f>
        <v>(Invalid Identifier)</v>
      </c>
      <c r="C39" s="318"/>
      <c r="D39" s="324" t="str">
        <f>_xll.ciqfunctions.udf.CIQ($C39, D$37, $D$13, $D$12)</f>
        <v>(Invalid Identifier)</v>
      </c>
      <c r="F39" s="330" t="str">
        <f>_xll.ciqfunctions.udf.CIQ($C39, F$37, $D$13, $D$12)</f>
        <v>(Invalid Identifier)</v>
      </c>
      <c r="G39" s="330" t="str">
        <f>_xll.ciqfunctions.udf.CIQ($C39, G$37, $D$13, $D$12)</f>
        <v>(Invalid Identifier)</v>
      </c>
      <c r="H39" s="331" t="str">
        <f>IFERROR(F39/G39,"NM")</f>
        <v>NM</v>
      </c>
    </row>
    <row r="40" spans="1:8" ht="15" thickBot="1" x14ac:dyDescent="0.45">
      <c r="A40" s="320"/>
      <c r="B40" s="317"/>
      <c r="C40" s="318"/>
      <c r="D40" s="324"/>
      <c r="F40" s="330"/>
      <c r="G40" s="330"/>
      <c r="H40" s="331"/>
    </row>
    <row r="41" spans="1:8" x14ac:dyDescent="0.4">
      <c r="B41" s="217" t="s">
        <v>13</v>
      </c>
      <c r="C41" s="217"/>
      <c r="D41" s="327">
        <f>MIN(D$39:D$40)</f>
        <v>0</v>
      </c>
      <c r="F41" s="327"/>
      <c r="G41" s="327"/>
      <c r="H41" s="332">
        <f>MIN(H$39:H$40)</f>
        <v>0</v>
      </c>
    </row>
    <row r="42" spans="1:8" x14ac:dyDescent="0.4">
      <c r="B42" s="325" t="s">
        <v>14</v>
      </c>
      <c r="C42" s="325"/>
      <c r="D42" s="328">
        <f>MAX(D$39:D$40)</f>
        <v>0</v>
      </c>
      <c r="F42" s="328"/>
      <c r="G42" s="328"/>
      <c r="H42" s="333">
        <f>MAX(H$39:H$40)</f>
        <v>0</v>
      </c>
    </row>
    <row r="43" spans="1:8" x14ac:dyDescent="0.4">
      <c r="B43" s="325" t="s">
        <v>18</v>
      </c>
      <c r="C43" s="325"/>
      <c r="D43" s="328" t="e">
        <f>MEDIAN(D$39:D$40)</f>
        <v>#NUM!</v>
      </c>
      <c r="F43" s="328"/>
      <c r="G43" s="328"/>
      <c r="H43" s="333" t="e">
        <f>MEDIAN(H$39:H$40)</f>
        <v>#NUM!</v>
      </c>
    </row>
    <row r="44" spans="1:8" ht="15" thickBot="1" x14ac:dyDescent="0.45">
      <c r="B44" s="326" t="s">
        <v>38</v>
      </c>
      <c r="C44" s="326"/>
      <c r="D44" s="329" t="e">
        <f>AVERAGE(D$39:D$40)</f>
        <v>#DIV/0!</v>
      </c>
      <c r="F44" s="329"/>
      <c r="G44" s="329"/>
      <c r="H44" s="334" t="e">
        <f>AVERAGE(H$39:H$40)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003763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>
      <selection activeCell="D71" sqref="D71"/>
    </sheetView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20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65" t="s">
        <v>2775</v>
      </c>
    </row>
    <row r="5" spans="1:7" s="8" customFormat="1" x14ac:dyDescent="0.4">
      <c r="A5" s="9"/>
      <c r="B5" s="366" t="s">
        <v>2774</v>
      </c>
    </row>
    <row r="6" spans="1:7" s="8" customFormat="1" x14ac:dyDescent="0.4">
      <c r="A6" s="9"/>
      <c r="B6" s="171" t="s">
        <v>2773</v>
      </c>
    </row>
    <row r="7" spans="1:7" s="8" customFormat="1" x14ac:dyDescent="0.4">
      <c r="A7" s="9"/>
      <c r="B7" s="170" t="s">
        <v>2919</v>
      </c>
    </row>
    <row r="8" spans="1:7" s="8" customFormat="1" x14ac:dyDescent="0.4">
      <c r="A8" s="9"/>
      <c r="B8" s="10"/>
    </row>
    <row r="9" spans="1:7" s="8" customFormat="1" x14ac:dyDescent="0.4">
      <c r="A9" s="9"/>
      <c r="B9" s="60" t="s">
        <v>2921</v>
      </c>
      <c r="C9" s="59"/>
      <c r="D9" s="59"/>
      <c r="E9" s="59"/>
      <c r="F9" s="59"/>
      <c r="G9" s="59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2923</v>
      </c>
      <c r="D11" s="358">
        <f>Assumptions!E30</f>
        <v>0</v>
      </c>
      <c r="E11" s="271" t="s">
        <v>2924</v>
      </c>
      <c r="F11" s="271" t="s">
        <v>2925</v>
      </c>
    </row>
    <row r="12" spans="1:7" s="8" customFormat="1" x14ac:dyDescent="0.4">
      <c r="A12" s="9"/>
    </row>
    <row r="13" spans="1:7" s="8" customFormat="1" ht="15" thickBot="1" x14ac:dyDescent="0.45">
      <c r="A13" s="9"/>
      <c r="B13" s="214" t="s">
        <v>2922</v>
      </c>
      <c r="C13"/>
      <c r="D13"/>
      <c r="E13"/>
      <c r="F13"/>
      <c r="G13"/>
    </row>
    <row r="14" spans="1:7" s="8" customFormat="1" x14ac:dyDescent="0.4">
      <c r="A14" s="9"/>
      <c r="B14" s="215" t="s">
        <v>2796</v>
      </c>
      <c r="C14" s="216"/>
      <c r="D14" s="216"/>
      <c r="E14" s="217">
        <f>YEAR($D$35)</f>
        <v>1900</v>
      </c>
      <c r="F14" s="218">
        <f>$E$14+COLUMN(F14)-COLUMN($E$14)</f>
        <v>1901</v>
      </c>
      <c r="G14" s="218">
        <f t="shared" ref="G14" si="0">$E$14+COLUMN(G14)-COLUMN($E$14)</f>
        <v>1902</v>
      </c>
    </row>
    <row r="15" spans="1:7" s="8" customFormat="1" ht="15" thickBot="1" x14ac:dyDescent="0.45">
      <c r="A15" s="9"/>
      <c r="B15" s="219"/>
      <c r="C15" s="23"/>
      <c r="D15" s="23"/>
      <c r="E15" s="221" t="str">
        <f>"FY"&amp;E14</f>
        <v>FY1900</v>
      </c>
      <c r="F15" s="221" t="str">
        <f t="shared" ref="F15" si="1">"FY"&amp;F14</f>
        <v>FY1901</v>
      </c>
      <c r="G15" s="221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30"/>
      <c r="E16" s="264" t="e">
        <f>IF($D$11=$E$11,IF(NOT(E45=0),E45,E62),E62)</f>
        <v>#VALUE!</v>
      </c>
      <c r="F16" s="264" t="e">
        <f>IF($D$11=$E$11,IF(NOT(F45=0),F45,F62),F62)</f>
        <v>#VALUE!</v>
      </c>
      <c r="G16" s="264" t="e">
        <f>IF($D$11=$E$11,IF(NOT(G45=0),G45,G62),G62)</f>
        <v>#VALUE!</v>
      </c>
    </row>
    <row r="17" spans="1:12" s="8" customFormat="1" x14ac:dyDescent="0.4">
      <c r="A17" s="9"/>
      <c r="B17" s="8" t="s">
        <v>2945</v>
      </c>
      <c r="C17"/>
      <c r="D17" s="230"/>
      <c r="E17" s="262" t="e">
        <f>E63</f>
        <v>#VALUE!</v>
      </c>
      <c r="F17" s="262" t="e">
        <f t="shared" ref="F17" si="3">F63</f>
        <v>#VALUE!</v>
      </c>
      <c r="G17" s="262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30"/>
      <c r="E18" s="262" t="e">
        <f t="shared" ref="E18:F25" si="5">IF($D$11=$E$11,IF(NOT(E46=0),E46,E64),E64)</f>
        <v>#VALUE!</v>
      </c>
      <c r="F18" s="262" t="e">
        <f t="shared" si="5"/>
        <v>#VALUE!</v>
      </c>
      <c r="G18" s="262" t="e">
        <f t="shared" ref="G18" si="6">IF($D$11=$E$11,IF(NOT(G46=0),G46,G64),G64)</f>
        <v>#VALUE!</v>
      </c>
    </row>
    <row r="19" spans="1:12" s="8" customFormat="1" x14ac:dyDescent="0.4">
      <c r="A19" s="9"/>
      <c r="B19" s="15" t="s">
        <v>5</v>
      </c>
      <c r="C19" s="15"/>
      <c r="D19" s="230"/>
      <c r="E19" s="262" t="e">
        <f t="shared" si="5"/>
        <v>#VALUE!</v>
      </c>
      <c r="F19" s="262" t="e">
        <f t="shared" si="5"/>
        <v>#VALUE!</v>
      </c>
      <c r="G19" s="262" t="e">
        <f t="shared" ref="G19" si="7">IF($D$11=$E$11,IF(NOT(G47=0),G47,G65),G65)</f>
        <v>#VALUE!</v>
      </c>
    </row>
    <row r="20" spans="1:12" s="8" customFormat="1" x14ac:dyDescent="0.4">
      <c r="A20" s="9"/>
      <c r="B20" s="15" t="s">
        <v>2800</v>
      </c>
      <c r="C20" s="15"/>
      <c r="D20" s="230"/>
      <c r="E20" s="262" t="e">
        <f t="shared" si="5"/>
        <v>#VALUE!</v>
      </c>
      <c r="F20" s="262" t="e">
        <f t="shared" si="5"/>
        <v>#VALUE!</v>
      </c>
      <c r="G20" s="262" t="e">
        <f t="shared" ref="G20" si="8">IF($D$11=$E$11,IF(NOT(G48=0),G48,G66),G66)</f>
        <v>#VALUE!</v>
      </c>
    </row>
    <row r="21" spans="1:12" s="8" customFormat="1" x14ac:dyDescent="0.4">
      <c r="A21" s="9"/>
      <c r="B21" s="15" t="s">
        <v>2909</v>
      </c>
      <c r="C21" s="15"/>
      <c r="D21" s="233"/>
      <c r="E21" s="262" t="e">
        <f t="shared" si="5"/>
        <v>#VALUE!</v>
      </c>
      <c r="F21" s="262" t="e">
        <f t="shared" si="5"/>
        <v>#VALUE!</v>
      </c>
      <c r="G21" s="262" t="e">
        <f t="shared" ref="G21" si="9">IF($D$11=$E$11,IF(NOT(G49=0),G49,G67),G67)</f>
        <v>#VALUE!</v>
      </c>
    </row>
    <row r="22" spans="1:12" s="8" customFormat="1" x14ac:dyDescent="0.4">
      <c r="A22" s="9"/>
      <c r="B22" s="15" t="s">
        <v>2802</v>
      </c>
      <c r="C22" s="15"/>
      <c r="D22" s="233"/>
      <c r="E22" s="262" t="e">
        <f t="shared" si="5"/>
        <v>#VALUE!</v>
      </c>
      <c r="F22" s="262" t="e">
        <f t="shared" si="5"/>
        <v>#VALUE!</v>
      </c>
      <c r="G22" s="262" t="e">
        <f t="shared" ref="G22" si="10">IF($D$11=$E$11,IF(NOT(G50=0),G50,G68),G68)</f>
        <v>#VALUE!</v>
      </c>
    </row>
    <row r="23" spans="1:12" s="8" customFormat="1" x14ac:dyDescent="0.4">
      <c r="A23" s="9"/>
      <c r="B23" s="266" t="s">
        <v>2915</v>
      </c>
      <c r="C23" s="2"/>
      <c r="D23" s="233"/>
      <c r="E23" s="262" t="e">
        <f t="shared" si="5"/>
        <v>#VALUE!</v>
      </c>
      <c r="F23" s="262" t="e">
        <f t="shared" si="5"/>
        <v>#VALUE!</v>
      </c>
      <c r="G23" s="262" t="e">
        <f t="shared" ref="G23" si="11">IF($D$11=$E$11,IF(NOT(G51=0),G51,G69),G69)</f>
        <v>#VALUE!</v>
      </c>
    </row>
    <row r="24" spans="1:12" s="8" customFormat="1" x14ac:dyDescent="0.4">
      <c r="A24" s="9"/>
      <c r="B24" s="51" t="s">
        <v>2799</v>
      </c>
      <c r="C24" s="2"/>
      <c r="D24" s="263"/>
      <c r="E24" s="262" t="e">
        <f t="shared" si="5"/>
        <v>#VALUE!</v>
      </c>
      <c r="F24" s="262" t="e">
        <f t="shared" si="5"/>
        <v>#VALUE!</v>
      </c>
      <c r="G24" s="262" t="e">
        <f t="shared" ref="G24" si="12">IF($D$11=$E$11,IF(NOT(G52=0),G52,G70),G70)</f>
        <v>#VALUE!</v>
      </c>
    </row>
    <row r="25" spans="1:12" s="8" customFormat="1" x14ac:dyDescent="0.4">
      <c r="A25" s="9"/>
      <c r="B25" s="51" t="s">
        <v>12</v>
      </c>
      <c r="C25" s="2"/>
      <c r="D25" s="263"/>
      <c r="E25" s="262" t="e">
        <f t="shared" si="5"/>
        <v>#VALUE!</v>
      </c>
      <c r="F25" s="262" t="e">
        <f t="shared" si="5"/>
        <v>#VALUE!</v>
      </c>
      <c r="G25" s="262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75" t="s">
        <v>2948</v>
      </c>
      <c r="C26" s="5"/>
      <c r="D26" s="276"/>
      <c r="E26" s="265" t="e">
        <f>E72</f>
        <v>#VALUE!</v>
      </c>
      <c r="F26" s="265" t="e">
        <f t="shared" ref="F26" si="14">F72</f>
        <v>#VALUE!</v>
      </c>
      <c r="G26" s="265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60" t="s">
        <v>2903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</row>
    <row r="31" spans="1:12" x14ac:dyDescent="0.4">
      <c r="B31" s="214" t="s">
        <v>2786</v>
      </c>
      <c r="C31" s="74"/>
      <c r="D31" s="142"/>
      <c r="E31" s="208"/>
    </row>
    <row r="32" spans="1:12" x14ac:dyDescent="0.4">
      <c r="B32" s="142" t="s">
        <v>2805</v>
      </c>
      <c r="C32" s="74"/>
      <c r="D32" s="358">
        <f>Assumptions!E12</f>
        <v>0</v>
      </c>
      <c r="E32" s="208"/>
    </row>
    <row r="33" spans="2:9" x14ac:dyDescent="0.4">
      <c r="B33" s="142" t="s">
        <v>65</v>
      </c>
      <c r="C33" s="74"/>
      <c r="D33" s="358"/>
      <c r="E33" s="209" t="s">
        <v>66</v>
      </c>
    </row>
    <row r="34" spans="2:9" x14ac:dyDescent="0.4">
      <c r="B34" s="142" t="s">
        <v>2905</v>
      </c>
      <c r="C34" s="74"/>
      <c r="D34" s="360">
        <f>Assumptions!E28</f>
        <v>0</v>
      </c>
      <c r="E34" s="210"/>
    </row>
    <row r="35" spans="2:9" x14ac:dyDescent="0.4">
      <c r="B35" s="142" t="s">
        <v>2917</v>
      </c>
      <c r="C35" s="74"/>
      <c r="D35" s="360">
        <f>Assumptions!E29</f>
        <v>0</v>
      </c>
      <c r="E35" s="267"/>
    </row>
    <row r="36" spans="2:9" x14ac:dyDescent="0.4">
      <c r="B36" s="142" t="s">
        <v>68</v>
      </c>
      <c r="C36" s="74"/>
      <c r="D36" s="358">
        <f>Assumptions!E18</f>
        <v>0</v>
      </c>
      <c r="E36" s="208"/>
    </row>
    <row r="37" spans="2:9" x14ac:dyDescent="0.4">
      <c r="B37" s="142" t="s">
        <v>69</v>
      </c>
      <c r="C37" s="74"/>
      <c r="D37" s="358">
        <f>Assumptions!E19</f>
        <v>0</v>
      </c>
      <c r="E37" s="211" t="s">
        <v>2804</v>
      </c>
    </row>
    <row r="38" spans="2:9" x14ac:dyDescent="0.4">
      <c r="D38" s="362"/>
      <c r="E38" s="213" t="s">
        <v>2803</v>
      </c>
    </row>
    <row r="39" spans="2:9" x14ac:dyDescent="0.4">
      <c r="B39" s="142" t="s">
        <v>70</v>
      </c>
      <c r="C39" s="74"/>
      <c r="D39" s="358">
        <f>Assumptions!E21</f>
        <v>0</v>
      </c>
      <c r="E39" s="211"/>
    </row>
    <row r="40" spans="2:9" x14ac:dyDescent="0.4">
      <c r="B40" s="142" t="s">
        <v>42</v>
      </c>
      <c r="C40" s="74"/>
      <c r="D40" s="358">
        <f>Assumptions!E22</f>
        <v>0</v>
      </c>
      <c r="E40" s="208"/>
    </row>
    <row r="41" spans="2:9" x14ac:dyDescent="0.4">
      <c r="E41" s="212"/>
    </row>
    <row r="42" spans="2:9" ht="15" thickBot="1" x14ac:dyDescent="0.45">
      <c r="B42" s="214" t="s">
        <v>2918</v>
      </c>
      <c r="I42" s="56"/>
    </row>
    <row r="43" spans="2:9" x14ac:dyDescent="0.4">
      <c r="B43" s="215" t="s">
        <v>2796</v>
      </c>
      <c r="C43" s="216"/>
      <c r="D43" s="216"/>
      <c r="E43" s="217">
        <f>YEAR($D$35)</f>
        <v>1900</v>
      </c>
      <c r="F43" s="218">
        <f>$E$43+COLUMN(F43)-COLUMN($E$43)</f>
        <v>1901</v>
      </c>
      <c r="G43" s="218">
        <f t="shared" ref="G43" si="16">$E$43+COLUMN(G43)-COLUMN($E$43)</f>
        <v>1902</v>
      </c>
      <c r="I43" s="8"/>
    </row>
    <row r="44" spans="2:9" ht="15" thickBot="1" x14ac:dyDescent="0.45">
      <c r="B44" s="219"/>
      <c r="C44" s="23"/>
      <c r="D44" s="23"/>
      <c r="E44" s="221" t="str">
        <f>"FY"&amp;E43</f>
        <v>FY1900</v>
      </c>
      <c r="F44" s="221" t="str">
        <f t="shared" ref="F44" si="17">"FY"&amp;F43</f>
        <v>FY1901</v>
      </c>
      <c r="G44" s="221" t="str">
        <f t="shared" ref="G44" si="18">"FY"&amp;G43</f>
        <v>FY1902</v>
      </c>
      <c r="I44" s="8"/>
    </row>
    <row r="45" spans="2:9" x14ac:dyDescent="0.4">
      <c r="B45" s="8" t="s">
        <v>7</v>
      </c>
      <c r="D45" s="230" t="s">
        <v>2904</v>
      </c>
      <c r="E45" s="264" t="str">
        <f>_xll.ciqfunctions.udf.CIQ($D$32, $D45, E$44, $D$34, , $D$37, $D$39, $D$40)</f>
        <v>(Invalid Filing Mode)</v>
      </c>
      <c r="F45" s="264" t="str">
        <f>_xll.ciqfunctions.udf.CIQ($D$32, $D45, F$44, $D$34, , $D$37, $D$39, $D$40)</f>
        <v>(Invalid Filing Mode)</v>
      </c>
      <c r="G45" s="264" t="str">
        <f>_xll.ciqfunctions.udf.CIQ($D$32, $D45, G$44, $D$34, , $D$37, $D$39, $D$40)</f>
        <v>(Invalid Filing Mode)</v>
      </c>
      <c r="I45" s="8"/>
    </row>
    <row r="46" spans="2:9" x14ac:dyDescent="0.4">
      <c r="B46" s="8" t="s">
        <v>6</v>
      </c>
      <c r="D46" s="230" t="s">
        <v>2906</v>
      </c>
      <c r="E46" s="262" t="str">
        <f>_xll.ciqfunctions.udf.CIQ($D$32, $D46, E$44, $D$34, , $D$37, $D$39, $D$40)</f>
        <v>(Invalid Filing Mode)</v>
      </c>
      <c r="F46" s="262" t="str">
        <f>_xll.ciqfunctions.udf.CIQ($D$32, $D46, F$44, $D$34, , $D$37, $D$39, $D$40)</f>
        <v>(Invalid Filing Mode)</v>
      </c>
      <c r="G46" s="262" t="str">
        <f>_xll.ciqfunctions.udf.CIQ($D$32, $D46, G$44, $D$34, , $D$37, $D$39, $D$40)</f>
        <v>(Invalid Filing Mode)</v>
      </c>
      <c r="I46" s="8"/>
    </row>
    <row r="47" spans="2:9" x14ac:dyDescent="0.4">
      <c r="B47" s="15" t="s">
        <v>5</v>
      </c>
      <c r="C47" s="15"/>
      <c r="D47" s="230" t="s">
        <v>2907</v>
      </c>
      <c r="E47" s="262" t="str">
        <f>_xll.ciqfunctions.udf.CIQ($D$32, $D47, E$44, $D$34, , $D$37, $D$39, $D$40)</f>
        <v>(Invalid Filing Mode)</v>
      </c>
      <c r="F47" s="262" t="str">
        <f>_xll.ciqfunctions.udf.CIQ($D$32, $D47, F$44, $D$34, , $D$37, $D$39, $D$40)</f>
        <v>(Invalid Filing Mode)</v>
      </c>
      <c r="G47" s="262" t="str">
        <f>_xll.ciqfunctions.udf.CIQ($D$32, $D47, G$44, $D$34, , $D$37, $D$39, $D$40)</f>
        <v>(Invalid Filing Mode)</v>
      </c>
    </row>
    <row r="48" spans="2:9" x14ac:dyDescent="0.4">
      <c r="B48" s="15" t="s">
        <v>2800</v>
      </c>
      <c r="C48" s="15"/>
      <c r="D48" s="230" t="s">
        <v>2908</v>
      </c>
      <c r="E48" s="262" t="str">
        <f>_xll.ciqfunctions.udf.CIQ($D$32, $D48, E$44, $D$34, , $D$37, $D$39, $D$40)</f>
        <v>(Invalid Filing Mode)</v>
      </c>
      <c r="F48" s="262" t="str">
        <f>_xll.ciqfunctions.udf.CIQ($D$32, $D48, F$44, $D$34, , $D$37, $D$39, $D$40)</f>
        <v>(Invalid Filing Mode)</v>
      </c>
      <c r="G48" s="262" t="str">
        <f>_xll.ciqfunctions.udf.CIQ($D$32, $D48, G$44, $D$34, , $D$37, $D$39, $D$40)</f>
        <v>(Invalid Filing Mode)</v>
      </c>
    </row>
    <row r="49" spans="2:7" x14ac:dyDescent="0.4">
      <c r="B49" s="15" t="s">
        <v>2909</v>
      </c>
      <c r="C49" s="15"/>
      <c r="D49" s="233" t="s">
        <v>2910</v>
      </c>
      <c r="E49" s="262" t="str">
        <f>_xll.ciqfunctions.udf.CIQ($D$32, $D49, E$44, $D$34, , $D$37, $D$39, $D$40)</f>
        <v>(Invalid Filing Mode)</v>
      </c>
      <c r="F49" s="262" t="str">
        <f>_xll.ciqfunctions.udf.CIQ($D$32, $D49, F$44, $D$34, , $D$37, $D$39, $D$40)</f>
        <v>(Invalid Filing Mode)</v>
      </c>
      <c r="G49" s="262" t="str">
        <f>_xll.ciqfunctions.udf.CIQ($D$32, $D49, G$44, $D$34, , $D$37, $D$39, $D$40)</f>
        <v>(Invalid Filing Mode)</v>
      </c>
    </row>
    <row r="50" spans="2:7" x14ac:dyDescent="0.4">
      <c r="B50" s="15" t="s">
        <v>2802</v>
      </c>
      <c r="C50" s="15"/>
      <c r="D50" s="233" t="s">
        <v>2911</v>
      </c>
      <c r="E50" s="262" t="str">
        <f>_xll.ciqfunctions.udf.CIQ($D$32, $D50, E$44, $D$34, , $D$37, $D$39, $D$40)</f>
        <v>(Invalid Filing Mode)</v>
      </c>
      <c r="F50" s="262" t="str">
        <f>_xll.ciqfunctions.udf.CIQ($D$32, $D50, F$44, $D$34, , $D$37, $D$39, $D$40)</f>
        <v>(Invalid Filing Mode)</v>
      </c>
      <c r="G50" s="262" t="str">
        <f>_xll.ciqfunctions.udf.CIQ($D$32, $D50, G$44, $D$34, , $D$37, $D$39, $D$40)</f>
        <v>(Invalid Filing Mode)</v>
      </c>
    </row>
    <row r="51" spans="2:7" x14ac:dyDescent="0.4">
      <c r="B51" s="266" t="s">
        <v>2915</v>
      </c>
      <c r="C51" s="2"/>
      <c r="D51" s="233" t="s">
        <v>2912</v>
      </c>
      <c r="E51" s="262" t="str">
        <f>_xll.ciqfunctions.udf.CIQ($D$32, $D51, E$44, $D$34, , $D$37, $D$39, $D$40)</f>
        <v>(Invalid Filing Mode)</v>
      </c>
      <c r="F51" s="262" t="str">
        <f>_xll.ciqfunctions.udf.CIQ($D$32, $D51, F$44, $D$34, , $D$37, $D$39, $D$40)</f>
        <v>(Invalid Filing Mode)</v>
      </c>
      <c r="G51" s="262" t="str">
        <f>_xll.ciqfunctions.udf.CIQ($D$32, $D51, G$44, $D$34, , $D$37, $D$39, $D$40)</f>
        <v>(Invalid Filing Mode)</v>
      </c>
    </row>
    <row r="52" spans="2:7" x14ac:dyDescent="0.4">
      <c r="B52" s="51" t="s">
        <v>2799</v>
      </c>
      <c r="C52" s="2"/>
      <c r="D52" s="263" t="s">
        <v>2913</v>
      </c>
      <c r="E52" s="262" t="e">
        <f>-_xll.ciqfunctions.udf.CIQ($D$32, $D52, E$44, $D$34, , $D$37, $D$39, $D$40)</f>
        <v>#VALUE!</v>
      </c>
      <c r="F52" s="262" t="e">
        <f>-_xll.ciqfunctions.udf.CIQ($D$32, $D52, F$44, $D$34, , $D$37, $D$39, $D$40)</f>
        <v>#VALUE!</v>
      </c>
      <c r="G52" s="262" t="e">
        <f>-_xll.ciqfunctions.udf.CIQ($D$32, $D52, G$44, $D$34, , $D$37, $D$39, $D$40)</f>
        <v>#VALUE!</v>
      </c>
    </row>
    <row r="53" spans="2:7" ht="15" thickBot="1" x14ac:dyDescent="0.45">
      <c r="B53" s="275" t="s">
        <v>12</v>
      </c>
      <c r="C53" s="5"/>
      <c r="D53" s="276" t="s">
        <v>2914</v>
      </c>
      <c r="E53" s="265" t="str">
        <f>_xll.ciqfunctions.udf.CIQ($D$32, $D53, E$44, $D$34, , $D$37, $D$39, $D$40)</f>
        <v>(Invalid Filing Mode)</v>
      </c>
      <c r="F53" s="265" t="str">
        <f>_xll.ciqfunctions.udf.CIQ($D$32, $D53, F$44, $D$34, , $D$37, $D$39, $D$40)</f>
        <v>(Invalid Filing Mode)</v>
      </c>
      <c r="G53" s="265" t="str">
        <f>_xll.ciqfunctions.udf.CIQ($D$32, $D53, G$44, $D$34, , $D$37, $D$39, $D$40)</f>
        <v>(Invalid Filing Mode)</v>
      </c>
    </row>
    <row r="54" spans="2:7" x14ac:dyDescent="0.4">
      <c r="B54" s="4"/>
    </row>
    <row r="55" spans="2:7" x14ac:dyDescent="0.4">
      <c r="B55" s="4"/>
    </row>
    <row r="56" spans="2:7" x14ac:dyDescent="0.4">
      <c r="B56" s="60" t="s">
        <v>2943</v>
      </c>
      <c r="C56" s="59"/>
      <c r="D56" s="59"/>
      <c r="E56" s="59"/>
      <c r="F56" s="59"/>
      <c r="G56" s="59"/>
    </row>
    <row r="57" spans="2:7" x14ac:dyDescent="0.4">
      <c r="B57" s="4"/>
    </row>
    <row r="58" spans="2:7" x14ac:dyDescent="0.4">
      <c r="B58" s="214" t="s">
        <v>2920</v>
      </c>
    </row>
    <row r="59" spans="2:7" ht="15" thickBot="1" x14ac:dyDescent="0.45">
      <c r="B59" s="273" t="s">
        <v>2944</v>
      </c>
      <c r="C59" s="274"/>
      <c r="D59" s="274"/>
      <c r="E59" s="274"/>
      <c r="F59" s="274"/>
      <c r="G59" s="274"/>
    </row>
    <row r="60" spans="2:7" x14ac:dyDescent="0.4">
      <c r="B60" s="215" t="s">
        <v>2796</v>
      </c>
      <c r="C60" s="216"/>
      <c r="D60" s="288">
        <f>$E$60+COLUMN(D60)-COLUMN($E$60)</f>
        <v>1899</v>
      </c>
      <c r="E60" s="217">
        <f>YEAR($D$35)</f>
        <v>1900</v>
      </c>
      <c r="F60" s="218">
        <f>$E$60+COLUMN(F60)-COLUMN($E$60)</f>
        <v>1901</v>
      </c>
      <c r="G60" s="218">
        <f t="shared" ref="G60" si="19">$E$60+COLUMN(G60)-COLUMN($E$60)</f>
        <v>1902</v>
      </c>
    </row>
    <row r="61" spans="2:7" ht="15" thickBot="1" x14ac:dyDescent="0.45">
      <c r="B61" s="219"/>
      <c r="C61" s="23"/>
      <c r="D61" s="289" t="str">
        <f>"FY"&amp;D60</f>
        <v>FY1899</v>
      </c>
      <c r="E61" s="221" t="str">
        <f>"FY"&amp;E60</f>
        <v>FY1900</v>
      </c>
      <c r="F61" s="221" t="str">
        <f t="shared" ref="F61" si="20">"FY"&amp;F60</f>
        <v>FY1901</v>
      </c>
      <c r="G61" s="221" t="str">
        <f t="shared" ref="G61" si="21">"FY"&amp;G60</f>
        <v>FY1902</v>
      </c>
    </row>
    <row r="62" spans="2:7" x14ac:dyDescent="0.4">
      <c r="B62" s="8" t="s">
        <v>7</v>
      </c>
      <c r="D62" s="290" t="str">
        <f>IS!F24</f>
        <v>(Invalid Restatement Type)</v>
      </c>
      <c r="E62" s="268" t="e">
        <f>IS!F24*(1+DCF!$C$12)</f>
        <v>#VALUE!</v>
      </c>
      <c r="F62" s="268" t="e">
        <f>$E62*(1+DCF!$C$12)^(COLUMN(F62)-COLUMN($E62))</f>
        <v>#VALUE!</v>
      </c>
      <c r="G62" s="268" t="e">
        <f>$E62*(1+DCF!$C$12)^(COLUMN(G62)-COLUMN($E62))</f>
        <v>#VALUE!</v>
      </c>
    </row>
    <row r="63" spans="2:7" x14ac:dyDescent="0.4">
      <c r="B63" s="8" t="s">
        <v>2945</v>
      </c>
      <c r="D63" s="291" t="e">
        <f>IS!F25+IS!F30</f>
        <v>#VALUE!</v>
      </c>
      <c r="E63" s="269" t="e">
        <f>(IS!F25+IS!F30)*(1+DCF!$C$12)</f>
        <v>#VALUE!</v>
      </c>
      <c r="F63" s="269" t="e">
        <f>$E63*(1+DCF!$C$12)^(COLUMN(F63)-COLUMN($E63))</f>
        <v>#VALUE!</v>
      </c>
      <c r="G63" s="269" t="e">
        <f>$E63*(1+DCF!$C$12)^(COLUMN(G63)-COLUMN($E63))</f>
        <v>#VALUE!</v>
      </c>
    </row>
    <row r="64" spans="2:7" x14ac:dyDescent="0.4">
      <c r="B64" s="8" t="s">
        <v>6</v>
      </c>
      <c r="D64" s="291" t="e">
        <f>IS!F31</f>
        <v>#VALUE!</v>
      </c>
      <c r="E64" s="269" t="e">
        <f>IS!F31*(1+DCF!$C$12)</f>
        <v>#VALUE!</v>
      </c>
      <c r="F64" s="269" t="e">
        <f>$E64*(1+DCF!$C$12)^(COLUMN(F64)-COLUMN($E64))</f>
        <v>#VALUE!</v>
      </c>
      <c r="G64" s="269" t="e">
        <f>$E64*(1+DCF!$C$12)^(COLUMN(G64)-COLUMN($E64))</f>
        <v>#VALUE!</v>
      </c>
    </row>
    <row r="65" spans="2:7" x14ac:dyDescent="0.4">
      <c r="B65" s="15" t="s">
        <v>5</v>
      </c>
      <c r="C65" s="15"/>
      <c r="D65" s="291" t="e">
        <f>IS!F33</f>
        <v>#VALUE!</v>
      </c>
      <c r="E65" s="269" t="e">
        <f>IS!F33*(1+DCF!$C$12)</f>
        <v>#VALUE!</v>
      </c>
      <c r="F65" s="269" t="e">
        <f>$E65*(1+DCF!$C$12)^(COLUMN(F65)-COLUMN($E65))</f>
        <v>#VALUE!</v>
      </c>
      <c r="G65" s="269" t="e">
        <f>$E65*(1+DCF!$C$12)^(COLUMN(G65)-COLUMN($E65))</f>
        <v>#VALUE!</v>
      </c>
    </row>
    <row r="66" spans="2:7" x14ac:dyDescent="0.4">
      <c r="B66" s="15" t="s">
        <v>2800</v>
      </c>
      <c r="C66" s="15"/>
      <c r="D66" s="291" t="str">
        <f>IS!F34</f>
        <v>(Invalid Restatement Type)</v>
      </c>
      <c r="E66" s="269" t="e">
        <f>IS!F34*(1+DCF!$C$12)</f>
        <v>#VALUE!</v>
      </c>
      <c r="F66" s="269" t="e">
        <f>$E66*(1+DCF!$C$12)^(COLUMN(F66)-COLUMN($E66))</f>
        <v>#VALUE!</v>
      </c>
      <c r="G66" s="269" t="e">
        <f>$E66*(1+DCF!$C$12)^(COLUMN(G66)-COLUMN($E66))</f>
        <v>#VALUE!</v>
      </c>
    </row>
    <row r="67" spans="2:7" x14ac:dyDescent="0.4">
      <c r="B67" s="15" t="s">
        <v>2909</v>
      </c>
      <c r="C67" s="15"/>
      <c r="D67" s="291" t="e">
        <f>(IS!F39-IS!F38)</f>
        <v>#VALUE!</v>
      </c>
      <c r="E67" s="269" t="e">
        <f>(IS!F39-IS!F38)*(1+DCF!$C$12)</f>
        <v>#VALUE!</v>
      </c>
      <c r="F67" s="269" t="e">
        <f>$E67*(1+DCF!$C$12)^(COLUMN(F67)-COLUMN($E67))</f>
        <v>#VALUE!</v>
      </c>
      <c r="G67" s="269" t="e">
        <f>$E67*(1+DCF!$C$12)^(COLUMN(G67)-COLUMN($E67))</f>
        <v>#VALUE!</v>
      </c>
    </row>
    <row r="68" spans="2:7" x14ac:dyDescent="0.4">
      <c r="B68" s="15" t="s">
        <v>2802</v>
      </c>
      <c r="C68" s="15"/>
      <c r="D68" s="291" t="str">
        <f>IS!F42</f>
        <v>(Invalid Restatement Type)</v>
      </c>
      <c r="E68" s="269" t="e">
        <f>IS!F42*(1+DCF!$C$12)</f>
        <v>#VALUE!</v>
      </c>
      <c r="F68" s="269" t="e">
        <f>$E68*(1+DCF!$C$12)^(COLUMN(F68)-COLUMN($E68))</f>
        <v>#VALUE!</v>
      </c>
      <c r="G68" s="269" t="e">
        <f>$E68*(1+DCF!$C$12)^(COLUMN(G68)-COLUMN($E68))</f>
        <v>#VALUE!</v>
      </c>
    </row>
    <row r="69" spans="2:7" x14ac:dyDescent="0.4">
      <c r="B69" s="266" t="s">
        <v>2915</v>
      </c>
      <c r="C69" s="2"/>
      <c r="D69" s="291" t="e">
        <f>(BS!E44+BS!E50-BS!E25)</f>
        <v>#VALUE!</v>
      </c>
      <c r="E69" s="269" t="e">
        <f>(BS!E44+BS!E50-BS!E25)*(1+DCF!$C$12)</f>
        <v>#VALUE!</v>
      </c>
      <c r="F69" s="269" t="e">
        <f>$E69*(1+DCF!$C$12)^(COLUMN(F69)-COLUMN($E69))</f>
        <v>#VALUE!</v>
      </c>
      <c r="G69" s="269" t="e">
        <f>$E69*(1+DCF!$C$12)^(COLUMN(G69)-COLUMN($E69))</f>
        <v>#VALUE!</v>
      </c>
    </row>
    <row r="70" spans="2:7" x14ac:dyDescent="0.4">
      <c r="B70" s="51" t="s">
        <v>2799</v>
      </c>
      <c r="C70" s="2"/>
      <c r="D70" s="291" t="e">
        <f>IS!F32</f>
        <v>#VALUE!</v>
      </c>
      <c r="E70" s="269" t="e">
        <f>IS!F32*(1+DCF!$C$12)</f>
        <v>#VALUE!</v>
      </c>
      <c r="F70" s="269" t="e">
        <f>$E70*(1+DCF!$C$12)^(COLUMN(F70)-COLUMN($E70))</f>
        <v>#VALUE!</v>
      </c>
      <c r="G70" s="269" t="e">
        <f>$E70*(1+DCF!$C$12)^(COLUMN(G70)-COLUMN($E70))</f>
        <v>#VALUE!</v>
      </c>
    </row>
    <row r="71" spans="2:7" x14ac:dyDescent="0.4">
      <c r="B71" s="51" t="s">
        <v>12</v>
      </c>
      <c r="C71" s="2"/>
      <c r="D71" s="291" t="str">
        <f>CFS!F28</f>
        <v>(Invalid Restatement Type)</v>
      </c>
      <c r="E71" s="269" t="e">
        <f>CFS!F28*(1+DCF!$C$12)</f>
        <v>#VALUE!</v>
      </c>
      <c r="F71" s="269" t="e">
        <f>$E71*(1+DCF!$C$12)^(COLUMN(F71)-COLUMN($E71))</f>
        <v>#VALUE!</v>
      </c>
      <c r="G71" s="269" t="e">
        <f>$E71*(1+DCF!$C$12)^(COLUMN(G71)-COLUMN($E71))</f>
        <v>#VALUE!</v>
      </c>
    </row>
    <row r="72" spans="2:7" ht="15" thickBot="1" x14ac:dyDescent="0.45">
      <c r="B72" s="5" t="s">
        <v>2948</v>
      </c>
      <c r="C72" s="5"/>
      <c r="D72" s="292" t="e">
        <f>(BS!F32-BS!F49)</f>
        <v>#VALUE!</v>
      </c>
      <c r="E72" s="306" t="e">
        <f>$D$72/$D$62*E62</f>
        <v>#VALUE!</v>
      </c>
      <c r="F72" s="270" t="e">
        <f>$E72*(1+DCF!$C$12)^(COLUMN(F72)-COLUMN($E72))</f>
        <v>#VALUE!</v>
      </c>
      <c r="G72" s="270" t="e">
        <f>$E72*(1+DCF!$C$12)^(COLUMN(G72)-COLUMN($E72))</f>
        <v>#VALUE!</v>
      </c>
    </row>
    <row r="73" spans="2:7" x14ac:dyDescent="0.4">
      <c r="B73" s="273" t="s">
        <v>2949</v>
      </c>
      <c r="C73" s="272"/>
      <c r="D73" s="272"/>
      <c r="E73" s="272"/>
      <c r="F73" s="272"/>
      <c r="G73" s="27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F44" sqref="F4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2795</v>
      </c>
    </row>
    <row r="8" spans="1:14" s="8" customFormat="1" x14ac:dyDescent="0.4">
      <c r="A8" s="9"/>
      <c r="B8" s="10"/>
    </row>
    <row r="9" spans="1:14" x14ac:dyDescent="0.4">
      <c r="B9" s="60" t="s">
        <v>2795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50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2917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D20" s="362"/>
      <c r="E20" s="212"/>
    </row>
    <row r="21" spans="2:11" ht="15" thickBot="1" x14ac:dyDescent="0.45"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30" t="s">
        <v>2808</v>
      </c>
      <c r="E24" s="245" t="str" cm="1">
        <f t="array" ref="E24">_xll.ciqfunctions.udf.CIQ($D$12,$D24,$D$13,E$23,$D$15,$D$16,$D$18,$D$19)</f>
        <v>(Invalid Restatement Type)</v>
      </c>
      <c r="F24" s="245" t="str" cm="1">
        <f t="array" ref="F24">_xll.ciqfunctions.udf.CIQ($D$12,$D24,$D$13,F$23,$D$15,$D$16,$D$18,$D$19)</f>
        <v>(Invalid Restatement Type)</v>
      </c>
      <c r="G24" s="245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2797</v>
      </c>
      <c r="D25" s="230" t="s">
        <v>2807</v>
      </c>
      <c r="E25" s="245" t="e" cm="1">
        <f t="array" ref="E25">-_xll.ciqfunctions.udf.CIQ($D$12,$D25,$D$13,E$23,$D$15,$D$16,$D$18,$D$19)</f>
        <v>#VALUE!</v>
      </c>
      <c r="F25" s="245" t="e" cm="1">
        <f t="array" ref="F25">-_xll.ciqfunctions.udf.CIQ($D$12,$D25,$D$13,F$23,$D$15,$D$16,$D$18,$D$19)</f>
        <v>#VALUE!</v>
      </c>
      <c r="G25" s="245" t="e" cm="1">
        <f t="array" ref="G25">-_xll.ciqfunctions.udf.CIQ($D$12,$D25,$D$13,G$23,$D$15,$D$16,$D$18,$D$19)</f>
        <v>#VALUE!</v>
      </c>
      <c r="K25" s="8"/>
    </row>
    <row r="26" spans="2:11" x14ac:dyDescent="0.4">
      <c r="B26" s="54" t="s">
        <v>2798</v>
      </c>
      <c r="C26" s="35"/>
      <c r="D26" s="237"/>
      <c r="E26" s="258" t="e">
        <f>SUM(E24:E25)</f>
        <v>#VALUE!</v>
      </c>
      <c r="F26" s="258" t="e">
        <f t="shared" ref="F26:G26" si="1">SUM(F24:F25)</f>
        <v>#VALUE!</v>
      </c>
      <c r="G26" s="258" t="e">
        <f t="shared" si="1"/>
        <v>#VALUE!</v>
      </c>
      <c r="K26" s="8"/>
    </row>
    <row r="27" spans="2:11" x14ac:dyDescent="0.4">
      <c r="B27" s="15" t="s">
        <v>2809</v>
      </c>
      <c r="C27" s="235"/>
      <c r="D27" s="236" t="s">
        <v>2812</v>
      </c>
      <c r="E27" s="246" t="e" cm="1">
        <f t="array" ref="E27">-_xll.ciqfunctions.udf.CIQ($D$12,$D27,$D$13,E$23,$D$15,$D$16,$D$18,$D$19)</f>
        <v>#VALUE!</v>
      </c>
      <c r="F27" s="246" t="e" cm="1">
        <f t="array" ref="F27">-_xll.ciqfunctions.udf.CIQ($D$12,$D27,$D$13,F$23,$D$15,$D$16,$D$18,$D$19)</f>
        <v>#VALUE!</v>
      </c>
      <c r="G27" s="246" t="e" cm="1">
        <f t="array" ref="G27">-_xll.ciqfunctions.udf.CIQ($D$12,$D27,$D$13,G$23,$D$15,$D$16,$D$18,$D$19)</f>
        <v>#VALUE!</v>
      </c>
      <c r="K27" s="8"/>
    </row>
    <row r="28" spans="2:11" x14ac:dyDescent="0.4">
      <c r="B28" s="15" t="s">
        <v>2810</v>
      </c>
      <c r="C28" s="235"/>
      <c r="D28" s="236" t="s">
        <v>2813</v>
      </c>
      <c r="E28" s="246" t="e" cm="1">
        <f t="array" ref="E28">-_xll.ciqfunctions.udf.CIQ($D$12,$D28,$D$13,E$23,$D$15,$D$16,$D$18,$D$19)</f>
        <v>#VALUE!</v>
      </c>
      <c r="F28" s="246" t="e" cm="1">
        <f t="array" ref="F28">-_xll.ciqfunctions.udf.CIQ($D$12,$D28,$D$13,F$23,$D$15,$D$16,$D$18,$D$19)</f>
        <v>#VALUE!</v>
      </c>
      <c r="G28" s="246" t="e" cm="1">
        <f t="array" ref="G28">-_xll.ciqfunctions.udf.CIQ($D$12,$D28,$D$13,G$23,$D$15,$D$16,$D$18,$D$19)</f>
        <v>#VALUE!</v>
      </c>
      <c r="K28" s="8"/>
    </row>
    <row r="29" spans="2:11" x14ac:dyDescent="0.4">
      <c r="B29" s="15" t="s">
        <v>2811</v>
      </c>
      <c r="C29" s="235"/>
      <c r="D29" s="236" t="s">
        <v>2814</v>
      </c>
      <c r="E29" s="246" t="e" cm="1">
        <f t="array" ref="E29">-_xll.ciqfunctions.udf.CIQ($D$12,$D29,$D$13,E$23,$D$15,$D$16,$D$18,$D$19)</f>
        <v>#VALUE!</v>
      </c>
      <c r="F29" s="246" t="e" cm="1">
        <f t="array" ref="F29">-_xll.ciqfunctions.udf.CIQ($D$12,$D29,$D$13,F$23,$D$15,$D$16,$D$18,$D$19)</f>
        <v>#VALUE!</v>
      </c>
      <c r="G29" s="246" t="e" cm="1">
        <f t="array" ref="G29">-_xll.ciqfunctions.udf.CIQ($D$12,$D29,$D$13,G$23,$D$15,$D$16,$D$18,$D$19)</f>
        <v>#VALUE!</v>
      </c>
      <c r="K29" s="8"/>
    </row>
    <row r="30" spans="2:11" x14ac:dyDescent="0.4">
      <c r="B30" s="277" t="s">
        <v>2939</v>
      </c>
      <c r="C30" s="278"/>
      <c r="D30" s="279"/>
      <c r="E30" s="280" t="e">
        <f>SUM(E27:E29)</f>
        <v>#VALUE!</v>
      </c>
      <c r="F30" s="280" t="e">
        <f t="shared" ref="F30:G30" si="2">SUM(F27:F29)</f>
        <v>#VALUE!</v>
      </c>
      <c r="G30" s="280" t="e">
        <f t="shared" si="2"/>
        <v>#VALUE!</v>
      </c>
      <c r="K30" s="8"/>
    </row>
    <row r="31" spans="2:11" x14ac:dyDescent="0.4">
      <c r="B31" s="54" t="s">
        <v>6</v>
      </c>
      <c r="C31" s="54"/>
      <c r="D31" s="238"/>
      <c r="E31" s="247" t="e">
        <f>E26+E30</f>
        <v>#VALUE!</v>
      </c>
      <c r="F31" s="247" t="e">
        <f t="shared" ref="F31:G31" si="3">F26+F30</f>
        <v>#VALUE!</v>
      </c>
      <c r="G31" s="247" t="e">
        <f t="shared" si="3"/>
        <v>#VALUE!</v>
      </c>
      <c r="K31" s="8"/>
    </row>
    <row r="32" spans="2:11" x14ac:dyDescent="0.4">
      <c r="B32" s="8" t="s">
        <v>2799</v>
      </c>
      <c r="C32" s="8"/>
      <c r="D32" s="232" t="s">
        <v>2815</v>
      </c>
      <c r="E32" s="248" t="e" cm="1">
        <f t="array" ref="E32">-_xll.ciqfunctions.udf.CIQ($D$12,$D32,$D$13,E$23,$D$15,$D$16,$D$18,$D$19)</f>
        <v>#VALUE!</v>
      </c>
      <c r="F32" s="249" t="e" cm="1">
        <f t="array" ref="F32">-_xll.ciqfunctions.udf.CIQ($D$12,$D32,$D$13,F$23,$D$15,$D$16,$D$18,$D$19)</f>
        <v>#VALUE!</v>
      </c>
      <c r="G32" s="249" t="e" cm="1">
        <f t="array" ref="G32">-_xll.ciqfunctions.udf.CIQ($D$12,$D32,$D$13,G$23,$D$15,$D$16,$D$18,$D$19)</f>
        <v>#VALUE!</v>
      </c>
    </row>
    <row r="33" spans="2:7" x14ac:dyDescent="0.4">
      <c r="B33" s="54" t="s">
        <v>5</v>
      </c>
      <c r="C33" s="54"/>
      <c r="D33" s="238"/>
      <c r="E33" s="247" t="e">
        <f>SUM(E31:E32)</f>
        <v>#VALUE!</v>
      </c>
      <c r="F33" s="247" t="e">
        <f t="shared" ref="F33:G33" si="4">SUM(F31:F32)</f>
        <v>#VALUE!</v>
      </c>
      <c r="G33" s="247" t="e">
        <f t="shared" si="4"/>
        <v>#VALUE!</v>
      </c>
    </row>
    <row r="34" spans="2:7" x14ac:dyDescent="0.4">
      <c r="B34" s="15" t="s">
        <v>2800</v>
      </c>
      <c r="C34" s="15"/>
      <c r="D34" s="233" t="s">
        <v>2823</v>
      </c>
      <c r="E34" s="252" t="str" cm="1">
        <f t="array" ref="E34">_xll.ciqfunctions.udf.CIQ($D$12,$D34,$D$13,E$23,$D$15,$D$16,$D$18,$D$19)</f>
        <v>(Invalid Restatement Type)</v>
      </c>
      <c r="F34" s="252" t="str" cm="1">
        <f t="array" ref="F34">_xll.ciqfunctions.udf.CIQ($D$12,$D34,$D$13,F$23,$D$15,$D$16,$D$18,$D$19)</f>
        <v>(Invalid Restatement Type)</v>
      </c>
      <c r="G34" s="252" t="str" cm="1">
        <f t="array" ref="G34">_xll.ciqfunctions.udf.CIQ($D$12,$D34,$D$13,G$23,$D$15,$D$16,$D$18,$D$19)</f>
        <v>(Invalid Restatement Type)</v>
      </c>
    </row>
    <row r="35" spans="2:7" x14ac:dyDescent="0.4">
      <c r="B35" s="15" t="s">
        <v>2816</v>
      </c>
      <c r="C35" s="15"/>
      <c r="D35" s="233" t="s">
        <v>2822</v>
      </c>
      <c r="E35" s="252" t="str" cm="1">
        <f t="array" ref="E35">_xll.ciqfunctions.udf.CIQ($D$12,$D35,$D$13,E$23,$D$15,$D$16,$D$18,$D$19)</f>
        <v>(Invalid Restatement Type)</v>
      </c>
      <c r="F35" s="252" t="str" cm="1">
        <f t="array" ref="F35">_xll.ciqfunctions.udf.CIQ($D$12,$D35,$D$13,F$23,$D$15,$D$16,$D$18,$D$19)</f>
        <v>(Invalid Restatement Type)</v>
      </c>
      <c r="G35" s="252" t="str" cm="1">
        <f t="array" ref="G35">_xll.ciqfunctions.udf.CIQ($D$12,$D35,$D$13,G$23,$D$15,$D$16,$D$18,$D$19)</f>
        <v>(Invalid Restatement Type)</v>
      </c>
    </row>
    <row r="36" spans="2:7" x14ac:dyDescent="0.4">
      <c r="B36" s="15" t="s">
        <v>2817</v>
      </c>
      <c r="C36" s="15"/>
      <c r="D36" s="233" t="s">
        <v>2824</v>
      </c>
      <c r="E36" s="252" t="str" cm="1">
        <f t="array" ref="E36">_xll.ciqfunctions.udf.CIQ($D$12,$D36,$D$13,E$23,$D$15,$D$16,$D$18,$D$19)</f>
        <v>(Invalid Restatement Type)</v>
      </c>
      <c r="F36" s="252" t="str" cm="1">
        <f t="array" ref="F36">_xll.ciqfunctions.udf.CIQ($D$12,$D36,$D$13,F$23,$D$15,$D$16,$D$18,$D$19)</f>
        <v>(Invalid Restatement Type)</v>
      </c>
      <c r="G36" s="252" t="str" cm="1">
        <f t="array" ref="G36">_xll.ciqfunctions.udf.CIQ($D$12,$D36,$D$13,G$23,$D$15,$D$16,$D$18,$D$19)</f>
        <v>(Invalid Restatement Type)</v>
      </c>
    </row>
    <row r="37" spans="2:7" x14ac:dyDescent="0.4">
      <c r="B37" s="15" t="s">
        <v>2818</v>
      </c>
      <c r="C37" s="15"/>
      <c r="D37" s="233" t="s">
        <v>2825</v>
      </c>
      <c r="E37" s="252" t="str" cm="1">
        <f t="array" ref="E37">_xll.ciqfunctions.udf.CIQ($D$12,$D37,$D$13,E$23,$D$15,$D$16,$D$18,$D$19)</f>
        <v>(Invalid Restatement Type)</v>
      </c>
      <c r="F37" s="252" t="str" cm="1">
        <f t="array" ref="F37">_xll.ciqfunctions.udf.CIQ($D$12,$D37,$D$13,F$23,$D$15,$D$16,$D$18,$D$19)</f>
        <v>(Invalid Restatement Type)</v>
      </c>
      <c r="G37" s="252" t="str" cm="1">
        <f t="array" ref="G37">_xll.ciqfunctions.udf.CIQ($D$12,$D37,$D$13,G$23,$D$15,$D$16,$D$18,$D$19)</f>
        <v>(Invalid Restatement Type)</v>
      </c>
    </row>
    <row r="38" spans="2:7" x14ac:dyDescent="0.4">
      <c r="B38" s="15" t="s">
        <v>2819</v>
      </c>
      <c r="C38" s="15"/>
      <c r="D38" s="233"/>
      <c r="E38" s="252" t="e">
        <f>E39-SUM(E33:E37)</f>
        <v>#VALUE!</v>
      </c>
      <c r="F38" s="252" t="e">
        <f t="shared" ref="F38:G38" si="5">F39-SUM(F33:F37)</f>
        <v>#VALUE!</v>
      </c>
      <c r="G38" s="252" t="e">
        <f t="shared" si="5"/>
        <v>#VALUE!</v>
      </c>
    </row>
    <row r="39" spans="2:7" x14ac:dyDescent="0.4">
      <c r="B39" s="54" t="s">
        <v>2801</v>
      </c>
      <c r="C39" s="54"/>
      <c r="D39" s="231" t="s">
        <v>2826</v>
      </c>
      <c r="E39" s="247" t="str" cm="1">
        <f t="array" ref="E39">_xll.ciqfunctions.udf.CIQ($D$12,$D39,$D$13,E$23,$D$15,$D$16,$D$18,$D$19)</f>
        <v>(Invalid Restatement Type)</v>
      </c>
      <c r="F39" s="247" t="str" cm="1">
        <f t="array" ref="F39">_xll.ciqfunctions.udf.CIQ($D$12,$D39,$D$13,F$23,$D$15,$D$16,$D$18,$D$19)</f>
        <v>(Invalid Restatement Type)</v>
      </c>
      <c r="G39" s="247" t="str" cm="1">
        <f t="array" ref="G39">_xll.ciqfunctions.udf.CIQ($D$12,$D39,$D$13,G$23,$D$15,$D$16,$D$18,$D$19)</f>
        <v>(Invalid Restatement Type)</v>
      </c>
    </row>
    <row r="40" spans="2:7" x14ac:dyDescent="0.4">
      <c r="B40" s="15" t="s">
        <v>2821</v>
      </c>
      <c r="C40" s="15"/>
      <c r="D40" s="233" t="s">
        <v>2827</v>
      </c>
      <c r="E40" s="252" t="e" cm="1">
        <f t="array" ref="E40">-_xll.ciqfunctions.udf.CIQ($D$12,$D40,$D$13,E$23,$D$15,$D$16,$D$18,$D$19)</f>
        <v>#VALUE!</v>
      </c>
      <c r="F40" s="252" t="e" cm="1">
        <f t="array" ref="F40">-_xll.ciqfunctions.udf.CIQ($D$12,$D40,$D$13,F$23,$D$15,$D$16,$D$18,$D$19)</f>
        <v>#VALUE!</v>
      </c>
      <c r="G40" s="252" t="e" cm="1">
        <f t="array" ref="G40">-_xll.ciqfunctions.udf.CIQ($D$12,$D40,$D$13,G$23,$D$15,$D$16,$D$18,$D$19)</f>
        <v>#VALUE!</v>
      </c>
    </row>
    <row r="41" spans="2:7" x14ac:dyDescent="0.4">
      <c r="B41" s="15" t="s">
        <v>2820</v>
      </c>
      <c r="C41" s="15"/>
      <c r="D41" s="233"/>
      <c r="E41" s="252" t="e">
        <f>E42-SUM(E39:E40)</f>
        <v>#VALUE!</v>
      </c>
      <c r="F41" s="252" t="e">
        <f t="shared" ref="F41:G41" si="6">F42-SUM(F39:F40)</f>
        <v>#VALUE!</v>
      </c>
      <c r="G41" s="252" t="e">
        <f t="shared" si="6"/>
        <v>#VALUE!</v>
      </c>
    </row>
    <row r="42" spans="2:7" ht="15" thickBot="1" x14ac:dyDescent="0.45">
      <c r="B42" s="207" t="s">
        <v>2802</v>
      </c>
      <c r="C42" s="207"/>
      <c r="D42" s="234" t="s">
        <v>2828</v>
      </c>
      <c r="E42" s="253" t="str" cm="1">
        <f t="array" ref="E42">_xll.ciqfunctions.udf.CIQ($D$12,$D42,$D$13,E$23,$D$15,$D$16,$D$18,$D$19)</f>
        <v>(Invalid Restatement Type)</v>
      </c>
      <c r="F42" s="253" t="str" cm="1">
        <f t="array" ref="F42">_xll.ciqfunctions.udf.CIQ($D$12,$D42,$D$13,F$23,$D$15,$D$16,$D$18,$D$19)</f>
        <v>(Invalid Restatement Type)</v>
      </c>
      <c r="G42" s="253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zoomScale="85" zoomScaleNormal="85" workbookViewId="0">
      <selection activeCell="I31" sqref="I3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2829</v>
      </c>
    </row>
    <row r="8" spans="1:14" s="8" customFormat="1" x14ac:dyDescent="0.4">
      <c r="A8" s="9"/>
      <c r="B8" s="10"/>
    </row>
    <row r="9" spans="1:14" x14ac:dyDescent="0.4">
      <c r="B9" s="60" t="s">
        <v>2829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42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2806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E20" s="212"/>
    </row>
    <row r="21" spans="2:11" ht="15" thickBot="1" x14ac:dyDescent="0.45"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241" t="s">
        <v>2830</v>
      </c>
      <c r="C24" s="16"/>
      <c r="D24" s="16"/>
      <c r="E24" s="239"/>
      <c r="F24" s="240"/>
      <c r="G24" s="240"/>
      <c r="K24" s="8"/>
    </row>
    <row r="25" spans="2:11" x14ac:dyDescent="0.4">
      <c r="B25" s="8" t="s">
        <v>2833</v>
      </c>
      <c r="D25" s="230" t="s">
        <v>2844</v>
      </c>
      <c r="E25" s="245" t="str" cm="1">
        <f t="array" ref="E25">_xll.ciqfunctions.udf.CIQ($D$12,$D25,$D$13,E$23,$D$15,$D$16,$D$18,$D$19)</f>
        <v>(Invalid Restatement Type)</v>
      </c>
      <c r="F25" s="245" t="str" cm="1">
        <f t="array" ref="F25">_xll.ciqfunctions.udf.CIQ($D$12,$D25,$D$13,F$23,$D$15,$D$16,$D$18,$D$19)</f>
        <v>(Invalid Restatement Type)</v>
      </c>
      <c r="G25" s="245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2849</v>
      </c>
      <c r="D26" s="230" t="s">
        <v>2850</v>
      </c>
      <c r="E26" s="245" t="str" cm="1">
        <f t="array" ref="E26">_xll.ciqfunctions.udf.CIQ($D$12,$D26,$D$13,E$23,$D$15,$D$16,$D$18,$D$19)</f>
        <v>(Invalid Restatement Type)</v>
      </c>
      <c r="F26" s="245" t="str" cm="1">
        <f t="array" ref="F26">_xll.ciqfunctions.udf.CIQ($D$12,$D26,$D$13,F$23,$D$15,$D$16,$D$18,$D$19)</f>
        <v>(Invalid Restatement Type)</v>
      </c>
      <c r="G26" s="245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2834</v>
      </c>
      <c r="D27" s="230" t="s">
        <v>2845</v>
      </c>
      <c r="E27" s="245" t="str" cm="1">
        <f t="array" ref="E27">_xll.ciqfunctions.udf.CIQ($D$12,$D27,$D$13,E$23,$D$15,$D$16,$D$18,$D$19)</f>
        <v>(Invalid Restatement Type)</v>
      </c>
      <c r="F27" s="245" t="str" cm="1">
        <f t="array" ref="F27">_xll.ciqfunctions.udf.CIQ($D$12,$D27,$D$13,F$23,$D$15,$D$16,$D$18,$D$19)</f>
        <v>(Invalid Restatement Type)</v>
      </c>
      <c r="G27" s="245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5" t="s">
        <v>2835</v>
      </c>
      <c r="C28" s="235"/>
      <c r="D28" s="230" t="s">
        <v>2846</v>
      </c>
      <c r="E28" s="245" t="str" cm="1">
        <f t="array" ref="E28">_xll.ciqfunctions.udf.CIQ($D$12,$D28,$D$13,E$23,$D$15,$D$16,$D$18,$D$19)</f>
        <v>(Invalid Restatement Type)</v>
      </c>
      <c r="F28" s="245" t="str" cm="1">
        <f t="array" ref="F28">_xll.ciqfunctions.udf.CIQ($D$12,$D28,$D$13,F$23,$D$15,$D$16,$D$18,$D$19)</f>
        <v>(Invalid Restatement Type)</v>
      </c>
      <c r="G28" s="245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5" t="s">
        <v>2836</v>
      </c>
      <c r="C29" s="235"/>
      <c r="D29" s="230" t="s">
        <v>2847</v>
      </c>
      <c r="E29" s="245" t="str" cm="1">
        <f t="array" ref="E29">_xll.ciqfunctions.udf.CIQ($D$12,$D29,$D$13,E$23,$D$15,$D$16,$D$18,$D$19)</f>
        <v>(Invalid Restatement Type)</v>
      </c>
      <c r="F29" s="245" t="str" cm="1">
        <f t="array" ref="F29">_xll.ciqfunctions.udf.CIQ($D$12,$D29,$D$13,F$23,$D$15,$D$16,$D$18,$D$19)</f>
        <v>(Invalid Restatement Type)</v>
      </c>
      <c r="G29" s="245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5" t="s">
        <v>16</v>
      </c>
      <c r="C30" s="235"/>
      <c r="D30" s="230" t="s">
        <v>2893</v>
      </c>
      <c r="E30" s="245" t="str" cm="1">
        <f t="array" ref="E30">_xll.ciqfunctions.udf.CIQ($D$12,$D30,$D$13,E$23,$D$15,$D$16,$D$18,$D$19)</f>
        <v>(Invalid Restatement Type)</v>
      </c>
      <c r="F30" s="245" t="str" cm="1">
        <f t="array" ref="F30">_xll.ciqfunctions.udf.CIQ($D$12,$D30,$D$13,F$23,$D$15,$D$16,$D$18,$D$19)</f>
        <v>(Invalid Restatement Type)</v>
      </c>
      <c r="G30" s="245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5" t="s">
        <v>2837</v>
      </c>
      <c r="C31" s="235"/>
      <c r="D31" s="236"/>
      <c r="E31" s="245" t="e">
        <f>E32-SUM(E25:E30)</f>
        <v>#VALUE!</v>
      </c>
      <c r="F31" s="245" t="e">
        <f t="shared" ref="F31:G31" si="1">F32-SUM(F25:F30)</f>
        <v>#VALUE!</v>
      </c>
      <c r="G31" s="245" t="e">
        <f t="shared" si="1"/>
        <v>#VALUE!</v>
      </c>
      <c r="K31" s="8"/>
    </row>
    <row r="32" spans="2:11" x14ac:dyDescent="0.4">
      <c r="B32" s="54" t="s">
        <v>2838</v>
      </c>
      <c r="C32" s="54"/>
      <c r="D32" s="238" t="s">
        <v>2848</v>
      </c>
      <c r="E32" s="247" t="str" cm="1">
        <f t="array" ref="E32">_xll.ciqfunctions.udf.CIQ($D$12,$D32,$D$13,E$23,$D$15,$D$16,$D$18,$D$19)</f>
        <v>(Invalid Restatement Type)</v>
      </c>
      <c r="F32" s="247" t="str" cm="1">
        <f t="array" ref="F32">_xll.ciqfunctions.udf.CIQ($D$12,$D32,$D$13,F$23,$D$15,$D$16,$D$18,$D$19)</f>
        <v>(Invalid Restatement Type)</v>
      </c>
      <c r="G32" s="247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2839</v>
      </c>
      <c r="C33" s="8"/>
      <c r="D33" s="232" t="s">
        <v>2852</v>
      </c>
      <c r="E33" s="248" t="str" cm="1">
        <f t="array" ref="E33">_xll.ciqfunctions.udf.CIQ($D$12,$D33,$D$13,E$23,$D$15,$D$16,$D$18,$D$19)</f>
        <v>(Invalid Restatement Type)</v>
      </c>
      <c r="F33" s="249" t="str" cm="1">
        <f t="array" ref="F33">_xll.ciqfunctions.udf.CIQ($D$12,$D33,$D$13,F$23,$D$15,$D$16,$D$18,$D$19)</f>
        <v>(Invalid Restatement Type)</v>
      </c>
      <c r="G33" s="249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2840</v>
      </c>
      <c r="C34" s="8"/>
      <c r="D34" s="232" t="s">
        <v>2853</v>
      </c>
      <c r="E34" s="248" t="str" cm="1">
        <f t="array" ref="E34">_xll.ciqfunctions.udf.CIQ($D$12,$D34,$D$13,E$23,$D$15,$D$16,$D$18,$D$19)</f>
        <v>(Invalid Restatement Type)</v>
      </c>
      <c r="F34" s="249" t="str" cm="1">
        <f t="array" ref="F34">_xll.ciqfunctions.udf.CIQ($D$12,$D34,$D$13,F$23,$D$15,$D$16,$D$18,$D$19)</f>
        <v>(Invalid Restatement Type)</v>
      </c>
      <c r="G34" s="249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2854</v>
      </c>
      <c r="C35" s="8"/>
      <c r="D35" s="232" t="s">
        <v>2855</v>
      </c>
      <c r="E35" s="248" t="str" cm="1">
        <f t="array" ref="E35">_xll.ciqfunctions.udf.CIQ($D$12,$D35,$D$13,E$23,$D$15,$D$16,$D$18,$D$19)</f>
        <v>(Invalid Restatement Type)</v>
      </c>
      <c r="F35" s="249" t="str" cm="1">
        <f t="array" ref="F35">_xll.ciqfunctions.udf.CIQ($D$12,$D35,$D$13,F$23,$D$15,$D$16,$D$18,$D$19)</f>
        <v>(Invalid Restatement Type)</v>
      </c>
      <c r="G35" s="249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2851</v>
      </c>
      <c r="C36" s="8"/>
      <c r="D36" s="230" t="s">
        <v>2856</v>
      </c>
      <c r="E36" s="248" t="str" cm="1">
        <f t="array" ref="E36">_xll.ciqfunctions.udf.CIQ($D$12,$D36,$D$13,E$23,$D$15,$D$16,$D$18,$D$19)</f>
        <v>(Invalid Restatement Type)</v>
      </c>
      <c r="F36" s="249" t="str" cm="1">
        <f t="array" ref="F36">_xll.ciqfunctions.udf.CIQ($D$12,$D36,$D$13,F$23,$D$15,$D$16,$D$18,$D$19)</f>
        <v>(Invalid Restatement Type)</v>
      </c>
      <c r="G36" s="249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2841</v>
      </c>
      <c r="C37" s="8"/>
      <c r="D37" s="232"/>
      <c r="E37" s="248" t="e">
        <f>E38-SUM(E33:E36)</f>
        <v>#VALUE!</v>
      </c>
      <c r="F37" s="248" t="e">
        <f t="shared" ref="F37:G37" si="2">F38-SUM(F33:F36)</f>
        <v>#VALUE!</v>
      </c>
      <c r="G37" s="248" t="e">
        <f t="shared" si="2"/>
        <v>#VALUE!</v>
      </c>
    </row>
    <row r="38" spans="2:7" x14ac:dyDescent="0.4">
      <c r="B38" s="54" t="s">
        <v>2842</v>
      </c>
      <c r="C38" s="54"/>
      <c r="D38" s="238"/>
      <c r="E38" s="247" t="e">
        <f>E39-E32</f>
        <v>#VALUE!</v>
      </c>
      <c r="F38" s="247" t="e">
        <f t="shared" ref="F38:G38" si="3">F39-F32</f>
        <v>#VALUE!</v>
      </c>
      <c r="G38" s="247" t="e">
        <f t="shared" si="3"/>
        <v>#VALUE!</v>
      </c>
    </row>
    <row r="39" spans="2:7" x14ac:dyDescent="0.4">
      <c r="B39" s="243" t="s">
        <v>2843</v>
      </c>
      <c r="C39" s="243"/>
      <c r="D39" s="244" t="s">
        <v>2894</v>
      </c>
      <c r="E39" s="250" t="str" cm="1">
        <f t="array" ref="E39">_xll.ciqfunctions.udf.CIQ($D$12,$D39,$D$13,E$23,$D$15,$D$16,$D$18,$D$19)</f>
        <v>(Invalid Restatement Type)</v>
      </c>
      <c r="F39" s="250" t="str" cm="1">
        <f t="array" ref="F39">_xll.ciqfunctions.udf.CIQ($D$12,$D39,$D$13,F$23,$D$15,$D$16,$D$18,$D$19)</f>
        <v>(Invalid Restatement Type)</v>
      </c>
      <c r="G39" s="250" t="str" cm="1">
        <f t="array" ref="G39">_xll.ciqfunctions.udf.CIQ($D$12,$D39,$D$13,G$23,$D$15,$D$16,$D$18,$D$19)</f>
        <v>(Invalid Restatement Type)</v>
      </c>
    </row>
    <row r="40" spans="2:7" x14ac:dyDescent="0.4">
      <c r="B40" s="16"/>
      <c r="C40" s="16"/>
      <c r="D40" s="242"/>
      <c r="E40" s="251"/>
      <c r="F40" s="251"/>
      <c r="G40" s="251"/>
    </row>
    <row r="41" spans="2:7" x14ac:dyDescent="0.4">
      <c r="B41" s="241" t="s">
        <v>2831</v>
      </c>
      <c r="C41" s="16"/>
      <c r="D41" s="242"/>
      <c r="E41" s="251"/>
      <c r="F41" s="251"/>
      <c r="G41" s="251"/>
    </row>
    <row r="42" spans="2:7" x14ac:dyDescent="0.4">
      <c r="B42" s="15" t="s">
        <v>2857</v>
      </c>
      <c r="C42" s="15"/>
      <c r="D42" s="233" t="s">
        <v>2863</v>
      </c>
      <c r="E42" s="252" t="str" cm="1">
        <f t="array" ref="E42">_xll.ciqfunctions.udf.CIQ($D$12,$D42,$D$13,E$23,$D$15,$D$16,$D$18,$D$19)</f>
        <v>(Invalid Restatement Type)</v>
      </c>
      <c r="F42" s="252" t="str" cm="1">
        <f t="array" ref="F42">_xll.ciqfunctions.udf.CIQ($D$12,$D42,$D$13,F$23,$D$15,$D$16,$D$18,$D$19)</f>
        <v>(Invalid Restatement Type)</v>
      </c>
      <c r="G42" s="252" t="str" cm="1">
        <f t="array" ref="G42">_xll.ciqfunctions.udf.CIQ($D$12,$D42,$D$13,G$23,$D$15,$D$16,$D$18,$D$19)</f>
        <v>(Invalid Restatement Type)</v>
      </c>
    </row>
    <row r="43" spans="2:7" x14ac:dyDescent="0.4">
      <c r="B43" s="15" t="s">
        <v>2889</v>
      </c>
      <c r="C43" s="15"/>
      <c r="D43" s="233" t="s">
        <v>2890</v>
      </c>
      <c r="E43" s="252" t="str" cm="1">
        <f t="array" ref="E43">_xll.ciqfunctions.udf.CIQ($D$12,$D43,$D$13,E$23,$D$15,$D$16,$D$18,$D$19)</f>
        <v>(Invalid Restatement Type)</v>
      </c>
      <c r="F43" s="252" t="str" cm="1">
        <f t="array" ref="F43">_xll.ciqfunctions.udf.CIQ($D$12,$D43,$D$13,F$23,$D$15,$D$16,$D$18,$D$19)</f>
        <v>(Invalid Restatement Type)</v>
      </c>
      <c r="G43" s="252" t="str" cm="1">
        <f t="array" ref="G43">_xll.ciqfunctions.udf.CIQ($D$12,$D43,$D$13,G$23,$D$15,$D$16,$D$18,$D$19)</f>
        <v>(Invalid Restatement Type)</v>
      </c>
    </row>
    <row r="44" spans="2:7" x14ac:dyDescent="0.4">
      <c r="B44" s="15" t="s">
        <v>2858</v>
      </c>
      <c r="C44" s="15"/>
      <c r="D44" s="233" t="s">
        <v>2864</v>
      </c>
      <c r="E44" s="252" t="str" cm="1">
        <f t="array" ref="E44">_xll.ciqfunctions.udf.CIQ($D$12,$D44,$D$13,E$23,$D$15,$D$16,$D$18,$D$19)</f>
        <v>(Invalid Restatement Type)</v>
      </c>
      <c r="F44" s="252" t="str" cm="1">
        <f t="array" ref="F44">_xll.ciqfunctions.udf.CIQ($D$12,$D44,$D$13,F$23,$D$15,$D$16,$D$18,$D$19)</f>
        <v>(Invalid Restatement Type)</v>
      </c>
      <c r="G44" s="252" t="str" cm="1">
        <f t="array" ref="G44">_xll.ciqfunctions.udf.CIQ($D$12,$D44,$D$13,G$23,$D$15,$D$16,$D$18,$D$19)</f>
        <v>(Invalid Restatement Type)</v>
      </c>
    </row>
    <row r="45" spans="2:7" x14ac:dyDescent="0.4">
      <c r="B45" s="15" t="s">
        <v>2859</v>
      </c>
      <c r="C45" s="15"/>
      <c r="D45" s="233" t="s">
        <v>2865</v>
      </c>
      <c r="E45" s="252" t="str" cm="1">
        <f t="array" ref="E45">_xll.ciqfunctions.udf.CIQ($D$12,$D45,$D$13,E$23,$D$15,$D$16,$D$18,$D$19)</f>
        <v>(Invalid Restatement Type)</v>
      </c>
      <c r="F45" s="252" t="str" cm="1">
        <f t="array" ref="F45">_xll.ciqfunctions.udf.CIQ($D$12,$D45,$D$13,F$23,$D$15,$D$16,$D$18,$D$19)</f>
        <v>(Invalid Restatement Type)</v>
      </c>
      <c r="G45" s="252" t="str" cm="1">
        <f t="array" ref="G45">_xll.ciqfunctions.udf.CIQ($D$12,$D45,$D$13,G$23,$D$15,$D$16,$D$18,$D$19)</f>
        <v>(Invalid Restatement Type)</v>
      </c>
    </row>
    <row r="46" spans="2:7" x14ac:dyDescent="0.4">
      <c r="B46" s="15" t="s">
        <v>2860</v>
      </c>
      <c r="C46" s="15"/>
      <c r="D46" s="233" t="s">
        <v>2866</v>
      </c>
      <c r="E46" s="252" t="str" cm="1">
        <f t="array" ref="E46">_xll.ciqfunctions.udf.CIQ($D$12,$D46,$D$13,E$23,$D$15,$D$16,$D$18,$D$19)</f>
        <v>(Invalid Restatement Type)</v>
      </c>
      <c r="F46" s="252" t="str" cm="1">
        <f t="array" ref="F46">_xll.ciqfunctions.udf.CIQ($D$12,$D46,$D$13,F$23,$D$15,$D$16,$D$18,$D$19)</f>
        <v>(Invalid Restatement Type)</v>
      </c>
      <c r="G46" s="252" t="str" cm="1">
        <f t="array" ref="G46">_xll.ciqfunctions.udf.CIQ($D$12,$D46,$D$13,G$23,$D$15,$D$16,$D$18,$D$19)</f>
        <v>(Invalid Restatement Type)</v>
      </c>
    </row>
    <row r="47" spans="2:7" x14ac:dyDescent="0.4">
      <c r="B47" s="15" t="s">
        <v>2902</v>
      </c>
      <c r="C47" s="15"/>
      <c r="D47" s="233" t="s">
        <v>2867</v>
      </c>
      <c r="E47" s="252" t="str" cm="1">
        <f t="array" ref="E47">_xll.ciqfunctions.udf.CIQ($D$12,$D47,$D$13,E$23,$D$15,$D$16,$D$18,$D$19)</f>
        <v>(Invalid Restatement Type)</v>
      </c>
      <c r="F47" s="252" t="str" cm="1">
        <f t="array" ref="F47">_xll.ciqfunctions.udf.CIQ($D$12,$D47,$D$13,F$23,$D$15,$D$16,$D$18,$D$19)</f>
        <v>(Invalid Restatement Type)</v>
      </c>
      <c r="G47" s="252" t="str" cm="1">
        <f t="array" ref="G47">_xll.ciqfunctions.udf.CIQ($D$12,$D47,$D$13,G$23,$D$15,$D$16,$D$18,$D$19)</f>
        <v>(Invalid Restatement Type)</v>
      </c>
    </row>
    <row r="48" spans="2:7" x14ac:dyDescent="0.4">
      <c r="B48" s="15" t="s">
        <v>2861</v>
      </c>
      <c r="C48" s="15"/>
      <c r="D48" s="233"/>
      <c r="E48" s="252" t="e">
        <f>E49-SUM(E42:E47)</f>
        <v>#VALUE!</v>
      </c>
      <c r="F48" s="252" t="e">
        <f t="shared" ref="F48:G48" si="4">F49-SUM(F42:F47)</f>
        <v>#VALUE!</v>
      </c>
      <c r="G48" s="252" t="e">
        <f t="shared" si="4"/>
        <v>#VALUE!</v>
      </c>
    </row>
    <row r="49" spans="2:7" x14ac:dyDescent="0.4">
      <c r="B49" s="54" t="s">
        <v>2862</v>
      </c>
      <c r="C49" s="54"/>
      <c r="D49" s="238" t="s">
        <v>2895</v>
      </c>
      <c r="E49" s="247" t="str" cm="1">
        <f t="array" ref="E49">_xll.ciqfunctions.udf.CIQ($D$12,$D49,$D$13,E$23,$D$15,$D$16,$D$18,$D$19)</f>
        <v>(Invalid Restatement Type)</v>
      </c>
      <c r="F49" s="247" t="str" cm="1">
        <f t="array" ref="F49">_xll.ciqfunctions.udf.CIQ($D$12,$D49,$D$13,F$23,$D$15,$D$16,$D$18,$D$19)</f>
        <v>(Invalid Restatement Type)</v>
      </c>
      <c r="G49" s="247" t="str" cm="1">
        <f t="array" ref="G49">_xll.ciqfunctions.udf.CIQ($D$12,$D49,$D$13,G$23,$D$15,$D$16,$D$18,$D$19)</f>
        <v>(Invalid Restatement Type)</v>
      </c>
    </row>
    <row r="50" spans="2:7" x14ac:dyDescent="0.4">
      <c r="B50" s="15" t="s">
        <v>2869</v>
      </c>
      <c r="C50" s="15"/>
      <c r="D50" s="233" t="s">
        <v>2868</v>
      </c>
      <c r="E50" s="252" t="str" cm="1">
        <f t="array" ref="E50">_xll.ciqfunctions.udf.CIQ($D$12,$D50,$D$13,E$23,$D$15,$D$16,$D$18,$D$19)</f>
        <v>(Invalid Restatement Type)</v>
      </c>
      <c r="F50" s="252" t="str" cm="1">
        <f t="array" ref="F50">_xll.ciqfunctions.udf.CIQ($D$12,$D50,$D$13,F$23,$D$15,$D$16,$D$18,$D$19)</f>
        <v>(Invalid Restatement Type)</v>
      </c>
      <c r="G50" s="252" t="str" cm="1">
        <f t="array" ref="G50">_xll.ciqfunctions.udf.CIQ($D$12,$D50,$D$13,G$23,$D$15,$D$16,$D$18,$D$19)</f>
        <v>(Invalid Restatement Type)</v>
      </c>
    </row>
    <row r="51" spans="2:7" x14ac:dyDescent="0.4">
      <c r="B51" s="15" t="s">
        <v>2870</v>
      </c>
      <c r="C51" s="15"/>
      <c r="D51" s="233" t="s">
        <v>2876</v>
      </c>
      <c r="E51" s="252" t="str" cm="1">
        <f t="array" ref="E51">_xll.ciqfunctions.udf.CIQ($D$12,$D51,$D$13,E$23,$D$15,$D$16,$D$18,$D$19)</f>
        <v>(Invalid Restatement Type)</v>
      </c>
      <c r="F51" s="252" t="str" cm="1">
        <f t="array" ref="F51">_xll.ciqfunctions.udf.CIQ($D$12,$D51,$D$13,F$23,$D$15,$D$16,$D$18,$D$19)</f>
        <v>(Invalid Restatement Type)</v>
      </c>
      <c r="G51" s="252" t="str" cm="1">
        <f t="array" ref="G51">_xll.ciqfunctions.udf.CIQ($D$12,$D51,$D$13,G$23,$D$15,$D$16,$D$18,$D$19)</f>
        <v>(Invalid Restatement Type)</v>
      </c>
    </row>
    <row r="52" spans="2:7" x14ac:dyDescent="0.4">
      <c r="B52" s="15" t="s">
        <v>2871</v>
      </c>
      <c r="C52" s="15"/>
      <c r="D52" s="233" t="s">
        <v>2874</v>
      </c>
      <c r="E52" s="252" t="str" cm="1">
        <f t="array" ref="E52">_xll.ciqfunctions.udf.CIQ($D$12,$D52,$D$13,E$23,$D$15,$D$16,$D$18,$D$19)</f>
        <v>(Invalid Restatement Type)</v>
      </c>
      <c r="F52" s="252" t="str" cm="1">
        <f t="array" ref="F52">_xll.ciqfunctions.udf.CIQ($D$12,$D52,$D$13,F$23,$D$15,$D$16,$D$18,$D$19)</f>
        <v>(Invalid Restatement Type)</v>
      </c>
      <c r="G52" s="252" t="str" cm="1">
        <f t="array" ref="G52">_xll.ciqfunctions.udf.CIQ($D$12,$D52,$D$13,G$23,$D$15,$D$16,$D$18,$D$19)</f>
        <v>(Invalid Restatement Type)</v>
      </c>
    </row>
    <row r="53" spans="2:7" x14ac:dyDescent="0.4">
      <c r="B53" s="15" t="s">
        <v>2872</v>
      </c>
      <c r="C53" s="15"/>
      <c r="D53" s="233" t="s">
        <v>2875</v>
      </c>
      <c r="E53" s="252" t="str" cm="1">
        <f t="array" ref="E53">_xll.ciqfunctions.udf.CIQ($D$12,$D53,$D$13,E$23,$D$15,$D$16,$D$18,$D$19)</f>
        <v>(Invalid Restatement Type)</v>
      </c>
      <c r="F53" s="252" t="str" cm="1">
        <f t="array" ref="F53">_xll.ciqfunctions.udf.CIQ($D$12,$D53,$D$13,F$23,$D$15,$D$16,$D$18,$D$19)</f>
        <v>(Invalid Restatement Type)</v>
      </c>
      <c r="G53" s="252" t="str" cm="1">
        <f t="array" ref="G53">_xll.ciqfunctions.udf.CIQ($D$12,$D53,$D$13,G$23,$D$15,$D$16,$D$18,$D$19)</f>
        <v>(Invalid Restatement Type)</v>
      </c>
    </row>
    <row r="54" spans="2:7" x14ac:dyDescent="0.4">
      <c r="B54" s="15" t="s">
        <v>2873</v>
      </c>
      <c r="C54" s="15"/>
      <c r="D54" s="233"/>
      <c r="E54" s="252" t="e">
        <f>E55-SUM(E50:E53)</f>
        <v>#VALUE!</v>
      </c>
      <c r="F54" s="252" t="e">
        <f t="shared" ref="F54:G54" si="5">F55-SUM(F50:F53)</f>
        <v>#VALUE!</v>
      </c>
      <c r="G54" s="252" t="e">
        <f t="shared" si="5"/>
        <v>#VALUE!</v>
      </c>
    </row>
    <row r="55" spans="2:7" x14ac:dyDescent="0.4">
      <c r="B55" s="54" t="s">
        <v>2877</v>
      </c>
      <c r="C55" s="54"/>
      <c r="D55" s="231"/>
      <c r="E55" s="247" t="e">
        <f>E56-E49</f>
        <v>#VALUE!</v>
      </c>
      <c r="F55" s="247" t="e">
        <f t="shared" ref="F55:G55" si="6">F56-F49</f>
        <v>#VALUE!</v>
      </c>
      <c r="G55" s="247" t="e">
        <f t="shared" si="6"/>
        <v>#VALUE!</v>
      </c>
    </row>
    <row r="56" spans="2:7" x14ac:dyDescent="0.4">
      <c r="B56" s="243" t="s">
        <v>2878</v>
      </c>
      <c r="C56" s="243"/>
      <c r="D56" s="244" t="s">
        <v>2896</v>
      </c>
      <c r="E56" s="250" t="str" cm="1">
        <f t="array" ref="E56">_xll.ciqfunctions.udf.CIQ($D$12,$D56,$D$13,E$23,$D$15,$D$16,$D$18,$D$19)</f>
        <v>(Invalid Restatement Type)</v>
      </c>
      <c r="F56" s="250" t="str" cm="1">
        <f t="array" ref="F56">_xll.ciqfunctions.udf.CIQ($D$12,$D56,$D$13,F$23,$D$15,$D$16,$D$18,$D$19)</f>
        <v>(Invalid Restatement Type)</v>
      </c>
      <c r="G56" s="250" t="str" cm="1">
        <f t="array" ref="G56">_xll.ciqfunctions.udf.CIQ($D$12,$D56,$D$13,G$23,$D$15,$D$16,$D$18,$D$19)</f>
        <v>(Invalid Restatement Type)</v>
      </c>
    </row>
    <row r="57" spans="2:7" x14ac:dyDescent="0.4">
      <c r="B57" s="16"/>
      <c r="C57" s="16"/>
      <c r="D57" s="233"/>
      <c r="E57" s="251"/>
      <c r="F57" s="251"/>
      <c r="G57" s="251"/>
    </row>
    <row r="58" spans="2:7" x14ac:dyDescent="0.4">
      <c r="B58" s="241" t="s">
        <v>2832</v>
      </c>
      <c r="C58" s="16"/>
      <c r="D58" s="233"/>
      <c r="E58" s="251"/>
      <c r="F58" s="251"/>
      <c r="G58" s="251"/>
    </row>
    <row r="59" spans="2:7" x14ac:dyDescent="0.4">
      <c r="B59" s="15" t="s">
        <v>2879</v>
      </c>
      <c r="C59" s="15"/>
      <c r="D59" s="233" t="s">
        <v>2883</v>
      </c>
      <c r="E59" s="252" t="str" cm="1">
        <f t="array" ref="E59">_xll.ciqfunctions.udf.CIQ($D$12,$D59,$D$13,E$23,$D$15,$D$16,$D$18,$D$19)</f>
        <v>(Invalid Restatement Type)</v>
      </c>
      <c r="F59" s="252" t="str" cm="1">
        <f t="array" ref="F59">_xll.ciqfunctions.udf.CIQ($D$12,$D59,$D$13,F$23,$D$15,$D$16,$D$18,$D$19)</f>
        <v>(Invalid Restatement Type)</v>
      </c>
      <c r="G59" s="252" t="str" cm="1">
        <f t="array" ref="G59">_xll.ciqfunctions.udf.CIQ($D$12,$D59,$D$13,G$23,$D$15,$D$16,$D$18,$D$19)</f>
        <v>(Invalid Restatement Type)</v>
      </c>
    </row>
    <row r="60" spans="2:7" x14ac:dyDescent="0.4">
      <c r="B60" s="15" t="s">
        <v>2880</v>
      </c>
      <c r="C60" s="15"/>
      <c r="D60" s="233" t="s">
        <v>2884</v>
      </c>
      <c r="E60" s="252" t="str" cm="1">
        <f t="array" ref="E60">_xll.ciqfunctions.udf.CIQ($D$12,$D60,$D$13,E$23,$D$15,$D$16,$D$18,$D$19)</f>
        <v>(Invalid Restatement Type)</v>
      </c>
      <c r="F60" s="252" t="str" cm="1">
        <f t="array" ref="F60">_xll.ciqfunctions.udf.CIQ($D$12,$D60,$D$13,F$23,$D$15,$D$16,$D$18,$D$19)</f>
        <v>(Invalid Restatement Type)</v>
      </c>
      <c r="G60" s="252" t="str" cm="1">
        <f t="array" ref="G60">_xll.ciqfunctions.udf.CIQ($D$12,$D60,$D$13,G$23,$D$15,$D$16,$D$18,$D$19)</f>
        <v>(Invalid Restatement Type)</v>
      </c>
    </row>
    <row r="61" spans="2:7" x14ac:dyDescent="0.4">
      <c r="B61" s="15" t="s">
        <v>2882</v>
      </c>
      <c r="C61" s="15"/>
      <c r="D61" s="233" t="s">
        <v>2885</v>
      </c>
      <c r="E61" s="252" t="str" cm="1">
        <f t="array" ref="E61">_xll.ciqfunctions.udf.CIQ($D$12,$D61,$D$13,E$23,$D$15,$D$16,$D$18,$D$19)</f>
        <v>(Invalid Restatement Type)</v>
      </c>
      <c r="F61" s="252" t="str" cm="1">
        <f t="array" ref="F61">_xll.ciqfunctions.udf.CIQ($D$12,$D61,$D$13,F$23,$D$15,$D$16,$D$18,$D$19)</f>
        <v>(Invalid Restatement Type)</v>
      </c>
      <c r="G61" s="252" t="str" cm="1">
        <f t="array" ref="G61">_xll.ciqfunctions.udf.CIQ($D$12,$D61,$D$13,G$23,$D$15,$D$16,$D$18,$D$19)</f>
        <v>(Invalid Restatement Type)</v>
      </c>
    </row>
    <row r="62" spans="2:7" x14ac:dyDescent="0.4">
      <c r="B62" s="15" t="s">
        <v>2881</v>
      </c>
      <c r="C62" s="15"/>
      <c r="D62" s="233" t="s">
        <v>2886</v>
      </c>
      <c r="E62" s="252" t="str" cm="1">
        <f t="array" ref="E62">_xll.ciqfunctions.udf.CIQ($D$12,$D62,$D$13,E$23,$D$15,$D$16,$D$18,$D$19)</f>
        <v>(Invalid Restatement Type)</v>
      </c>
      <c r="F62" s="252" t="str" cm="1">
        <f t="array" ref="F62">_xll.ciqfunctions.udf.CIQ($D$12,$D62,$D$13,F$23,$D$15,$D$16,$D$18,$D$19)</f>
        <v>(Invalid Restatement Type)</v>
      </c>
      <c r="G62" s="252" t="str" cm="1">
        <f t="array" ref="G62">_xll.ciqfunctions.udf.CIQ($D$12,$D62,$D$13,G$23,$D$15,$D$16,$D$18,$D$19)</f>
        <v>(Invalid Restatement Type)</v>
      </c>
    </row>
    <row r="63" spans="2:7" x14ac:dyDescent="0.4">
      <c r="B63" s="15" t="s">
        <v>2900</v>
      </c>
      <c r="C63" s="15"/>
      <c r="D63" s="233" t="s">
        <v>2887</v>
      </c>
      <c r="E63" s="252" t="str" cm="1">
        <f t="array" ref="E63">_xll.ciqfunctions.udf.CIQ($D$12,$D63,$D$13,E$23,$D$15,$D$16,$D$18,$D$19)</f>
        <v>(Invalid Restatement Type)</v>
      </c>
      <c r="F63" s="252" t="str" cm="1">
        <f t="array" ref="F63">_xll.ciqfunctions.udf.CIQ($D$12,$D63,$D$13,F$23,$D$15,$D$16,$D$18,$D$19)</f>
        <v>(Invalid Restatement Type)</v>
      </c>
      <c r="G63" s="252" t="str" cm="1">
        <f t="array" ref="G63">_xll.ciqfunctions.udf.CIQ($D$12,$D63,$D$13,G$23,$D$15,$D$16,$D$18,$D$19)</f>
        <v>(Invalid Restatement Type)</v>
      </c>
    </row>
    <row r="64" spans="2:7" x14ac:dyDescent="0.4">
      <c r="B64" s="15" t="s">
        <v>2898</v>
      </c>
      <c r="C64" s="15"/>
      <c r="D64" s="233" t="s">
        <v>93</v>
      </c>
      <c r="E64" s="252" t="str" cm="1">
        <f t="array" ref="E64">_xll.ciqfunctions.udf.CIQ($D$12,$D64,$D$13,E$23,$D$15,$D$16,$D$18,$D$19)</f>
        <v>(Invalid Restatement Type)</v>
      </c>
      <c r="F64" s="252" t="str" cm="1">
        <f t="array" ref="F64">_xll.ciqfunctions.udf.CIQ($D$12,$D64,$D$13,F$23,$D$15,$D$16,$D$18,$D$19)</f>
        <v>(Invalid Restatement Type)</v>
      </c>
      <c r="G64" s="252" t="str" cm="1">
        <f t="array" ref="G64">_xll.ciqfunctions.udf.CIQ($D$12,$D64,$D$13,G$23,$D$15,$D$16,$D$18,$D$19)</f>
        <v>(Invalid Restatement Type)</v>
      </c>
    </row>
    <row r="65" spans="2:7" x14ac:dyDescent="0.4">
      <c r="B65" s="15" t="s">
        <v>2899</v>
      </c>
      <c r="C65" s="15"/>
      <c r="D65" s="233" t="s">
        <v>2901</v>
      </c>
      <c r="E65" s="252" t="str" cm="1">
        <f t="array" ref="E65">_xll.ciqfunctions.udf.CIQ($D$12,$D65,$D$13,E$23,$D$15,$D$16,$D$18,$D$19)</f>
        <v>(Invalid Restatement Type)</v>
      </c>
      <c r="F65" s="252" t="str" cm="1">
        <f t="array" ref="F65">_xll.ciqfunctions.udf.CIQ($D$12,$D65,$D$13,F$23,$D$15,$D$16,$D$18,$D$19)</f>
        <v>(Invalid Restatement Type)</v>
      </c>
      <c r="G65" s="252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207" t="s">
        <v>2888</v>
      </c>
      <c r="C66" s="207"/>
      <c r="D66" s="234" t="s">
        <v>2897</v>
      </c>
      <c r="E66" s="253" t="str" cm="1">
        <f t="array" ref="E66">_xll.ciqfunctions.udf.CIQ($D$12,$D66,$D$13,E$23,$D$15,$D$16,$D$18,$D$19)</f>
        <v>(Invalid Restatement Type)</v>
      </c>
      <c r="F66" s="253" t="str" cm="1">
        <f t="array" ref="F66">_xll.ciqfunctions.udf.CIQ($D$12,$D66,$D$13,F$23,$D$15,$D$16,$D$18,$D$19)</f>
        <v>(Invalid Restatement Type)</v>
      </c>
      <c r="G66" s="253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54" t="s">
        <v>2891</v>
      </c>
      <c r="C68" s="255"/>
      <c r="D68" s="255"/>
      <c r="E68" s="255"/>
      <c r="F68" s="255"/>
      <c r="G68" s="255"/>
    </row>
    <row r="69" spans="2:7" x14ac:dyDescent="0.4">
      <c r="B69" s="256" t="s">
        <v>2892</v>
      </c>
      <c r="C69" s="255"/>
      <c r="D69" s="255"/>
      <c r="E69" s="257" t="e">
        <f>E39-E56=E66</f>
        <v>#VALUE!</v>
      </c>
      <c r="F69" s="257" t="e">
        <f>F39-F56=F66</f>
        <v>#VALUE!</v>
      </c>
      <c r="G69" s="257" t="e">
        <f>G39-G56=G66</f>
        <v>#VALUE!</v>
      </c>
    </row>
    <row r="70" spans="2:7" x14ac:dyDescent="0.4">
      <c r="B70" s="256" t="s">
        <v>2888</v>
      </c>
      <c r="E70" s="257" t="b">
        <f>E66=SUM(E59:E65)</f>
        <v>0</v>
      </c>
      <c r="F70" s="257" t="b">
        <f t="shared" ref="F70:G70" si="7">F66=SUM(F59:F65)</f>
        <v>0</v>
      </c>
      <c r="G70" s="257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H9" sqref="H9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2926</v>
      </c>
    </row>
    <row r="8" spans="1:14" s="8" customFormat="1" x14ac:dyDescent="0.4">
      <c r="A8" s="9"/>
      <c r="B8" s="10"/>
    </row>
    <row r="9" spans="1:14" x14ac:dyDescent="0.4">
      <c r="B9" s="60" t="s">
        <v>2927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50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2917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D20" s="362"/>
      <c r="E20" s="212"/>
    </row>
    <row r="21" spans="2:11" ht="15" thickBot="1" x14ac:dyDescent="0.45">
      <c r="D21" s="362"/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8" t="s">
        <v>2928</v>
      </c>
      <c r="D24" s="230" t="s">
        <v>2932</v>
      </c>
      <c r="E24" s="245" t="str" cm="1">
        <f t="array" ref="E24">_xll.ciqfunctions.udf.CIQ($D$12,$D24,$D$13,E$23,$D$15,$D$16,$D$18,$D$19)</f>
        <v>(Invalid Restatement Type)</v>
      </c>
      <c r="F24" s="245" t="str" cm="1">
        <f t="array" ref="F24">_xll.ciqfunctions.udf.CIQ($D$12,$D24,$D$13,F$23,$D$15,$D$16,$D$18,$D$19)</f>
        <v>(Invalid Restatement Type)</v>
      </c>
      <c r="G24" s="245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2929</v>
      </c>
      <c r="D25" s="230" t="s">
        <v>2933</v>
      </c>
      <c r="E25" s="245" t="str" cm="1">
        <f t="array" ref="E25">_xll.ciqfunctions.udf.CIQ($D$12,$D25,$D$13,E$23,$D$15,$D$16,$D$18,$D$19)</f>
        <v>(Invalid Restatement Type)</v>
      </c>
      <c r="F25" s="245" t="str" cm="1">
        <f t="array" ref="F25">_xll.ciqfunctions.udf.CIQ($D$12,$D25,$D$13,F$23,$D$15,$D$16,$D$18,$D$19)</f>
        <v>(Invalid Restatement Type)</v>
      </c>
      <c r="G25" s="245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5" t="s">
        <v>2930</v>
      </c>
      <c r="C26" s="15"/>
      <c r="D26" s="233" t="s">
        <v>2935</v>
      </c>
      <c r="E26" s="252" t="str" cm="1">
        <f t="array" ref="E26">_xll.ciqfunctions.udf.CIQ($D$12,$D26,$D$13,E$23,$D$15,$D$16,$D$18,$D$19)</f>
        <v>(Invalid Restatement Type)</v>
      </c>
      <c r="F26" s="252" t="str" cm="1">
        <f t="array" ref="F26">_xll.ciqfunctions.udf.CIQ($D$12,$D26,$D$13,F$23,$D$15,$D$16,$D$18,$D$19)</f>
        <v>(Invalid Restatement Type)</v>
      </c>
      <c r="G26" s="25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5" t="s">
        <v>2937</v>
      </c>
      <c r="C27" s="15"/>
      <c r="D27" s="233" t="s">
        <v>2938</v>
      </c>
      <c r="E27" s="252" t="str" cm="1">
        <f t="array" ref="E27">_xll.ciqfunctions.udf.CIQ($D$12,$D27,$D$13,E$23,$D$15,$D$16,$D$18,$D$19)</f>
        <v>(Invalid Restatement Type)</v>
      </c>
      <c r="F27" s="252" t="str" cm="1">
        <f t="array" ref="F27">_xll.ciqfunctions.udf.CIQ($D$12,$D27,$D$13,F$23,$D$15,$D$16,$D$18,$D$19)</f>
        <v>(Invalid Restatement Type)</v>
      </c>
      <c r="G27" s="25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5" t="s">
        <v>12</v>
      </c>
      <c r="C28" s="15"/>
      <c r="D28" s="233" t="s">
        <v>2934</v>
      </c>
      <c r="E28" s="252" t="str" cm="1">
        <f t="array" ref="E28">_xll.ciqfunctions.udf.CIQ($D$12,$D28,$D$13,E$23,$D$15,$D$16,$D$18,$D$19)</f>
        <v>(Invalid Restatement Type)</v>
      </c>
      <c r="F28" s="252" t="str" cm="1">
        <f t="array" ref="F28">_xll.ciqfunctions.udf.CIQ($D$12,$D28,$D$13,F$23,$D$15,$D$16,$D$18,$D$19)</f>
        <v>(Invalid Restatement Type)</v>
      </c>
      <c r="G28" s="252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2" t="s">
        <v>2931</v>
      </c>
      <c r="C29" s="22"/>
      <c r="D29" s="260" t="s">
        <v>2936</v>
      </c>
      <c r="E29" s="261" t="str" cm="1">
        <f t="array" ref="E29">_xll.ciqfunctions.udf.CIQ($D$12,$D29,$D$13,E$23,$D$15,$D$16,$D$18,$D$19)</f>
        <v>(Invalid Restatement Type)</v>
      </c>
      <c r="F29" s="261" t="str" cm="1">
        <f t="array" ref="F29">_xll.ciqfunctions.udf.CIQ($D$12,$D29,$D$13,F$23,$D$15,$D$16,$D$18,$D$19)</f>
        <v>(Invalid Restatement Type)</v>
      </c>
      <c r="G29" s="261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Yeung, Park</cp:lastModifiedBy>
  <cp:lastPrinted>2019-11-27T16:40:22Z</cp:lastPrinted>
  <dcterms:created xsi:type="dcterms:W3CDTF">2018-11-15T12:09:09Z</dcterms:created>
  <dcterms:modified xsi:type="dcterms:W3CDTF">2021-03-10T15:32:04Z</dcterms:modified>
</cp:coreProperties>
</file>