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75" yWindow="0" windowWidth="21840" windowHeight="13740" tabRatio="500" activeTab="1"/>
  </bookViews>
  <sheets>
    <sheet name="Revision Control" sheetId="2" r:id="rId1"/>
    <sheet name="BOM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4" i="1"/>
  <c r="F5" i="1"/>
  <c r="F6" i="1"/>
  <c r="F7" i="1"/>
  <c r="F8" i="1"/>
  <c r="F9" i="1"/>
  <c r="F10" i="1"/>
  <c r="F11" i="1"/>
  <c r="G12" i="1"/>
  <c r="F13" i="1"/>
  <c r="F14" i="1"/>
  <c r="F15" i="1"/>
  <c r="F16" i="1"/>
  <c r="F17" i="1"/>
  <c r="G19" i="1"/>
  <c r="F2" i="1"/>
  <c r="G3" i="1"/>
  <c r="F20" i="1"/>
  <c r="F21" i="1"/>
  <c r="F22" i="1"/>
  <c r="F23" i="1"/>
  <c r="F24" i="1"/>
  <c r="F25" i="1"/>
  <c r="F26" i="1"/>
  <c r="F27" i="1"/>
  <c r="G28" i="1"/>
  <c r="F29" i="1"/>
  <c r="F30" i="1"/>
  <c r="F31" i="1"/>
  <c r="F32" i="1"/>
  <c r="F33" i="1"/>
  <c r="F34" i="1"/>
  <c r="F35" i="1"/>
  <c r="F36" i="1"/>
  <c r="F37" i="1"/>
  <c r="F38" i="1"/>
  <c r="F39" i="1"/>
  <c r="F40" i="1"/>
  <c r="G41" i="1"/>
  <c r="H2" i="1"/>
</calcChain>
</file>

<file path=xl/sharedStrings.xml><?xml version="1.0" encoding="utf-8"?>
<sst xmlns="http://schemas.openxmlformats.org/spreadsheetml/2006/main" count="90" uniqueCount="86">
  <si>
    <t>qty</t>
  </si>
  <si>
    <t>Web Link</t>
  </si>
  <si>
    <t>Cost Per</t>
  </si>
  <si>
    <t>Total Cost</t>
  </si>
  <si>
    <t>Board</t>
  </si>
  <si>
    <t>Mixed Signal Ground Techniques</t>
  </si>
  <si>
    <t>Connectors</t>
  </si>
  <si>
    <t>Intersymbol Interference</t>
  </si>
  <si>
    <t>Clock</t>
  </si>
  <si>
    <t>Power</t>
  </si>
  <si>
    <t>IC MUX/DEMUX 8X1 16DIP</t>
  </si>
  <si>
    <t>Part Description</t>
  </si>
  <si>
    <t>http://www.digikey.com/product-detail/en/0/296-2057-5-ND</t>
  </si>
  <si>
    <t>SWITCH SPST TIN 8 SEC 50V</t>
  </si>
  <si>
    <t>http://www.digikey.com/product-detail/en/0/CT2088-ND</t>
  </si>
  <si>
    <t>CONN USB R/A A TYPE T/H</t>
  </si>
  <si>
    <t>http://www.digikey.com/product-detail/en/0/1175-1263-ND</t>
  </si>
  <si>
    <t>CONN USB A TYPE ULTRA FLAT T/H</t>
  </si>
  <si>
    <t>http://www.digikey.com/product-detail/en/0/1175-1007-ND</t>
  </si>
  <si>
    <t>CONN SMA PLUG R/A 50 OHM PCB</t>
  </si>
  <si>
    <t>http://www.digikey.com/product-detail/en/0/ACX2079-ND</t>
  </si>
  <si>
    <t>CONN SMA JACK R/A 50 OHM PCB</t>
  </si>
  <si>
    <t>http://www.digikey.com/product-detail/en/0/A97593-ND</t>
  </si>
  <si>
    <t>CONN F PLUG R/A PCB</t>
  </si>
  <si>
    <t>http://www.digikey.com/product-detail/en/0/991-1053-ND</t>
  </si>
  <si>
    <t>CONN F JACK R/A PCB</t>
  </si>
  <si>
    <t>http://www.digikey.com/product-detail/en/0/991-1051-ND</t>
  </si>
  <si>
    <t>SN74LV165AD</t>
  </si>
  <si>
    <t>http://www.digikey.com/product-detail/en/0/296-1681-5-ND</t>
  </si>
  <si>
    <t>CONN HEADER .050" 2POS DL SMD AU</t>
  </si>
  <si>
    <t>http://www.digikey.com/product-detail/en/0/S9012E-01-ND</t>
  </si>
  <si>
    <t>Board Total</t>
  </si>
  <si>
    <t>Total</t>
  </si>
  <si>
    <t>IC 4-BIT UP/DOWN COUNTER 16-SOIC</t>
  </si>
  <si>
    <t>http://www.digikey.com/product-detail/en/0/296-8261-5-ND</t>
  </si>
  <si>
    <t>IC INVERTER HEX TTL/LSTTL 14SOIC</t>
  </si>
  <si>
    <t>http://www.digikey.com/product-detail/en/0/568-1384-1-ND</t>
  </si>
  <si>
    <t>LMC555CN/NOPB</t>
  </si>
  <si>
    <t>http://www.digikey.com/product-detail/en/0/LMC555CN%2fNOPB-ND</t>
  </si>
  <si>
    <t>SN74AHCT273PWR</t>
  </si>
  <si>
    <t>http://www.digikey.com/product-detail/en/0/296-4727-1-ND</t>
  </si>
  <si>
    <t>CONN RECEPT MINI-USB TYPE A SMT</t>
  </si>
  <si>
    <t>http://www.digikey.com/product-detail/en/0/ED90342CT-ND</t>
  </si>
  <si>
    <t>IC REG LDO ADJ 1A SOT223-6</t>
  </si>
  <si>
    <t>http://www.digikey.com/product-detail/en/0/296-13761-1-ND</t>
  </si>
  <si>
    <t>CAP CER 100UF 6.3V 20% X5R 1206</t>
  </si>
  <si>
    <t>http://www.digikey.com/product-detail/en/0/490-4539-1-ND</t>
  </si>
  <si>
    <t>CAP CER 10UF 25V Y5V 1206</t>
  </si>
  <si>
    <t>http://www.digikey.com/product-detail/en/0/587-1353-1-ND</t>
  </si>
  <si>
    <t>CAP CER 0.1UF 50V 10% X7R 1206</t>
  </si>
  <si>
    <t>http://www.digikey.com/product-detail/en/0/399-1249-1-ND</t>
  </si>
  <si>
    <t>CAP CER 18PF 50V 5% NP0 1206</t>
  </si>
  <si>
    <t>http://www.digikey.com/product-detail/en/0/399-1195-1-ND</t>
  </si>
  <si>
    <t>RES SMD 1K OHM 5% 1/8W 0805</t>
  </si>
  <si>
    <t>http://www.digikey.com/product-detail/en/0/P1.0KATR-ND</t>
  </si>
  <si>
    <t>RES SMD 30K OHM 5% 1/8W 0805</t>
  </si>
  <si>
    <t>http://www.digikey.com/product-detail/en/0/RMCF0805JT30K0TR-ND</t>
  </si>
  <si>
    <t>RES SMD 51K OHM 5% 1/8W 0805</t>
  </si>
  <si>
    <t>http://www.digikey.com/product-detail/en/0/RMCF0805JT51K0TR-ND</t>
  </si>
  <si>
    <t>LED RA 565NM GREEN WTR CLR SMD</t>
  </si>
  <si>
    <t>http://www.digikey.com/product-detail/en/0/67-1557-1-ND</t>
  </si>
  <si>
    <t>RES SMD 220 OHM 5% 1/8W 0805</t>
  </si>
  <si>
    <t>http://www.digikey.com/product-detail/en/0/RMCF0805JT220RTR-ND</t>
  </si>
  <si>
    <t>OSC XO 16.000MHZ CMOS SMD</t>
  </si>
  <si>
    <t>http://www.digikey.com/product-detail/en/0/XC1334CT-ND</t>
  </si>
  <si>
    <t>IC 4BT SYNC U/D BNRY CNTR 16SOIC</t>
  </si>
  <si>
    <t>http://www.digikey.com/product-detail/en/0/296-14841-1-ND</t>
  </si>
  <si>
    <t>74AC11240DW</t>
  </si>
  <si>
    <t>http://www.digikey.com/product-detail/en/0/296-32794-5-ND</t>
  </si>
  <si>
    <t>RES SMD 15 OHM 5% 1/8W 0805</t>
  </si>
  <si>
    <t>http://www.digikey.com/product-detail/en/0/RMCF0805JT15R0TR-ND</t>
  </si>
  <si>
    <t>RES SMD 100 OHM 5% 1/8W 0805</t>
  </si>
  <si>
    <t>http://www.digikey.com/product-detail/en/0/P100ATR-ND</t>
  </si>
  <si>
    <t>RES SMD 10K OHM 1% 1/8W 0805</t>
  </si>
  <si>
    <t>http://www.digikey.com/product-detail/en/0/RMCF0805FT10K0TR-ND</t>
  </si>
  <si>
    <t>CONN HEADER 2MM DUAL SMD 8POS</t>
  </si>
  <si>
    <t>http://www.digikey.com/product-detail/en/0/S6009-04-ND</t>
  </si>
  <si>
    <t>Barod MFG Costs( Min 3 Boards)</t>
  </si>
  <si>
    <t>2 Layer: $1.67 per sq. in.</t>
  </si>
  <si>
    <t>4 Layer: $3.34 per sq. in.</t>
  </si>
  <si>
    <t>Revision #</t>
  </si>
  <si>
    <t>Date</t>
  </si>
  <si>
    <t>Contributers</t>
  </si>
  <si>
    <t>Comments</t>
  </si>
  <si>
    <t>Kris Gibbs</t>
  </si>
  <si>
    <t>Created Document with preliminary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</si>
</sst>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3"/>
    <xf numFmtId="165" fontId="0" fillId="0" borderId="0" xfId="2" applyNumberFormat="1" applyFont="1"/>
    <xf numFmtId="164" fontId="0" fillId="0" borderId="0" xfId="1" applyFon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/991-1051-ND" TargetMode="External"/><Relationship Id="rId13" Type="http://schemas.openxmlformats.org/officeDocument/2006/relationships/hyperlink" Target="http://www.digikey.com/product-detail/en/0/LMC555CN%2fNOPB-ND" TargetMode="External"/><Relationship Id="rId18" Type="http://schemas.openxmlformats.org/officeDocument/2006/relationships/hyperlink" Target="http://www.digikey.com/product-detail/en/0/490-4539-1-ND" TargetMode="External"/><Relationship Id="rId26" Type="http://schemas.openxmlformats.org/officeDocument/2006/relationships/hyperlink" Target="http://www.digikey.com/product-detail/en/0/P1.0KATR-ND" TargetMode="External"/><Relationship Id="rId3" Type="http://schemas.openxmlformats.org/officeDocument/2006/relationships/hyperlink" Target="http://www.digikey.com/product-detail/en/0/1175-1263-ND" TargetMode="External"/><Relationship Id="rId21" Type="http://schemas.openxmlformats.org/officeDocument/2006/relationships/hyperlink" Target="http://www.digikey.com/product-detail/en/0/399-1195-1-ND" TargetMode="External"/><Relationship Id="rId34" Type="http://schemas.openxmlformats.org/officeDocument/2006/relationships/hyperlink" Target="http://www.digikey.com/product-detail/en/0/RMCF0805JT220RTR-ND" TargetMode="External"/><Relationship Id="rId7" Type="http://schemas.openxmlformats.org/officeDocument/2006/relationships/hyperlink" Target="http://www.digikey.com/product-detail/en/0/991-1053-ND" TargetMode="External"/><Relationship Id="rId12" Type="http://schemas.openxmlformats.org/officeDocument/2006/relationships/hyperlink" Target="http://www.digikey.com/product-detail/en/0/568-1384-1-ND" TargetMode="External"/><Relationship Id="rId17" Type="http://schemas.openxmlformats.org/officeDocument/2006/relationships/hyperlink" Target="http://www.digikey.com/product-detail/en/0/296-13761-1-ND" TargetMode="External"/><Relationship Id="rId25" Type="http://schemas.openxmlformats.org/officeDocument/2006/relationships/hyperlink" Target="http://www.digikey.com/product-detail/en/0/67-1557-1-ND" TargetMode="External"/><Relationship Id="rId33" Type="http://schemas.openxmlformats.org/officeDocument/2006/relationships/hyperlink" Target="http://www.digikey.com/product-detail/en/0/RMCF0805FT10K0TR-ND" TargetMode="External"/><Relationship Id="rId2" Type="http://schemas.openxmlformats.org/officeDocument/2006/relationships/hyperlink" Target="http://www.digikey.com/product-detail/en/0/CT2088-ND" TargetMode="External"/><Relationship Id="rId16" Type="http://schemas.openxmlformats.org/officeDocument/2006/relationships/hyperlink" Target="http://www.digikey.com/product-detail/en/0/ED90342CT-ND" TargetMode="External"/><Relationship Id="rId20" Type="http://schemas.openxmlformats.org/officeDocument/2006/relationships/hyperlink" Target="http://www.digikey.com/product-detail/en/0/399-1249-1-ND" TargetMode="External"/><Relationship Id="rId29" Type="http://schemas.openxmlformats.org/officeDocument/2006/relationships/hyperlink" Target="http://www.digikey.com/product-detail/en/0/RMCF0805JT15R0TR-ND" TargetMode="External"/><Relationship Id="rId1" Type="http://schemas.openxmlformats.org/officeDocument/2006/relationships/hyperlink" Target="http://www.digikey.com/product-detail/en/0/296-2057-5-ND" TargetMode="External"/><Relationship Id="rId6" Type="http://schemas.openxmlformats.org/officeDocument/2006/relationships/hyperlink" Target="http://www.digikey.com/product-detail/en/0/A97593-ND" TargetMode="External"/><Relationship Id="rId11" Type="http://schemas.openxmlformats.org/officeDocument/2006/relationships/hyperlink" Target="http://www.digikey.com/product-detail/en/0/296-8261-5-ND" TargetMode="External"/><Relationship Id="rId24" Type="http://schemas.openxmlformats.org/officeDocument/2006/relationships/hyperlink" Target="http://www.digikey.com/product-detail/en/0/RMCF0805JT51K0TR-ND" TargetMode="External"/><Relationship Id="rId32" Type="http://schemas.openxmlformats.org/officeDocument/2006/relationships/hyperlink" Target="http://www.digikey.com/product-detail/en/0/S6009-04-ND" TargetMode="External"/><Relationship Id="rId5" Type="http://schemas.openxmlformats.org/officeDocument/2006/relationships/hyperlink" Target="http://www.digikey.com/product-detail/en/0/1175-1007-ND" TargetMode="External"/><Relationship Id="rId15" Type="http://schemas.openxmlformats.org/officeDocument/2006/relationships/hyperlink" Target="http://www.digikey.com/product-detail/en/0/S9012E-01-ND" TargetMode="External"/><Relationship Id="rId23" Type="http://schemas.openxmlformats.org/officeDocument/2006/relationships/hyperlink" Target="http://www.digikey.com/product-detail/en/0/RMCF0805JT30K0TR-ND" TargetMode="External"/><Relationship Id="rId28" Type="http://schemas.openxmlformats.org/officeDocument/2006/relationships/hyperlink" Target="http://www.digikey.com/product-detail/en/0/296-14841-1-ND" TargetMode="External"/><Relationship Id="rId10" Type="http://schemas.openxmlformats.org/officeDocument/2006/relationships/hyperlink" Target="http://www.digikey.com/product-detail/en/0/S9012E-01-ND" TargetMode="External"/><Relationship Id="rId19" Type="http://schemas.openxmlformats.org/officeDocument/2006/relationships/hyperlink" Target="http://www.digikey.com/product-detail/en/0/587-1353-1-ND" TargetMode="External"/><Relationship Id="rId31" Type="http://schemas.openxmlformats.org/officeDocument/2006/relationships/hyperlink" Target="http://www.digikey.com/product-detail/en/0/P100ATR-ND" TargetMode="External"/><Relationship Id="rId4" Type="http://schemas.openxmlformats.org/officeDocument/2006/relationships/hyperlink" Target="http://www.digikey.com/product-detail/en/0/ACX2079-ND" TargetMode="External"/><Relationship Id="rId9" Type="http://schemas.openxmlformats.org/officeDocument/2006/relationships/hyperlink" Target="http://www.digikey.com/product-detail/en/0/296-1681-5-ND" TargetMode="External"/><Relationship Id="rId14" Type="http://schemas.openxmlformats.org/officeDocument/2006/relationships/hyperlink" Target="http://www.digikey.com/product-detail/en/0/296-4727-1-ND" TargetMode="External"/><Relationship Id="rId22" Type="http://schemas.openxmlformats.org/officeDocument/2006/relationships/hyperlink" Target="http://www.digikey.com/product-detail/en/0/P1.0KATR-ND" TargetMode="External"/><Relationship Id="rId27" Type="http://schemas.openxmlformats.org/officeDocument/2006/relationships/hyperlink" Target="http://www.digikey.com/product-detail/en/0/XC1334CT-ND" TargetMode="External"/><Relationship Id="rId30" Type="http://schemas.openxmlformats.org/officeDocument/2006/relationships/hyperlink" Target="http://www.digikey.com/product-detail/en/0/296-32794-5-N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3" max="3" width="31" customWidth="1"/>
    <col min="4" max="4" width="54.625" customWidth="1"/>
  </cols>
  <sheetData>
    <row r="1" spans="1:4" x14ac:dyDescent="0.25">
      <c r="A1" t="s">
        <v>80</v>
      </c>
      <c r="B1" t="s">
        <v>81</v>
      </c>
      <c r="C1" t="s">
        <v>82</v>
      </c>
      <c r="D1" t="s">
        <v>83</v>
      </c>
    </row>
    <row r="2" spans="1:4" x14ac:dyDescent="0.25">
      <c r="A2" s="5">
        <v>1</v>
      </c>
      <c r="B2" s="6">
        <v>42077</v>
      </c>
      <c r="C2" t="s">
        <v>84</v>
      </c>
      <c r="D2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4" zoomScale="80" zoomScaleNormal="80" workbookViewId="0">
      <selection activeCell="A29" sqref="A29"/>
    </sheetView>
  </sheetViews>
  <sheetFormatPr defaultColWidth="11" defaultRowHeight="15.75" x14ac:dyDescent="0.25"/>
  <cols>
    <col min="1" max="1" width="28.875" customWidth="1"/>
    <col min="2" max="2" width="33.625" customWidth="1"/>
    <col min="4" max="4" width="59.375" customWidth="1"/>
    <col min="5" max="5" width="10.875" style="2"/>
    <col min="6" max="6" width="10.875" style="3"/>
    <col min="9" max="9" width="35" customWidth="1"/>
  </cols>
  <sheetData>
    <row r="1" spans="1:9" x14ac:dyDescent="0.25">
      <c r="A1" t="s">
        <v>4</v>
      </c>
      <c r="B1" t="s">
        <v>11</v>
      </c>
      <c r="C1" t="s">
        <v>0</v>
      </c>
      <c r="D1" t="s">
        <v>1</v>
      </c>
      <c r="E1" s="2" t="s">
        <v>2</v>
      </c>
      <c r="F1" s="3" t="s">
        <v>3</v>
      </c>
      <c r="G1" t="s">
        <v>31</v>
      </c>
      <c r="H1" t="s">
        <v>32</v>
      </c>
      <c r="I1" t="s">
        <v>77</v>
      </c>
    </row>
    <row r="2" spans="1:9" x14ac:dyDescent="0.25">
      <c r="A2" t="s">
        <v>5</v>
      </c>
      <c r="B2" t="s">
        <v>37</v>
      </c>
      <c r="C2">
        <v>1</v>
      </c>
      <c r="D2" s="1" t="s">
        <v>38</v>
      </c>
      <c r="E2" s="2">
        <v>1.29</v>
      </c>
      <c r="F2" s="3">
        <f t="shared" ref="F2" si="0">C2*E2</f>
        <v>1.29</v>
      </c>
      <c r="H2">
        <f>SUM(G:G)</f>
        <v>62.539999999999992</v>
      </c>
      <c r="I2" t="s">
        <v>78</v>
      </c>
    </row>
    <row r="3" spans="1:9" x14ac:dyDescent="0.25">
      <c r="G3" s="4">
        <f>F2</f>
        <v>1.29</v>
      </c>
      <c r="I3" t="s">
        <v>79</v>
      </c>
    </row>
    <row r="4" spans="1:9" x14ac:dyDescent="0.25">
      <c r="A4" t="s">
        <v>6</v>
      </c>
      <c r="B4" t="s">
        <v>10</v>
      </c>
      <c r="C4">
        <v>2</v>
      </c>
      <c r="D4" s="1" t="s">
        <v>12</v>
      </c>
      <c r="E4" s="2">
        <v>0.56000000000000005</v>
      </c>
      <c r="F4" s="3">
        <f>C4*E4</f>
        <v>1.1200000000000001</v>
      </c>
    </row>
    <row r="5" spans="1:9" x14ac:dyDescent="0.25">
      <c r="B5" t="s">
        <v>13</v>
      </c>
      <c r="C5">
        <v>2</v>
      </c>
      <c r="D5" s="1" t="s">
        <v>14</v>
      </c>
      <c r="E5" s="2">
        <v>0.83</v>
      </c>
      <c r="F5" s="3">
        <f t="shared" ref="F5:F40" si="1">C5*E5</f>
        <v>1.66</v>
      </c>
    </row>
    <row r="6" spans="1:9" x14ac:dyDescent="0.25">
      <c r="B6" t="s">
        <v>15</v>
      </c>
      <c r="C6">
        <v>2</v>
      </c>
      <c r="D6" s="1" t="s">
        <v>16</v>
      </c>
      <c r="E6" s="2">
        <v>0.67</v>
      </c>
      <c r="F6" s="3">
        <f t="shared" si="1"/>
        <v>1.34</v>
      </c>
    </row>
    <row r="7" spans="1:9" x14ac:dyDescent="0.25">
      <c r="B7" t="s">
        <v>17</v>
      </c>
      <c r="C7">
        <v>2</v>
      </c>
      <c r="D7" s="1" t="s">
        <v>18</v>
      </c>
      <c r="E7" s="2">
        <v>0.78</v>
      </c>
      <c r="F7" s="3">
        <f t="shared" si="1"/>
        <v>1.56</v>
      </c>
    </row>
    <row r="8" spans="1:9" x14ac:dyDescent="0.25">
      <c r="B8" t="s">
        <v>19</v>
      </c>
      <c r="C8">
        <v>1</v>
      </c>
      <c r="D8" s="1" t="s">
        <v>20</v>
      </c>
      <c r="E8" s="2">
        <v>9.94</v>
      </c>
      <c r="F8" s="3">
        <f t="shared" si="1"/>
        <v>9.94</v>
      </c>
    </row>
    <row r="9" spans="1:9" x14ac:dyDescent="0.25">
      <c r="B9" t="s">
        <v>21</v>
      </c>
      <c r="C9">
        <v>1</v>
      </c>
      <c r="D9" s="1" t="s">
        <v>22</v>
      </c>
      <c r="E9" s="2">
        <v>2.93</v>
      </c>
      <c r="F9" s="3">
        <f t="shared" si="1"/>
        <v>2.93</v>
      </c>
    </row>
    <row r="10" spans="1:9" x14ac:dyDescent="0.25">
      <c r="B10" t="s">
        <v>23</v>
      </c>
      <c r="C10">
        <v>1</v>
      </c>
      <c r="D10" s="1" t="s">
        <v>24</v>
      </c>
      <c r="E10" s="2">
        <v>4.16</v>
      </c>
      <c r="F10" s="3">
        <f t="shared" si="1"/>
        <v>4.16</v>
      </c>
    </row>
    <row r="11" spans="1:9" x14ac:dyDescent="0.25">
      <c r="B11" t="s">
        <v>25</v>
      </c>
      <c r="C11">
        <v>1</v>
      </c>
      <c r="D11" s="1" t="s">
        <v>26</v>
      </c>
      <c r="E11" s="2">
        <v>2.75</v>
      </c>
      <c r="F11" s="3">
        <f t="shared" si="1"/>
        <v>2.75</v>
      </c>
    </row>
    <row r="12" spans="1:9" x14ac:dyDescent="0.25">
      <c r="D12" s="1"/>
      <c r="G12" s="4">
        <f>SUM(F4:F11)</f>
        <v>25.46</v>
      </c>
    </row>
    <row r="13" spans="1:9" x14ac:dyDescent="0.25">
      <c r="A13" t="s">
        <v>7</v>
      </c>
      <c r="B13" t="s">
        <v>27</v>
      </c>
      <c r="C13">
        <v>2</v>
      </c>
      <c r="D13" s="1" t="s">
        <v>28</v>
      </c>
      <c r="E13" s="2">
        <v>0.6</v>
      </c>
      <c r="F13" s="3">
        <f t="shared" si="1"/>
        <v>1.2</v>
      </c>
    </row>
    <row r="14" spans="1:9" x14ac:dyDescent="0.25">
      <c r="B14" t="s">
        <v>29</v>
      </c>
      <c r="C14">
        <v>5</v>
      </c>
      <c r="D14" s="1" t="s">
        <v>30</v>
      </c>
      <c r="E14" s="2">
        <v>0.46</v>
      </c>
      <c r="F14" s="3">
        <f t="shared" si="1"/>
        <v>2.3000000000000003</v>
      </c>
    </row>
    <row r="15" spans="1:9" x14ac:dyDescent="0.25">
      <c r="B15" t="s">
        <v>33</v>
      </c>
      <c r="C15">
        <v>2</v>
      </c>
      <c r="D15" s="1" t="s">
        <v>34</v>
      </c>
      <c r="E15" s="2">
        <v>0.63</v>
      </c>
      <c r="F15" s="3">
        <f t="shared" si="1"/>
        <v>1.26</v>
      </c>
    </row>
    <row r="16" spans="1:9" x14ac:dyDescent="0.25">
      <c r="B16" t="s">
        <v>35</v>
      </c>
      <c r="C16">
        <v>2</v>
      </c>
      <c r="D16" s="1" t="s">
        <v>36</v>
      </c>
      <c r="E16" s="2">
        <v>0.49</v>
      </c>
      <c r="F16" s="3">
        <f t="shared" si="1"/>
        <v>0.98</v>
      </c>
    </row>
    <row r="17" spans="1:7" x14ac:dyDescent="0.25">
      <c r="B17" t="s">
        <v>39</v>
      </c>
      <c r="C17">
        <v>4</v>
      </c>
      <c r="D17" s="1" t="s">
        <v>40</v>
      </c>
      <c r="E17" s="2">
        <v>0.51</v>
      </c>
      <c r="F17" s="3">
        <f t="shared" si="1"/>
        <v>2.04</v>
      </c>
    </row>
    <row r="18" spans="1:7" x14ac:dyDescent="0.25">
      <c r="D18" s="1"/>
      <c r="F18" s="3">
        <f t="shared" si="1"/>
        <v>0</v>
      </c>
    </row>
    <row r="19" spans="1:7" x14ac:dyDescent="0.25">
      <c r="G19" s="4">
        <f>SUM(F13:F17)</f>
        <v>7.78</v>
      </c>
    </row>
    <row r="20" spans="1:7" x14ac:dyDescent="0.25">
      <c r="A20" t="s">
        <v>8</v>
      </c>
      <c r="B20" t="s">
        <v>53</v>
      </c>
      <c r="C20">
        <v>1</v>
      </c>
      <c r="D20" s="1" t="s">
        <v>54</v>
      </c>
      <c r="E20" s="2">
        <v>0.1</v>
      </c>
      <c r="F20" s="3">
        <f t="shared" si="1"/>
        <v>0.1</v>
      </c>
    </row>
    <row r="21" spans="1:7" x14ac:dyDescent="0.25">
      <c r="B21" t="s">
        <v>63</v>
      </c>
      <c r="C21">
        <v>1</v>
      </c>
      <c r="D21" s="1" t="s">
        <v>64</v>
      </c>
      <c r="E21" s="2">
        <v>4.13</v>
      </c>
      <c r="F21" s="3">
        <f t="shared" si="1"/>
        <v>4.13</v>
      </c>
    </row>
    <row r="22" spans="1:7" x14ac:dyDescent="0.25">
      <c r="B22" t="s">
        <v>65</v>
      </c>
      <c r="C22">
        <v>1</v>
      </c>
      <c r="D22" s="1" t="s">
        <v>66</v>
      </c>
      <c r="E22" s="2">
        <v>0.59</v>
      </c>
      <c r="F22" s="3">
        <f t="shared" si="1"/>
        <v>0.59</v>
      </c>
    </row>
    <row r="23" spans="1:7" x14ac:dyDescent="0.25">
      <c r="B23" t="s">
        <v>67</v>
      </c>
      <c r="C23">
        <v>2</v>
      </c>
      <c r="D23" s="1" t="s">
        <v>68</v>
      </c>
      <c r="E23" s="2">
        <v>4.2</v>
      </c>
      <c r="F23" s="3">
        <f t="shared" si="1"/>
        <v>8.4</v>
      </c>
    </row>
    <row r="24" spans="1:7" x14ac:dyDescent="0.25">
      <c r="B24" t="s">
        <v>69</v>
      </c>
      <c r="C24">
        <v>21</v>
      </c>
      <c r="D24" s="1" t="s">
        <v>70</v>
      </c>
      <c r="E24" s="2">
        <v>0.1</v>
      </c>
      <c r="F24" s="3">
        <f t="shared" si="1"/>
        <v>2.1</v>
      </c>
    </row>
    <row r="25" spans="1:7" x14ac:dyDescent="0.25">
      <c r="B25" t="s">
        <v>71</v>
      </c>
      <c r="C25">
        <v>4</v>
      </c>
      <c r="D25" s="1" t="s">
        <v>72</v>
      </c>
      <c r="E25" s="2">
        <v>0.1</v>
      </c>
      <c r="F25" s="3">
        <f t="shared" si="1"/>
        <v>0.4</v>
      </c>
    </row>
    <row r="26" spans="1:7" x14ac:dyDescent="0.25">
      <c r="B26" t="s">
        <v>75</v>
      </c>
      <c r="C26">
        <v>2</v>
      </c>
      <c r="D26" s="1" t="s">
        <v>76</v>
      </c>
      <c r="E26" s="2">
        <v>0.95</v>
      </c>
      <c r="F26" s="3">
        <f t="shared" si="1"/>
        <v>1.9</v>
      </c>
    </row>
    <row r="27" spans="1:7" x14ac:dyDescent="0.25">
      <c r="B27" t="s">
        <v>73</v>
      </c>
      <c r="C27">
        <v>2</v>
      </c>
      <c r="D27" s="1" t="s">
        <v>74</v>
      </c>
      <c r="E27" s="2">
        <v>0.2</v>
      </c>
      <c r="F27" s="3">
        <f t="shared" si="1"/>
        <v>0.4</v>
      </c>
    </row>
    <row r="28" spans="1:7" x14ac:dyDescent="0.25">
      <c r="D28" s="1"/>
      <c r="G28" s="4">
        <f>SUM(F20:F27)</f>
        <v>18.019999999999996</v>
      </c>
    </row>
    <row r="29" spans="1:7" x14ac:dyDescent="0.25">
      <c r="A29" t="s">
        <v>9</v>
      </c>
      <c r="B29" t="s">
        <v>41</v>
      </c>
      <c r="C29">
        <v>1</v>
      </c>
      <c r="D29" s="1" t="s">
        <v>42</v>
      </c>
      <c r="E29" s="2">
        <v>1.76</v>
      </c>
      <c r="F29" s="3">
        <f t="shared" si="1"/>
        <v>1.76</v>
      </c>
    </row>
    <row r="30" spans="1:7" x14ac:dyDescent="0.25">
      <c r="B30" t="s">
        <v>43</v>
      </c>
      <c r="C30">
        <v>1</v>
      </c>
      <c r="D30" s="1" t="s">
        <v>44</v>
      </c>
      <c r="E30" s="2">
        <v>3.13</v>
      </c>
      <c r="F30" s="3">
        <f t="shared" si="1"/>
        <v>3.13</v>
      </c>
    </row>
    <row r="31" spans="1:7" x14ac:dyDescent="0.25">
      <c r="B31" t="s">
        <v>45</v>
      </c>
      <c r="C31">
        <v>3</v>
      </c>
      <c r="D31" s="1" t="s">
        <v>46</v>
      </c>
      <c r="E31" s="2">
        <v>0.81</v>
      </c>
      <c r="F31" s="3">
        <f t="shared" si="1"/>
        <v>2.4300000000000002</v>
      </c>
    </row>
    <row r="32" spans="1:7" x14ac:dyDescent="0.25">
      <c r="B32" t="s">
        <v>47</v>
      </c>
      <c r="C32">
        <v>3</v>
      </c>
      <c r="D32" s="1" t="s">
        <v>48</v>
      </c>
      <c r="E32" s="2">
        <v>0.21</v>
      </c>
      <c r="F32" s="3">
        <f t="shared" si="1"/>
        <v>0.63</v>
      </c>
    </row>
    <row r="33" spans="2:7" x14ac:dyDescent="0.25">
      <c r="B33" t="s">
        <v>29</v>
      </c>
      <c r="C33">
        <v>2</v>
      </c>
      <c r="D33" s="1" t="s">
        <v>30</v>
      </c>
      <c r="E33" s="2">
        <v>0.46</v>
      </c>
      <c r="F33" s="3">
        <f t="shared" si="1"/>
        <v>0.92</v>
      </c>
    </row>
    <row r="34" spans="2:7" x14ac:dyDescent="0.25">
      <c r="B34" t="s">
        <v>49</v>
      </c>
      <c r="C34">
        <v>1</v>
      </c>
      <c r="D34" s="1" t="s">
        <v>50</v>
      </c>
      <c r="E34" s="2">
        <v>0.1</v>
      </c>
      <c r="F34" s="3">
        <f t="shared" si="1"/>
        <v>0.1</v>
      </c>
    </row>
    <row r="35" spans="2:7" x14ac:dyDescent="0.25">
      <c r="B35" t="s">
        <v>51</v>
      </c>
      <c r="C35">
        <v>1</v>
      </c>
      <c r="D35" s="1" t="s">
        <v>52</v>
      </c>
      <c r="E35" s="2">
        <v>0.19</v>
      </c>
      <c r="F35" s="3">
        <f t="shared" si="1"/>
        <v>0.19</v>
      </c>
    </row>
    <row r="36" spans="2:7" x14ac:dyDescent="0.25">
      <c r="B36" t="s">
        <v>53</v>
      </c>
      <c r="C36">
        <v>1</v>
      </c>
      <c r="D36" s="1" t="s">
        <v>54</v>
      </c>
      <c r="E36" s="2">
        <v>0.1</v>
      </c>
      <c r="F36" s="3">
        <f t="shared" si="1"/>
        <v>0.1</v>
      </c>
    </row>
    <row r="37" spans="2:7" x14ac:dyDescent="0.25">
      <c r="B37" t="s">
        <v>55</v>
      </c>
      <c r="C37">
        <v>1</v>
      </c>
      <c r="D37" s="1" t="s">
        <v>56</v>
      </c>
      <c r="E37" s="2">
        <v>0.1</v>
      </c>
      <c r="F37" s="3">
        <f t="shared" si="1"/>
        <v>0.1</v>
      </c>
    </row>
    <row r="38" spans="2:7" x14ac:dyDescent="0.25">
      <c r="B38" t="s">
        <v>57</v>
      </c>
      <c r="C38">
        <v>1</v>
      </c>
      <c r="D38" s="1" t="s">
        <v>58</v>
      </c>
      <c r="E38" s="2">
        <v>0.1</v>
      </c>
      <c r="F38" s="3">
        <f t="shared" si="1"/>
        <v>0.1</v>
      </c>
    </row>
    <row r="39" spans="2:7" x14ac:dyDescent="0.25">
      <c r="B39" t="s">
        <v>59</v>
      </c>
      <c r="C39">
        <v>1</v>
      </c>
      <c r="D39" s="1" t="s">
        <v>60</v>
      </c>
      <c r="E39" s="2">
        <v>0.43</v>
      </c>
      <c r="F39" s="3">
        <f t="shared" si="1"/>
        <v>0.43</v>
      </c>
    </row>
    <row r="40" spans="2:7" x14ac:dyDescent="0.25">
      <c r="B40" t="s">
        <v>61</v>
      </c>
      <c r="C40">
        <v>1</v>
      </c>
      <c r="D40" s="1" t="s">
        <v>62</v>
      </c>
      <c r="E40" s="2">
        <v>0.1</v>
      </c>
      <c r="F40" s="3">
        <f t="shared" si="1"/>
        <v>0.1</v>
      </c>
    </row>
    <row r="41" spans="2:7" x14ac:dyDescent="0.25">
      <c r="G41" s="4">
        <f>SUM(F29:F40)</f>
        <v>9.9899999999999984</v>
      </c>
    </row>
  </sheetData>
  <hyperlinks>
    <hyperlink ref="D4" r:id="rId1"/>
    <hyperlink ref="D5" r:id="rId2"/>
    <hyperlink ref="D6" r:id="rId3"/>
    <hyperlink ref="D8" r:id="rId4"/>
    <hyperlink ref="D7" r:id="rId5"/>
    <hyperlink ref="D9" r:id="rId6"/>
    <hyperlink ref="D10" r:id="rId7"/>
    <hyperlink ref="D11" r:id="rId8"/>
    <hyperlink ref="D13" r:id="rId9"/>
    <hyperlink ref="D14" r:id="rId10"/>
    <hyperlink ref="D15" r:id="rId11"/>
    <hyperlink ref="D16" r:id="rId12"/>
    <hyperlink ref="D2" r:id="rId13"/>
    <hyperlink ref="D17" r:id="rId14"/>
    <hyperlink ref="D33" r:id="rId15"/>
    <hyperlink ref="D29" r:id="rId16"/>
    <hyperlink ref="D30" r:id="rId17"/>
    <hyperlink ref="D31" r:id="rId18"/>
    <hyperlink ref="D32" r:id="rId19"/>
    <hyperlink ref="D34" r:id="rId20"/>
    <hyperlink ref="D35" r:id="rId21"/>
    <hyperlink ref="D36" r:id="rId22"/>
    <hyperlink ref="D37" r:id="rId23"/>
    <hyperlink ref="D38" r:id="rId24"/>
    <hyperlink ref="D39" r:id="rId25"/>
    <hyperlink ref="D20" r:id="rId26"/>
    <hyperlink ref="D21" r:id="rId27"/>
    <hyperlink ref="D22" r:id="rId28"/>
    <hyperlink ref="D24" r:id="rId29"/>
    <hyperlink ref="D23" r:id="rId30"/>
    <hyperlink ref="D25" r:id="rId31"/>
    <hyperlink ref="D26" r:id="rId32"/>
    <hyperlink ref="D27" r:id="rId33"/>
    <hyperlink ref="D40" r:id="rId34"/>
  </hyperlinks>
  <pageMargins left="0.75" right="0.75" top="1" bottom="1" header="0.5" footer="0.5"/>
  <pageSetup orientation="portrait" horizontalDpi="4294967292" verticalDpi="4294967292" r:id="rId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Control</vt:lpstr>
      <vt:lpstr>BOM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 Gibbs</dc:creator>
  <cp:lastModifiedBy>LUIS SANTIAGO</cp:lastModifiedBy>
  <dcterms:created xsi:type="dcterms:W3CDTF">2015-03-14T19:45:13Z</dcterms:created>
  <dcterms:modified xsi:type="dcterms:W3CDTF">2015-03-26T02:13:49Z</dcterms:modified>
</cp:coreProperties>
</file>