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<sst xmlns="http://schemas.openxmlformats.org/spreadsheetml/2006/main" count="36" uniqueCount="31">
  <si>
    <t>Price Sheet</t>
  </si>
  <si>
    <t>3D Printing Cost Sheet</t>
  </si>
  <si>
    <t>Item</t>
  </si>
  <si>
    <t>Quantity Needed</t>
  </si>
  <si>
    <t>Price</t>
  </si>
  <si>
    <t># Units for price</t>
  </si>
  <si>
    <t>Price per Unit</t>
  </si>
  <si>
    <t>Total Price</t>
  </si>
  <si>
    <t>Grams per Unit</t>
  </si>
  <si>
    <t>Print Time per Unit</t>
  </si>
  <si>
    <t>Total Grams</t>
  </si>
  <si>
    <t>Total Print Time</t>
  </si>
  <si>
    <t>Arduino Nano</t>
  </si>
  <si>
    <t>Arm</t>
  </si>
  <si>
    <t>3D Printed Parts</t>
  </si>
  <si>
    <t>Arm Support</t>
  </si>
  <si>
    <t>Motors</t>
  </si>
  <si>
    <t>Base</t>
  </si>
  <si>
    <t>ESC</t>
  </si>
  <si>
    <t>Top</t>
  </si>
  <si>
    <t>Battery</t>
  </si>
  <si>
    <t>FPV Camera Holder</t>
  </si>
  <si>
    <t>Radio Transceiver</t>
  </si>
  <si>
    <t>Propeller</t>
  </si>
  <si>
    <t>Joystick</t>
  </si>
  <si>
    <t>Poteniometer</t>
  </si>
  <si>
    <t>Filament Type</t>
  </si>
  <si>
    <t>PLA</t>
  </si>
  <si>
    <t>Gyroscope</t>
  </si>
  <si>
    <t>Total Print</t>
  </si>
  <si>
    <t>Price per 1kg Roll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</si>
</sst>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1" numFmtId="164" xfId="0" applyFont="1" applyNumberFormat="1"/>
    <xf borderId="0" fillId="0" fontId="2" numFmtId="20" xfId="0" applyAlignment="1" applyFont="1" applyNumberFormat="1">
      <alignment readingOrder="0"/>
    </xf>
    <xf borderId="0" fillId="0" fontId="1" numFmtId="0" xfId="0" applyFont="1"/>
    <xf borderId="0" fillId="0" fontId="1" numFmtId="20" xfId="0" applyFont="1" applyNumberFormat="1"/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14"/>
    <col customWidth="1" min="2" max="3" width="15.14"/>
    <col customWidth="1" min="4" max="4" width="6.86"/>
    <col customWidth="1" min="10" max="10" width="16.57"/>
    <col customWidth="1" min="14" max="14" width="15.86"/>
  </cols>
  <sheetData>
    <row r="1">
      <c r="A1" s="1" t="s">
        <v>0</v>
      </c>
      <c r="H1" s="1" t="s">
        <v>1</v>
      </c>
    </row>
    <row r="2">
      <c r="A2" s="1" t="s">
        <v>2</v>
      </c>
      <c r="B2" s="1" t="s">
        <v>3</v>
      </c>
      <c r="C2" s="2" t="s">
        <v>4</v>
      </c>
      <c r="D2" s="2" t="s">
        <v>5</v>
      </c>
      <c r="E2" s="2" t="s">
        <v>6</v>
      </c>
      <c r="F2" s="1" t="s">
        <v>7</v>
      </c>
      <c r="H2" s="2" t="s">
        <v>2</v>
      </c>
      <c r="I2" s="1" t="s">
        <v>3</v>
      </c>
      <c r="J2" s="1" t="s">
        <v>8</v>
      </c>
      <c r="K2" s="1" t="s">
        <v>9</v>
      </c>
      <c r="L2" s="1" t="s">
        <v>10</v>
      </c>
      <c r="M2" s="1" t="s">
        <v>11</v>
      </c>
    </row>
    <row r="3">
      <c r="A3" s="1" t="s">
        <v>12</v>
      </c>
      <c r="B3" s="1">
        <v>2.0</v>
      </c>
      <c r="C3" s="3">
        <v>12.86</v>
      </c>
      <c r="D3" s="2">
        <v>3.0</v>
      </c>
      <c r="E3" s="4">
        <f t="shared" ref="E3:E11" si="1">C3/D3</f>
        <v>4.286666667</v>
      </c>
      <c r="F3" s="4">
        <f t="shared" ref="F3:F11" si="2">B3*E3</f>
        <v>8.573333333</v>
      </c>
      <c r="H3" s="2" t="s">
        <v>13</v>
      </c>
      <c r="I3" s="2">
        <v>4.0</v>
      </c>
      <c r="J3" s="2">
        <v>13.0</v>
      </c>
      <c r="K3" s="5">
        <v>0.058333333333333334</v>
      </c>
      <c r="L3" s="6">
        <f t="shared" ref="L3:L8" si="3">I3*J3</f>
        <v>52</v>
      </c>
      <c r="M3" s="7">
        <f t="shared" ref="M3:M8" si="4">I3*K3</f>
        <v>0.2333333333</v>
      </c>
    </row>
    <row r="4">
      <c r="A4" s="2" t="s">
        <v>14</v>
      </c>
      <c r="B4" s="1">
        <v>1.0</v>
      </c>
      <c r="C4" s="4">
        <f>I14</f>
        <v>2.8485</v>
      </c>
      <c r="D4" s="1">
        <v>1.0</v>
      </c>
      <c r="E4" s="4">
        <f t="shared" si="1"/>
        <v>2.8485</v>
      </c>
      <c r="F4" s="4">
        <f t="shared" si="2"/>
        <v>2.8485</v>
      </c>
      <c r="H4" s="2" t="s">
        <v>15</v>
      </c>
      <c r="I4" s="2">
        <v>2.0</v>
      </c>
      <c r="J4" s="2">
        <v>4.0</v>
      </c>
      <c r="K4" s="5">
        <v>0.018055555555555554</v>
      </c>
      <c r="L4" s="6">
        <f t="shared" si="3"/>
        <v>8</v>
      </c>
      <c r="M4" s="7">
        <f t="shared" si="4"/>
        <v>0.03611111111</v>
      </c>
    </row>
    <row r="5">
      <c r="A5" s="1" t="s">
        <v>16</v>
      </c>
      <c r="B5" s="1">
        <v>4.0</v>
      </c>
      <c r="C5" s="8">
        <v>17.0</v>
      </c>
      <c r="D5" s="1">
        <v>4.0</v>
      </c>
      <c r="E5" s="4">
        <f t="shared" si="1"/>
        <v>4.25</v>
      </c>
      <c r="F5" s="4">
        <f t="shared" si="2"/>
        <v>17</v>
      </c>
      <c r="H5" s="2" t="s">
        <v>17</v>
      </c>
      <c r="I5" s="2">
        <v>1.0</v>
      </c>
      <c r="J5" s="2">
        <v>32.0</v>
      </c>
      <c r="K5" s="5">
        <v>0.19027777777777777</v>
      </c>
      <c r="L5" s="6">
        <f t="shared" si="3"/>
        <v>32</v>
      </c>
      <c r="M5" s="7">
        <f t="shared" si="4"/>
        <v>0.1902777778</v>
      </c>
    </row>
    <row r="6">
      <c r="A6" s="1" t="s">
        <v>18</v>
      </c>
      <c r="B6" s="1">
        <v>4.0</v>
      </c>
      <c r="C6" s="3">
        <v>11.96</v>
      </c>
      <c r="D6" s="1">
        <v>4.0</v>
      </c>
      <c r="E6" s="4">
        <f t="shared" si="1"/>
        <v>2.99</v>
      </c>
      <c r="F6" s="4">
        <f t="shared" si="2"/>
        <v>11.96</v>
      </c>
      <c r="H6" s="2" t="s">
        <v>19</v>
      </c>
      <c r="I6" s="2">
        <v>1.0</v>
      </c>
      <c r="J6" s="2">
        <v>22.0</v>
      </c>
      <c r="K6" s="5">
        <v>0.12986111111111112</v>
      </c>
      <c r="L6" s="6">
        <f t="shared" si="3"/>
        <v>22</v>
      </c>
      <c r="M6" s="7">
        <f t="shared" si="4"/>
        <v>0.1298611111</v>
      </c>
    </row>
    <row r="7">
      <c r="A7" s="1" t="s">
        <v>20</v>
      </c>
      <c r="B7" s="1">
        <v>1.0</v>
      </c>
      <c r="C7" s="8">
        <v>13.99</v>
      </c>
      <c r="D7" s="1">
        <v>1.0</v>
      </c>
      <c r="E7" s="4">
        <f t="shared" si="1"/>
        <v>13.99</v>
      </c>
      <c r="F7" s="4">
        <f t="shared" si="2"/>
        <v>13.99</v>
      </c>
      <c r="H7" s="2" t="s">
        <v>21</v>
      </c>
      <c r="I7" s="2">
        <v>1.0</v>
      </c>
      <c r="J7" s="2">
        <v>4.0</v>
      </c>
      <c r="K7" s="5">
        <v>0.025</v>
      </c>
      <c r="L7" s="6">
        <f t="shared" si="3"/>
        <v>4</v>
      </c>
      <c r="M7" s="7">
        <f t="shared" si="4"/>
        <v>0.025</v>
      </c>
    </row>
    <row r="8">
      <c r="A8" s="1" t="s">
        <v>22</v>
      </c>
      <c r="B8" s="1">
        <v>2.0</v>
      </c>
      <c r="C8" s="8">
        <v>3.66</v>
      </c>
      <c r="D8" s="1">
        <v>2.0</v>
      </c>
      <c r="E8" s="4">
        <f t="shared" si="1"/>
        <v>1.83</v>
      </c>
      <c r="F8" s="4">
        <f t="shared" si="2"/>
        <v>3.66</v>
      </c>
      <c r="H8" s="2" t="s">
        <v>23</v>
      </c>
      <c r="I8" s="2">
        <v>4.0</v>
      </c>
      <c r="J8" s="2">
        <v>8.0</v>
      </c>
      <c r="K8" s="5">
        <v>0.09375</v>
      </c>
      <c r="L8" s="6">
        <f t="shared" si="3"/>
        <v>32</v>
      </c>
      <c r="M8" s="7">
        <f t="shared" si="4"/>
        <v>0.375</v>
      </c>
    </row>
    <row r="9">
      <c r="A9" s="2" t="s">
        <v>24</v>
      </c>
      <c r="B9" s="1">
        <v>1.0</v>
      </c>
      <c r="C9" s="3">
        <v>8.69</v>
      </c>
      <c r="D9" s="1">
        <v>5.0</v>
      </c>
      <c r="E9" s="4">
        <f t="shared" si="1"/>
        <v>1.738</v>
      </c>
      <c r="F9" s="4">
        <f t="shared" si="2"/>
        <v>1.738</v>
      </c>
    </row>
    <row r="10">
      <c r="A10" s="2" t="s">
        <v>25</v>
      </c>
      <c r="B10" s="1">
        <v>1.0</v>
      </c>
      <c r="C10" s="3">
        <v>1.02</v>
      </c>
      <c r="D10" s="1">
        <v>1.0</v>
      </c>
      <c r="E10" s="4">
        <f t="shared" si="1"/>
        <v>1.02</v>
      </c>
      <c r="F10" s="4">
        <f t="shared" si="2"/>
        <v>1.02</v>
      </c>
      <c r="H10" s="1" t="s">
        <v>26</v>
      </c>
      <c r="I10" s="1" t="s">
        <v>27</v>
      </c>
    </row>
    <row r="11">
      <c r="A11" s="2" t="s">
        <v>28</v>
      </c>
      <c r="B11" s="1">
        <v>1.0</v>
      </c>
      <c r="C11" s="8">
        <v>5.84</v>
      </c>
      <c r="D11" s="1">
        <v>1.0</v>
      </c>
      <c r="E11" s="4">
        <f t="shared" si="1"/>
        <v>5.84</v>
      </c>
      <c r="F11" s="4">
        <f t="shared" si="2"/>
        <v>5.84</v>
      </c>
      <c r="H11" s="1" t="s">
        <v>10</v>
      </c>
      <c r="I11" s="6">
        <f>SUM(L3:L8)</f>
        <v>150</v>
      </c>
    </row>
    <row r="12">
      <c r="H12" s="1" t="s">
        <v>29</v>
      </c>
      <c r="I12" s="7">
        <f>Sum(M3:M8)</f>
        <v>0.9895833333</v>
      </c>
    </row>
    <row r="13">
      <c r="A13" s="1" t="s">
        <v>7</v>
      </c>
      <c r="B13" s="4">
        <f>SUM(F3:F11)</f>
        <v>66.62983333</v>
      </c>
      <c r="H13" s="1" t="s">
        <v>30</v>
      </c>
      <c r="I13" s="8">
        <v>18.99</v>
      </c>
    </row>
    <row r="14">
      <c r="H14" s="1" t="s">
        <v>7</v>
      </c>
      <c r="I14" s="4">
        <f>(I13/1000)*I11</f>
        <v>2.8485</v>
      </c>
    </row>
  </sheetData>
  <drawing r:id="rId1"/>
</worksheet>
</file>