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brand\Documents\GitHub\RC-Plane\Systems Engineering\Phase B - Preliminary Design and Technology Completition\"/>
    </mc:Choice>
  </mc:AlternateContent>
  <xr:revisionPtr revIDLastSave="0" documentId="13_ncr:1_{269735E0-C965-4264-9A23-2A3C1FFCDFF3}" xr6:coauthVersionLast="47" xr6:coauthVersionMax="47" xr10:uidLastSave="{00000000-0000-0000-0000-000000000000}"/>
  <bookViews>
    <workbookView xWindow="28680" yWindow="2430" windowWidth="24240" windowHeight="13140" activeTab="1" xr2:uid="{00000000-000D-0000-FFFF-FFFF00000000}"/>
  </bookViews>
  <sheets>
    <sheet name="Mass Budget" sheetId="1" r:id="rId1"/>
    <sheet name="Wing Mass and Time" sheetId="3" r:id="rId2"/>
    <sheet name="Body Mass and Time" sheetId="4" r:id="rId3"/>
    <sheet name="Cos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F6" i="1"/>
  <c r="L16" i="1"/>
  <c r="F7" i="1" s="1"/>
  <c r="F16" i="1" s="1"/>
  <c r="J16" i="1"/>
  <c r="F16" i="2"/>
  <c r="D16" i="2"/>
  <c r="B16" i="2"/>
  <c r="D16" i="1"/>
  <c r="B16" i="1"/>
  <c r="B2" i="2" l="1"/>
  <c r="B2" i="1"/>
</calcChain>
</file>

<file path=xl/sharedStrings.xml><?xml version="1.0" encoding="utf-8"?>
<sst xmlns="http://schemas.openxmlformats.org/spreadsheetml/2006/main" count="259" uniqueCount="124">
  <si>
    <t>Object</t>
  </si>
  <si>
    <t>Mass (g)</t>
  </si>
  <si>
    <t>Max Mass (g)</t>
  </si>
  <si>
    <t>Subsystem</t>
  </si>
  <si>
    <t>Avionics</t>
  </si>
  <si>
    <t>Aircraft Frame</t>
  </si>
  <si>
    <t>Power</t>
  </si>
  <si>
    <t>Current Total Mass</t>
  </si>
  <si>
    <t>Total</t>
  </si>
  <si>
    <t>40A RC and 3A UBEC</t>
  </si>
  <si>
    <t>SG90 Servo (4x)</t>
  </si>
  <si>
    <t>Max Cost</t>
  </si>
  <si>
    <t>Total Cost</t>
  </si>
  <si>
    <t>Cost ($)</t>
  </si>
  <si>
    <t xml:space="preserve"> 3S Lipo 2200mAh </t>
  </si>
  <si>
    <t xml:space="preserve">FS-iA6B Receiver </t>
  </si>
  <si>
    <t>3S Lipo 2200mAh </t>
  </si>
  <si>
    <t>Aircraft Frame Part Weight</t>
  </si>
  <si>
    <t>Aircraft Wing</t>
  </si>
  <si>
    <t>Aircraft Fuselage</t>
  </si>
  <si>
    <t>Leading Edge</t>
  </si>
  <si>
    <t>Trailing Edge</t>
  </si>
  <si>
    <t>Aileron</t>
  </si>
  <si>
    <t>Rear Spar</t>
  </si>
  <si>
    <t>Front Spar</t>
  </si>
  <si>
    <t>Ribs</t>
  </si>
  <si>
    <t>End Cap Rib</t>
  </si>
  <si>
    <t>15.7 Inch 3mm Carbon Rod</t>
  </si>
  <si>
    <t>Nose</t>
  </si>
  <si>
    <t>Middle</t>
  </si>
  <si>
    <t>Inner Tail</t>
  </si>
  <si>
    <t>Outer Tail</t>
  </si>
  <si>
    <t>Horizontal Stabilizers</t>
  </si>
  <si>
    <t>Elevator</t>
  </si>
  <si>
    <t>Fin and Rudder</t>
  </si>
  <si>
    <t>1000mm x 8mm Carbon Tube x2</t>
  </si>
  <si>
    <t>Wings</t>
  </si>
  <si>
    <t>Body</t>
  </si>
  <si>
    <t>D2830 1000KV Brushless Motor</t>
  </si>
  <si>
    <t>Landing Gear</t>
  </si>
  <si>
    <t>?</t>
  </si>
  <si>
    <t>Print Object</t>
  </si>
  <si>
    <t>Version 1</t>
  </si>
  <si>
    <t>Mass</t>
  </si>
  <si>
    <t>Version 2</t>
  </si>
  <si>
    <t>Mass w/ Support</t>
  </si>
  <si>
    <t>Rib 2</t>
  </si>
  <si>
    <t>Rib 4</t>
  </si>
  <si>
    <t>Rib 5</t>
  </si>
  <si>
    <t>Rib 3</t>
  </si>
  <si>
    <t>Rib 6</t>
  </si>
  <si>
    <t>Rib 7</t>
  </si>
  <si>
    <t>Rib 8</t>
  </si>
  <si>
    <t>Servo Mount</t>
  </si>
  <si>
    <t>Front Inner Spar</t>
  </si>
  <si>
    <t>Front Mid Spar</t>
  </si>
  <si>
    <t>Front Outer Spar</t>
  </si>
  <si>
    <t>Leading Edge Outer</t>
  </si>
  <si>
    <t>Leading Edge Inner</t>
  </si>
  <si>
    <t>Leading Edge Mid (5x)</t>
  </si>
  <si>
    <t>Rear Inner Spar</t>
  </si>
  <si>
    <t>Rear Mid Spar</t>
  </si>
  <si>
    <t>Rear Outer Spar</t>
  </si>
  <si>
    <t>Outer Trailing Edge</t>
  </si>
  <si>
    <t>Mid Trailing Edge</t>
  </si>
  <si>
    <t>Inner Trailing Edge</t>
  </si>
  <si>
    <t>Version 3</t>
  </si>
  <si>
    <t>Version 4</t>
  </si>
  <si>
    <t>Version 5</t>
  </si>
  <si>
    <t>Version 6</t>
  </si>
  <si>
    <t>Version 7</t>
  </si>
  <si>
    <t>Version 8</t>
  </si>
  <si>
    <t>Version 9</t>
  </si>
  <si>
    <t>Version 10</t>
  </si>
  <si>
    <t>Version 11</t>
  </si>
  <si>
    <t>Rib 1 w/o Support</t>
  </si>
  <si>
    <t>Mid Body</t>
  </si>
  <si>
    <t>Front Tail</t>
  </si>
  <si>
    <t>Rear Tail</t>
  </si>
  <si>
    <t>Left H.Stab</t>
  </si>
  <si>
    <t>Right H.Stab</t>
  </si>
  <si>
    <t>Left Elevator</t>
  </si>
  <si>
    <t>Right Elevator</t>
  </si>
  <si>
    <t>Elevator Merge</t>
  </si>
  <si>
    <t>Rudder</t>
  </si>
  <si>
    <t>Fin</t>
  </si>
  <si>
    <t>Body (Time to Print in Minutes)</t>
  </si>
  <si>
    <t>Body (Material to Print in grams)</t>
  </si>
  <si>
    <t>Wing (Mass to print in Grams)</t>
  </si>
  <si>
    <t>Wing (Time to Print in Minutes)</t>
  </si>
  <si>
    <t>Rib 1 w/ Supports</t>
  </si>
  <si>
    <t>Rib 2 w/ Supports</t>
  </si>
  <si>
    <t>Rib 3  w/ Supports</t>
  </si>
  <si>
    <t>Rib 4  w/ Supports</t>
  </si>
  <si>
    <t>Rib 5  w/ Supports</t>
  </si>
  <si>
    <t>Rib 6  w/ Supports</t>
  </si>
  <si>
    <t>Rib 7  w/ Supports</t>
  </si>
  <si>
    <t>Rib 8 w/ Supports</t>
  </si>
  <si>
    <t>Aileron  w/ Supports</t>
  </si>
  <si>
    <t>Servo Mount w/ Supports</t>
  </si>
  <si>
    <t>Front Inner Spar w/ Supports</t>
  </si>
  <si>
    <t>Front Mid Spar  w/ Supports</t>
  </si>
  <si>
    <t>Front Outer Spar  w/ Supports</t>
  </si>
  <si>
    <t>Leading Edge Outer w/ Supports</t>
  </si>
  <si>
    <t>Leading Edge Mid (5x) w/ Supports</t>
  </si>
  <si>
    <t>Leading Edge Inner  w/ Supports</t>
  </si>
  <si>
    <t>Rear Inner Spar w/ Supports</t>
  </si>
  <si>
    <t>Rear Mid Spar w/ Supports</t>
  </si>
  <si>
    <t>Rear Outer Spa w/ Supports</t>
  </si>
  <si>
    <t>Outer Trailing Edge w/ Supports</t>
  </si>
  <si>
    <t>Mid Trailing Edge w/ Supports</t>
  </si>
  <si>
    <t>Inner Trailing Edge w/ Supports</t>
  </si>
  <si>
    <t>Nose w/ Supports</t>
  </si>
  <si>
    <t>Mid Body w/ Supports</t>
  </si>
  <si>
    <t>Front Tail w/ Supports</t>
  </si>
  <si>
    <t>Rear Tail w/ Supports</t>
  </si>
  <si>
    <t>Left H.Stab w/ Supports</t>
  </si>
  <si>
    <t>Right H.Stab w/ Supports</t>
  </si>
  <si>
    <t>Left Elevator w/ Supports</t>
  </si>
  <si>
    <t>Right Elevator w/ Supports</t>
  </si>
  <si>
    <t>Elevator Merge w/ Supports</t>
  </si>
  <si>
    <t>Rudder w/ Supports</t>
  </si>
  <si>
    <t>Fin w/ Supports</t>
  </si>
  <si>
    <t>Rib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</si>
</sst>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4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</cellXfs>
  <cellStyles count="1">
    <cellStyle name="Normal" xfId="0" builtinId="0"/>
  </cellStyles>
  <dxfs count="52"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C9C16D-63CC-4921-A887-BFBDBFE0AAC6}" name="Table2" displayName="Table2" ref="A5:B16" totalsRowShown="0">
  <autoFilter ref="A5:B16" xr:uid="{A1C9C16D-63CC-4921-A887-BFBDBFE0AAC6}"/>
  <tableColumns count="2">
    <tableColumn id="1" xr3:uid="{B3B5CC73-7FC8-4C2B-9B3D-6062A380FDA6}" name="Object"/>
    <tableColumn id="2" xr3:uid="{F0B453FF-DDA5-4D53-9A49-3E28A67081AF}" name="Mass (g)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1EFEA35-DC94-49DB-8F3C-31FA9FEE7EA0}" name="Table29" displayName="Table29" ref="A5:B16" totalsRowShown="0">
  <autoFilter ref="A5:B16" xr:uid="{31EFEA35-DC94-49DB-8F3C-31FA9FEE7EA0}"/>
  <tableColumns count="2">
    <tableColumn id="1" xr3:uid="{252B32B6-6A76-42E1-88D7-9B105DD78EDD}" name="Object"/>
    <tableColumn id="2" xr3:uid="{6185D890-50AD-4614-AC0C-D2BDEE2F07B6}" name="Cost ($)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E2C1C97-219D-47EB-BFF4-6B4D16838243}" name="Table310" displayName="Table310" ref="C5:D16" totalsRowShown="0">
  <autoFilter ref="C5:D16" xr:uid="{EE2C1C97-219D-47EB-BFF4-6B4D16838243}"/>
  <tableColumns count="2">
    <tableColumn id="1" xr3:uid="{32AAEC9E-18AA-4FEB-9D7C-E2B8B5117BA8}" name="Object"/>
    <tableColumn id="2" xr3:uid="{37761C63-3D68-4E12-812C-377D98C8FCAE}" name="Cost ($)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1788C5E-740A-4939-9C59-B3C2CF35DE48}" name="Table411" displayName="Table411" ref="E5:F16" totalsRowShown="0">
  <autoFilter ref="E5:F16" xr:uid="{A1788C5E-740A-4939-9C59-B3C2CF35DE48}"/>
  <tableColumns count="2">
    <tableColumn id="1" xr3:uid="{E7BA2C23-EE0D-48D0-8DBA-9ECFCDB718E6}" name="Object"/>
    <tableColumn id="2" xr3:uid="{1A2C6144-1E51-4613-A2BF-A592EEF1771F}" name="Cost ($)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4CB5F5-4E55-4707-BDB5-71B6C7F85F15}" name="Table3" displayName="Table3" ref="C5:D16" totalsRowShown="0">
  <autoFilter ref="C5:D16" xr:uid="{CD4CB5F5-4E55-4707-BDB5-71B6C7F85F15}"/>
  <tableColumns count="2">
    <tableColumn id="1" xr3:uid="{5AB93548-F255-49F1-91F9-D4F9A03D7392}" name="Object"/>
    <tableColumn id="2" xr3:uid="{333C35C0-86DE-41B6-B1CE-E424CA1A762A}" name="Mass (g)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EAAC27-04A9-44F0-826B-B838A7ACBA45}" name="Table4" displayName="Table4" ref="E5:F16" totalsRowShown="0">
  <autoFilter ref="E5:F16" xr:uid="{81EAAC27-04A9-44F0-826B-B838A7ACBA45}"/>
  <tableColumns count="2">
    <tableColumn id="1" xr3:uid="{5451E505-0907-48DC-AD0A-9B0828364266}" name="Object"/>
    <tableColumn id="2" xr3:uid="{F2D9ECFD-0E99-485F-801D-1263CFF350D3}" name="Mass (g)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E362D5-57C0-4E91-8AFA-EC2DF3D61039}" name="Table1" displayName="Table1" ref="I5:J16" totalsRowShown="0">
  <autoFilter ref="I5:J16" xr:uid="{15E362D5-57C0-4E91-8AFA-EC2DF3D61039}"/>
  <tableColumns count="2">
    <tableColumn id="1" xr3:uid="{E7EF6D11-7729-4889-8A38-F72FDC386635}" name="Object"/>
    <tableColumn id="2" xr3:uid="{89B6D81E-EA41-4834-88E0-39BD414CC2B2}" name="Mass (g)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C6544C-8A3B-40A7-B26F-3BA54F3A5318}" name="Table16" displayName="Table16" ref="K5:L16" totalsRowShown="0">
  <autoFilter ref="K5:L16" xr:uid="{0FC6544C-8A3B-40A7-B26F-3BA54F3A5318}"/>
  <tableColumns count="2">
    <tableColumn id="1" xr3:uid="{263B7E5B-2E1A-4DA0-88D9-0A9E2043F126}" name="Object"/>
    <tableColumn id="2" xr3:uid="{92786BF3-1BD5-4F51-889D-ABFAA4B5DF83}" name="Mass (g)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27D01CA-8610-4345-8080-A1CD5C2188E3}" name="Table7" displayName="Table7" ref="A6:L50" totalsRowShown="0" tableBorderDxfId="51">
  <autoFilter ref="A6:L50" xr:uid="{027D01CA-8610-4345-8080-A1CD5C2188E3}"/>
  <tableColumns count="12">
    <tableColumn id="1" xr3:uid="{0AED2B6A-46A5-4321-AB11-649F79F3D0B9}" name="Print Object" dataDxfId="50"/>
    <tableColumn id="2" xr3:uid="{3CE70BBD-3B54-4598-B1F6-CB070D8BD4D8}" name="Version 1" dataDxfId="49"/>
    <tableColumn id="3" xr3:uid="{12F2F954-D92F-4BC3-8B81-5DE2BE33B90C}" name="Version 2" dataDxfId="48"/>
    <tableColumn id="4" xr3:uid="{81265B2F-4ED1-49A7-832D-CB906F620E7A}" name="Version 3" dataDxfId="47"/>
    <tableColumn id="5" xr3:uid="{A7A4C044-289B-4F8F-84E0-5228383B6262}" name="Version 4" dataDxfId="46"/>
    <tableColumn id="6" xr3:uid="{AF77F938-E80F-4254-8A92-A150282D163A}" name="Version 5" dataDxfId="45"/>
    <tableColumn id="7" xr3:uid="{7D88C238-1FCF-4AC4-AB6E-2AD3B983C883}" name="Version 6" dataDxfId="44"/>
    <tableColumn id="8" xr3:uid="{DE77B850-E7EB-44EA-829F-3DD145A74DD4}" name="Version 7" dataDxfId="43"/>
    <tableColumn id="9" xr3:uid="{985740BC-A390-4BF7-8000-08B9DBDFCEB4}" name="Version 8" dataDxfId="42"/>
    <tableColumn id="10" xr3:uid="{71A4CAB9-47C0-4006-B8A4-04E1A745B8CC}" name="Version 9" dataDxfId="41"/>
    <tableColumn id="11" xr3:uid="{6C19270B-B1CC-4700-89F0-F7E8D4BB3D17}" name="Version 10" dataDxfId="40"/>
    <tableColumn id="12" xr3:uid="{E10DA2D3-47BA-4415-AE49-7DB45B5282E2}" name="Version 11" dataDxfId="39"/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C223C48-2AD9-4D46-A14D-FC6F93AE1C43}" name="Table713" displayName="Table713" ref="A55:L99" totalsRowShown="0" tableBorderDxfId="38">
  <autoFilter ref="A55:L99" xr:uid="{5C223C48-2AD9-4D46-A14D-FC6F93AE1C43}"/>
  <tableColumns count="12">
    <tableColumn id="1" xr3:uid="{F7968928-BF24-453B-8757-F1830CCB8DA0}" name="Print Object" dataDxfId="37"/>
    <tableColumn id="2" xr3:uid="{3EDC1079-6583-4434-9CBF-06A7D9130C1C}" name="Version 1" dataDxfId="36"/>
    <tableColumn id="3" xr3:uid="{74D59100-06E2-4B66-ADF2-1946750CE2D3}" name="Version 2" dataDxfId="35"/>
    <tableColumn id="4" xr3:uid="{E629CC2A-8E5B-4C94-B49A-F413B7676404}" name="Version 3" dataDxfId="34"/>
    <tableColumn id="5" xr3:uid="{C7817F03-BF04-4C9A-B27E-6B32DB1BE973}" name="Version 4" dataDxfId="33"/>
    <tableColumn id="6" xr3:uid="{043E39C9-7FED-4765-A7D8-1675E0AB2B55}" name="Version 5" dataDxfId="32"/>
    <tableColumn id="7" xr3:uid="{E305CEF4-0AE6-425B-8AF0-81B347B96FF9}" name="Version 6" dataDxfId="31"/>
    <tableColumn id="8" xr3:uid="{87265F38-A271-41FB-8AC9-963BAE9BC901}" name="Version 7" dataDxfId="30"/>
    <tableColumn id="9" xr3:uid="{7F3ACC0A-1569-4BB9-AC08-BB378F8FED69}" name="Version 8" dataDxfId="29"/>
    <tableColumn id="10" xr3:uid="{3BB34B19-A3FB-4E64-BC90-10CE283B5222}" name="Version 9" dataDxfId="28"/>
    <tableColumn id="11" xr3:uid="{A1AD896D-26C3-4AF8-8CA0-97AD384FCDE1}" name="Version 10" dataDxfId="27"/>
    <tableColumn id="12" xr3:uid="{079B257B-3DC7-43D8-BCAB-015DAD091864}" name="Version 11" dataDxfId="26"/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90ECA6C-716B-4E77-91EF-09BC116714FE}" name="Table712" displayName="Table712" ref="A6:L28" totalsRowShown="0" tableBorderDxfId="25">
  <autoFilter ref="A6:L28" xr:uid="{790ECA6C-716B-4E77-91EF-09BC116714FE}"/>
  <tableColumns count="12">
    <tableColumn id="1" xr3:uid="{5C343FD2-19BA-4882-9D4C-803A265AF068}" name="Print Object" dataDxfId="24"/>
    <tableColumn id="2" xr3:uid="{B113C689-3915-448B-9AB7-FC0151F9A312}" name="Version 1" dataDxfId="23"/>
    <tableColumn id="3" xr3:uid="{413B06FA-3829-4C70-B614-13E35C329D16}" name="Version 2" dataDxfId="22"/>
    <tableColumn id="4" xr3:uid="{43CA958D-5EF9-48B8-A406-B64E01B693A4}" name="Version 3" dataDxfId="21"/>
    <tableColumn id="5" xr3:uid="{BCA1E467-9122-46F9-8332-ACCEA16AF55A}" name="Version 4" dataDxfId="20"/>
    <tableColumn id="6" xr3:uid="{D049DFF9-86DD-4240-AEBD-DCB8F5CCE9A2}" name="Version 5" dataDxfId="19"/>
    <tableColumn id="7" xr3:uid="{E652D227-CFEE-4367-81A9-AACB3E03E502}" name="Version 6" dataDxfId="18"/>
    <tableColumn id="8" xr3:uid="{C5E7C2AE-E55C-4C18-9323-040525A11E82}" name="Version 7" dataDxfId="17"/>
    <tableColumn id="9" xr3:uid="{79D67E5D-86F0-4F2F-A50B-29194A9EC622}" name="Version 8" dataDxfId="16"/>
    <tableColumn id="10" xr3:uid="{5B1CFDFE-AE78-4816-A647-27012AB14CC7}" name="Version 9" dataDxfId="15"/>
    <tableColumn id="11" xr3:uid="{B6CE62C4-C85A-4C0E-B699-F97E14FCE708}" name="Version 10" dataDxfId="14"/>
    <tableColumn id="12" xr3:uid="{9463FB2D-57E2-4FC9-A471-E73221D73079}" name="Version 11" dataDxfId="13"/>
  </tableColumns>
  <tableStyleInfo name="TableStyleMedium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9F50E1-CF56-45A1-A0E3-9750DD6B3763}" name="Table7127" displayName="Table7127" ref="A32:L54" totalsRowShown="0" tableBorderDxfId="12">
  <autoFilter ref="A32:L54" xr:uid="{919F50E1-CF56-45A1-A0E3-9750DD6B3763}"/>
  <tableColumns count="12">
    <tableColumn id="1" xr3:uid="{80509EED-5B97-4F79-AA61-8AACE4026B76}" name="Print Object" dataDxfId="11"/>
    <tableColumn id="2" xr3:uid="{02589C00-25C9-4873-A515-155E55163F09}" name="Version 1" dataDxfId="10"/>
    <tableColumn id="3" xr3:uid="{CB036863-8727-434B-ACA4-1EBEFBEE9355}" name="Version 2" dataDxfId="9"/>
    <tableColumn id="4" xr3:uid="{7A05322A-F751-4E28-AE33-4E366F1A3CF8}" name="Version 3" dataDxfId="8"/>
    <tableColumn id="5" xr3:uid="{98F99E73-78AA-47D6-AAE7-DBD71A68E971}" name="Version 4" dataDxfId="7"/>
    <tableColumn id="6" xr3:uid="{1F9D9D5D-7134-44CF-9383-B83871430E6C}" name="Version 5" dataDxfId="6"/>
    <tableColumn id="7" xr3:uid="{CC85BFA5-8527-4273-B4D5-F8E162F0B2B5}" name="Version 6" dataDxfId="5"/>
    <tableColumn id="8" xr3:uid="{5B2641A7-D108-46B7-AA57-1C92BFAF7B91}" name="Version 7" dataDxfId="4"/>
    <tableColumn id="9" xr3:uid="{532CC23F-C395-44D4-ABE9-B2451B4CB13F}" name="Version 8" dataDxfId="3"/>
    <tableColumn id="10" xr3:uid="{7F8B31AE-946C-42DE-B309-4CEBACDB3321}" name="Version 9" dataDxfId="2"/>
    <tableColumn id="11" xr3:uid="{BD6CE235-EBEA-4435-899E-DCDF65E2B8BE}" name="Version 10" dataDxfId="1"/>
    <tableColumn id="12" xr3:uid="{0218C04B-39E0-4C8C-9341-3728689BA17A}" name="Version 11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opLeftCell="D1" workbookViewId="0">
      <selection activeCell="H19" sqref="H19"/>
    </sheetView>
  </sheetViews>
  <sheetFormatPr defaultRowHeight="15" x14ac:dyDescent="0.25"/>
  <cols>
    <col min="1" max="1" width="17.7109375" bestFit="1" customWidth="1"/>
    <col min="2" max="2" width="10.7109375" bestFit="1" customWidth="1"/>
    <col min="3" max="3" width="27.140625" bestFit="1" customWidth="1"/>
    <col min="4" max="4" width="10.7109375" bestFit="1" customWidth="1"/>
    <col min="5" max="5" width="11.85546875" bestFit="1" customWidth="1"/>
    <col min="6" max="6" width="13.7109375" bestFit="1" customWidth="1"/>
    <col min="9" max="9" width="23.7109375" bestFit="1" customWidth="1"/>
    <col min="10" max="10" width="10.42578125" bestFit="1" customWidth="1"/>
    <col min="11" max="11" width="28.140625" bestFit="1" customWidth="1"/>
    <col min="12" max="12" width="10.42578125" bestFit="1" customWidth="1"/>
  </cols>
  <sheetData>
    <row r="1" spans="1:12" x14ac:dyDescent="0.25">
      <c r="A1" t="s">
        <v>2</v>
      </c>
      <c r="B1">
        <v>1000</v>
      </c>
    </row>
    <row r="2" spans="1:12" x14ac:dyDescent="0.25">
      <c r="A2" t="s">
        <v>7</v>
      </c>
      <c r="B2">
        <f>B16+D16+F16</f>
        <v>1069.4000000000001</v>
      </c>
    </row>
    <row r="3" spans="1:12" ht="15.75" thickBot="1" x14ac:dyDescent="0.3">
      <c r="I3" t="s">
        <v>17</v>
      </c>
    </row>
    <row r="4" spans="1:12" x14ac:dyDescent="0.25">
      <c r="A4" s="1" t="s">
        <v>3</v>
      </c>
      <c r="B4" s="2" t="s">
        <v>4</v>
      </c>
      <c r="C4" s="1" t="s">
        <v>3</v>
      </c>
      <c r="D4" s="2" t="s">
        <v>6</v>
      </c>
      <c r="E4" s="1" t="s">
        <v>3</v>
      </c>
      <c r="F4" s="2" t="s">
        <v>5</v>
      </c>
      <c r="I4" s="17" t="s">
        <v>18</v>
      </c>
      <c r="J4" s="18"/>
      <c r="K4" s="17" t="s">
        <v>19</v>
      </c>
      <c r="L4" s="18"/>
    </row>
    <row r="5" spans="1:12" x14ac:dyDescent="0.25">
      <c r="A5" s="3" t="s">
        <v>0</v>
      </c>
      <c r="B5" s="4" t="s">
        <v>1</v>
      </c>
      <c r="C5" s="3" t="s">
        <v>0</v>
      </c>
      <c r="D5" s="4" t="s">
        <v>1</v>
      </c>
      <c r="E5" s="3" t="s">
        <v>0</v>
      </c>
      <c r="F5" s="4" t="s">
        <v>1</v>
      </c>
      <c r="I5" s="3" t="s">
        <v>0</v>
      </c>
      <c r="J5" s="4" t="s">
        <v>1</v>
      </c>
      <c r="K5" s="3" t="s">
        <v>0</v>
      </c>
      <c r="L5" s="4" t="s">
        <v>1</v>
      </c>
    </row>
    <row r="6" spans="1:12" x14ac:dyDescent="0.25">
      <c r="A6" s="3" t="s">
        <v>15</v>
      </c>
      <c r="B6" s="4">
        <v>14.9</v>
      </c>
      <c r="C6" s="3" t="s">
        <v>38</v>
      </c>
      <c r="D6" s="4">
        <v>52</v>
      </c>
      <c r="E6" s="3" t="s">
        <v>36</v>
      </c>
      <c r="F6" s="4">
        <f>J16</f>
        <v>338.5</v>
      </c>
      <c r="I6" s="3" t="s">
        <v>20</v>
      </c>
      <c r="J6" s="4">
        <v>34</v>
      </c>
      <c r="K6" s="3" t="s">
        <v>28</v>
      </c>
      <c r="L6" s="4">
        <v>67</v>
      </c>
    </row>
    <row r="7" spans="1:12" x14ac:dyDescent="0.25">
      <c r="A7" s="3" t="s">
        <v>10</v>
      </c>
      <c r="B7" s="4">
        <v>36</v>
      </c>
      <c r="C7" s="3" t="s">
        <v>9</v>
      </c>
      <c r="D7" s="4">
        <v>48</v>
      </c>
      <c r="E7" s="3" t="s">
        <v>37</v>
      </c>
      <c r="F7" s="4">
        <f>L16</f>
        <v>460</v>
      </c>
      <c r="I7" s="3" t="s">
        <v>21</v>
      </c>
      <c r="J7" s="4">
        <v>12</v>
      </c>
      <c r="K7" s="3" t="s">
        <v>29</v>
      </c>
      <c r="L7" s="4">
        <v>104</v>
      </c>
    </row>
    <row r="8" spans="1:12" x14ac:dyDescent="0.25">
      <c r="A8" s="3"/>
      <c r="B8" s="4"/>
      <c r="C8" s="3" t="s">
        <v>14</v>
      </c>
      <c r="D8" s="4">
        <v>120</v>
      </c>
      <c r="E8" s="3" t="s">
        <v>39</v>
      </c>
      <c r="F8" s="4" t="s">
        <v>40</v>
      </c>
      <c r="I8" s="3" t="s">
        <v>22</v>
      </c>
      <c r="J8" s="4">
        <v>33</v>
      </c>
      <c r="K8" s="3" t="s">
        <v>30</v>
      </c>
      <c r="L8" s="4">
        <v>64</v>
      </c>
    </row>
    <row r="9" spans="1:12" x14ac:dyDescent="0.25">
      <c r="A9" s="3"/>
      <c r="B9" s="4"/>
      <c r="C9" s="3"/>
      <c r="D9" s="4"/>
      <c r="E9" s="3"/>
      <c r="F9" s="4"/>
      <c r="I9" s="3" t="s">
        <v>23</v>
      </c>
      <c r="J9" s="4">
        <v>17</v>
      </c>
      <c r="K9" s="3" t="s">
        <v>31</v>
      </c>
      <c r="L9" s="4">
        <v>31</v>
      </c>
    </row>
    <row r="10" spans="1:12" x14ac:dyDescent="0.25">
      <c r="A10" s="3"/>
      <c r="B10" s="4"/>
      <c r="C10" s="3"/>
      <c r="D10" s="4"/>
      <c r="E10" s="3"/>
      <c r="F10" s="4"/>
      <c r="I10" s="3" t="s">
        <v>24</v>
      </c>
      <c r="J10" s="4">
        <v>21</v>
      </c>
      <c r="K10" s="3" t="s">
        <v>32</v>
      </c>
      <c r="L10" s="4">
        <v>54</v>
      </c>
    </row>
    <row r="11" spans="1:12" x14ac:dyDescent="0.25">
      <c r="A11" s="3"/>
      <c r="B11" s="4"/>
      <c r="C11" s="3"/>
      <c r="D11" s="4"/>
      <c r="E11" s="3"/>
      <c r="F11" s="4"/>
      <c r="I11" s="3" t="s">
        <v>25</v>
      </c>
      <c r="J11" s="4">
        <v>37</v>
      </c>
      <c r="K11" s="3" t="s">
        <v>33</v>
      </c>
      <c r="L11" s="4">
        <v>21</v>
      </c>
    </row>
    <row r="12" spans="1:12" x14ac:dyDescent="0.25">
      <c r="A12" s="3"/>
      <c r="B12" s="4"/>
      <c r="C12" s="3"/>
      <c r="D12" s="4"/>
      <c r="E12" s="3"/>
      <c r="F12" s="4"/>
      <c r="I12" s="3" t="s">
        <v>26</v>
      </c>
      <c r="J12" s="4">
        <v>11</v>
      </c>
      <c r="K12" s="3" t="s">
        <v>27</v>
      </c>
      <c r="L12" s="4">
        <f>4*4.25</f>
        <v>17</v>
      </c>
    </row>
    <row r="13" spans="1:12" x14ac:dyDescent="0.25">
      <c r="A13" s="3"/>
      <c r="B13" s="4"/>
      <c r="C13" s="3"/>
      <c r="D13" s="4"/>
      <c r="E13" s="3"/>
      <c r="F13" s="4"/>
      <c r="I13" s="3" t="s">
        <v>27</v>
      </c>
      <c r="J13" s="4">
        <v>4.25</v>
      </c>
      <c r="K13" s="3" t="s">
        <v>34</v>
      </c>
      <c r="L13" s="4">
        <v>32</v>
      </c>
    </row>
    <row r="14" spans="1:12" x14ac:dyDescent="0.25">
      <c r="A14" s="3"/>
      <c r="B14" s="4"/>
      <c r="C14" s="3"/>
      <c r="D14" s="4"/>
      <c r="E14" s="3"/>
      <c r="F14" s="4"/>
      <c r="I14" s="3"/>
      <c r="J14" s="4"/>
      <c r="K14" s="3" t="s">
        <v>35</v>
      </c>
      <c r="L14" s="4">
        <v>70</v>
      </c>
    </row>
    <row r="15" spans="1:12" x14ac:dyDescent="0.25">
      <c r="A15" s="3"/>
      <c r="B15" s="4"/>
      <c r="C15" s="3"/>
      <c r="D15" s="4"/>
      <c r="E15" s="3"/>
      <c r="F15" s="4"/>
      <c r="I15" s="3"/>
      <c r="J15" s="4"/>
      <c r="K15" s="3"/>
      <c r="L15" s="4"/>
    </row>
    <row r="16" spans="1:12" ht="15.75" thickBot="1" x14ac:dyDescent="0.3">
      <c r="A16" s="5" t="s">
        <v>8</v>
      </c>
      <c r="B16" s="6">
        <f>SUM(B6:B15)</f>
        <v>50.9</v>
      </c>
      <c r="C16" s="5" t="s">
        <v>8</v>
      </c>
      <c r="D16" s="6">
        <f>SUM(D6:D15)</f>
        <v>220</v>
      </c>
      <c r="E16" s="5" t="s">
        <v>8</v>
      </c>
      <c r="F16" s="6">
        <f>SUM(F6:F15)</f>
        <v>798.5</v>
      </c>
      <c r="I16" s="5" t="s">
        <v>8</v>
      </c>
      <c r="J16" s="6">
        <f>SUM(J6:J15)*2</f>
        <v>338.5</v>
      </c>
      <c r="K16" s="5" t="s">
        <v>8</v>
      </c>
      <c r="L16" s="6">
        <f>SUM(L6:L15)</f>
        <v>460</v>
      </c>
    </row>
  </sheetData>
  <mergeCells count="2">
    <mergeCell ref="I4:J4"/>
    <mergeCell ref="K4:L4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631C1-F72F-4DE1-9623-4C1C6EE3B8CC}">
  <dimension ref="A2:N99"/>
  <sheetViews>
    <sheetView tabSelected="1" workbookViewId="0">
      <selection activeCell="F12" sqref="F12"/>
    </sheetView>
  </sheetViews>
  <sheetFormatPr defaultRowHeight="15" x14ac:dyDescent="0.25"/>
  <cols>
    <col min="1" max="1" width="30.5703125" bestFit="1" customWidth="1"/>
    <col min="2" max="5" width="10.85546875" bestFit="1" customWidth="1"/>
    <col min="6" max="6" width="10.5703125" customWidth="1"/>
    <col min="7" max="10" width="10.85546875" bestFit="1" customWidth="1"/>
    <col min="11" max="12" width="11.85546875" bestFit="1" customWidth="1"/>
  </cols>
  <sheetData>
    <row r="2" spans="1:14" x14ac:dyDescent="0.25">
      <c r="A2" t="s">
        <v>43</v>
      </c>
    </row>
    <row r="3" spans="1:14" x14ac:dyDescent="0.25">
      <c r="A3" t="s">
        <v>45</v>
      </c>
    </row>
    <row r="4" spans="1:14" ht="15.75" thickBot="1" x14ac:dyDescent="0.3"/>
    <row r="5" spans="1:14" ht="15.75" thickBot="1" x14ac:dyDescent="0.3">
      <c r="A5" s="19" t="s">
        <v>88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1"/>
      <c r="M5" s="16"/>
      <c r="N5" s="16"/>
    </row>
    <row r="6" spans="1:14" ht="15.75" thickBot="1" x14ac:dyDescent="0.3">
      <c r="A6" t="s">
        <v>41</v>
      </c>
      <c r="B6" t="s">
        <v>42</v>
      </c>
      <c r="C6" t="s">
        <v>44</v>
      </c>
      <c r="D6" t="s">
        <v>66</v>
      </c>
      <c r="E6" t="s">
        <v>67</v>
      </c>
      <c r="F6" t="s">
        <v>68</v>
      </c>
      <c r="G6" t="s">
        <v>69</v>
      </c>
      <c r="H6" t="s">
        <v>70</v>
      </c>
      <c r="I6" t="s">
        <v>71</v>
      </c>
      <c r="J6" t="s">
        <v>72</v>
      </c>
      <c r="K6" t="s">
        <v>73</v>
      </c>
      <c r="L6" t="s">
        <v>74</v>
      </c>
      <c r="M6" s="7"/>
      <c r="N6" s="7"/>
    </row>
    <row r="7" spans="1:14" x14ac:dyDescent="0.25">
      <c r="A7" s="13" t="s">
        <v>123</v>
      </c>
      <c r="B7" s="8">
        <v>11</v>
      </c>
      <c r="C7" s="8">
        <v>11</v>
      </c>
      <c r="D7" s="8"/>
      <c r="E7" s="8"/>
      <c r="F7" s="8"/>
      <c r="G7" s="8"/>
      <c r="H7" s="8"/>
      <c r="I7" s="8"/>
      <c r="J7" s="8"/>
      <c r="K7" s="8"/>
      <c r="L7" s="9"/>
    </row>
    <row r="8" spans="1:14" ht="15.75" thickBot="1" x14ac:dyDescent="0.3">
      <c r="A8" s="14" t="s">
        <v>90</v>
      </c>
      <c r="B8" s="10">
        <v>11</v>
      </c>
      <c r="C8" s="10">
        <v>11</v>
      </c>
      <c r="D8" s="10"/>
      <c r="E8" s="10"/>
      <c r="F8" s="10"/>
      <c r="G8" s="10"/>
      <c r="H8" s="10"/>
      <c r="I8" s="10"/>
      <c r="J8" s="10"/>
      <c r="K8" s="10"/>
      <c r="L8" s="11"/>
    </row>
    <row r="9" spans="1:14" ht="15.75" thickBot="1" x14ac:dyDescent="0.3">
      <c r="A9" s="13" t="s">
        <v>46</v>
      </c>
      <c r="B9" s="8">
        <v>5</v>
      </c>
      <c r="C9" s="8">
        <v>4</v>
      </c>
      <c r="D9" s="8"/>
      <c r="E9" s="8"/>
      <c r="F9" s="8"/>
      <c r="G9" s="8"/>
      <c r="H9" s="8"/>
      <c r="I9" s="8"/>
      <c r="J9" s="8"/>
      <c r="K9" s="8"/>
      <c r="L9" s="9"/>
    </row>
    <row r="10" spans="1:14" ht="15.75" thickBot="1" x14ac:dyDescent="0.3">
      <c r="A10" s="14" t="s">
        <v>91</v>
      </c>
      <c r="B10" s="8">
        <v>5</v>
      </c>
      <c r="C10" s="10">
        <v>4</v>
      </c>
      <c r="D10" s="10"/>
      <c r="E10" s="10"/>
      <c r="F10" s="10"/>
      <c r="G10" s="10"/>
      <c r="H10" s="10"/>
      <c r="I10" s="10"/>
      <c r="J10" s="10"/>
      <c r="K10" s="10"/>
      <c r="L10" s="11"/>
    </row>
    <row r="11" spans="1:14" ht="15.75" thickBot="1" x14ac:dyDescent="0.3">
      <c r="A11" s="13" t="s">
        <v>49</v>
      </c>
      <c r="B11" s="8">
        <v>5</v>
      </c>
      <c r="C11" s="10">
        <v>4</v>
      </c>
      <c r="D11" s="8"/>
      <c r="E11" s="8"/>
      <c r="F11" s="8"/>
      <c r="G11" s="8"/>
      <c r="H11" s="8"/>
      <c r="I11" s="8"/>
      <c r="J11" s="8"/>
      <c r="K11" s="8"/>
      <c r="L11" s="9"/>
    </row>
    <row r="12" spans="1:14" ht="15.75" thickBot="1" x14ac:dyDescent="0.3">
      <c r="A12" s="14" t="s">
        <v>92</v>
      </c>
      <c r="B12" s="8">
        <v>5</v>
      </c>
      <c r="C12" s="10">
        <v>4</v>
      </c>
      <c r="D12" s="10"/>
      <c r="E12" s="10"/>
      <c r="F12" s="10"/>
      <c r="G12" s="10"/>
      <c r="H12" s="10"/>
      <c r="I12" s="10"/>
      <c r="J12" s="10"/>
      <c r="K12" s="10"/>
      <c r="L12" s="11"/>
    </row>
    <row r="13" spans="1:14" ht="15.75" thickBot="1" x14ac:dyDescent="0.3">
      <c r="A13" s="13" t="s">
        <v>47</v>
      </c>
      <c r="B13" s="8">
        <v>5</v>
      </c>
      <c r="C13" s="10">
        <v>4</v>
      </c>
      <c r="D13" s="8"/>
      <c r="E13" s="8"/>
      <c r="F13" s="8"/>
      <c r="G13" s="8"/>
      <c r="H13" s="8"/>
      <c r="I13" s="8"/>
      <c r="J13" s="8"/>
      <c r="K13" s="8"/>
      <c r="L13" s="9"/>
    </row>
    <row r="14" spans="1:14" ht="15.75" thickBot="1" x14ac:dyDescent="0.3">
      <c r="A14" s="14" t="s">
        <v>93</v>
      </c>
      <c r="B14" s="8">
        <v>5</v>
      </c>
      <c r="C14" s="10">
        <v>4</v>
      </c>
      <c r="D14" s="10"/>
      <c r="E14" s="10"/>
      <c r="F14" s="10"/>
      <c r="G14" s="10"/>
      <c r="H14" s="10"/>
      <c r="I14" s="10"/>
      <c r="J14" s="10"/>
      <c r="K14" s="10"/>
      <c r="L14" s="11"/>
    </row>
    <row r="15" spans="1:14" ht="15.75" thickBot="1" x14ac:dyDescent="0.3">
      <c r="A15" s="13" t="s">
        <v>48</v>
      </c>
      <c r="B15" s="8">
        <v>5</v>
      </c>
      <c r="C15" s="10">
        <v>4</v>
      </c>
      <c r="D15" s="8"/>
      <c r="E15" s="8"/>
      <c r="F15" s="8"/>
      <c r="G15" s="8"/>
      <c r="H15" s="8"/>
      <c r="I15" s="8"/>
      <c r="J15" s="8"/>
      <c r="K15" s="8"/>
      <c r="L15" s="9"/>
    </row>
    <row r="16" spans="1:14" ht="15.75" thickBot="1" x14ac:dyDescent="0.3">
      <c r="A16" s="14" t="s">
        <v>94</v>
      </c>
      <c r="B16" s="8">
        <v>5</v>
      </c>
      <c r="C16" s="10">
        <v>4</v>
      </c>
      <c r="D16" s="10"/>
      <c r="E16" s="10"/>
      <c r="F16" s="10"/>
      <c r="G16" s="10"/>
      <c r="H16" s="10"/>
      <c r="I16" s="10"/>
      <c r="J16" s="10"/>
      <c r="K16" s="10"/>
      <c r="L16" s="11"/>
    </row>
    <row r="17" spans="1:12" ht="15.75" thickBot="1" x14ac:dyDescent="0.3">
      <c r="A17" s="13" t="s">
        <v>50</v>
      </c>
      <c r="B17" s="8">
        <v>5</v>
      </c>
      <c r="C17" s="10">
        <v>4</v>
      </c>
      <c r="D17" s="8"/>
      <c r="E17" s="8"/>
      <c r="F17" s="8"/>
      <c r="G17" s="8"/>
      <c r="H17" s="8"/>
      <c r="I17" s="8"/>
      <c r="J17" s="8"/>
      <c r="K17" s="8"/>
      <c r="L17" s="9"/>
    </row>
    <row r="18" spans="1:12" ht="15.75" thickBot="1" x14ac:dyDescent="0.3">
      <c r="A18" s="14" t="s">
        <v>95</v>
      </c>
      <c r="B18" s="8">
        <v>5</v>
      </c>
      <c r="C18" s="10">
        <v>4</v>
      </c>
      <c r="D18" s="10"/>
      <c r="E18" s="10"/>
      <c r="F18" s="10"/>
      <c r="G18" s="10"/>
      <c r="H18" s="10"/>
      <c r="I18" s="10"/>
      <c r="J18" s="10"/>
      <c r="K18" s="10"/>
      <c r="L18" s="11"/>
    </row>
    <row r="19" spans="1:12" ht="15.75" thickBot="1" x14ac:dyDescent="0.3">
      <c r="A19" s="13" t="s">
        <v>51</v>
      </c>
      <c r="B19" s="8">
        <v>5</v>
      </c>
      <c r="C19" s="10">
        <v>4</v>
      </c>
      <c r="D19" s="8"/>
      <c r="E19" s="8"/>
      <c r="F19" s="8"/>
      <c r="G19" s="8"/>
      <c r="H19" s="8"/>
      <c r="I19" s="8"/>
      <c r="J19" s="8"/>
      <c r="K19" s="8"/>
      <c r="L19" s="9"/>
    </row>
    <row r="20" spans="1:12" ht="15.75" thickBot="1" x14ac:dyDescent="0.3">
      <c r="A20" s="14" t="s">
        <v>96</v>
      </c>
      <c r="B20" s="8">
        <v>5</v>
      </c>
      <c r="C20" s="10">
        <v>4</v>
      </c>
      <c r="D20" s="10"/>
      <c r="E20" s="10"/>
      <c r="F20" s="10"/>
      <c r="G20" s="10"/>
      <c r="H20" s="10"/>
      <c r="I20" s="10"/>
      <c r="J20" s="10"/>
      <c r="K20" s="10"/>
      <c r="L20" s="11"/>
    </row>
    <row r="21" spans="1:12" x14ac:dyDescent="0.25">
      <c r="A21" s="13" t="s">
        <v>52</v>
      </c>
      <c r="B21" s="8">
        <v>11</v>
      </c>
      <c r="C21" s="8">
        <v>13</v>
      </c>
      <c r="D21" s="8"/>
      <c r="E21" s="8"/>
      <c r="F21" s="8"/>
      <c r="G21" s="8"/>
      <c r="H21" s="8"/>
      <c r="I21" s="8"/>
      <c r="J21" s="8"/>
      <c r="K21" s="8"/>
      <c r="L21" s="9"/>
    </row>
    <row r="22" spans="1:12" ht="15.75" thickBot="1" x14ac:dyDescent="0.3">
      <c r="A22" s="14" t="s">
        <v>97</v>
      </c>
      <c r="B22" s="10">
        <v>12</v>
      </c>
      <c r="C22" s="10">
        <v>13</v>
      </c>
      <c r="D22" s="10"/>
      <c r="E22" s="10"/>
      <c r="F22" s="10"/>
      <c r="G22" s="10"/>
      <c r="H22" s="10"/>
      <c r="I22" s="10"/>
      <c r="J22" s="10"/>
      <c r="K22" s="10"/>
      <c r="L22" s="11"/>
    </row>
    <row r="23" spans="1:12" x14ac:dyDescent="0.25">
      <c r="A23" s="13" t="s">
        <v>22</v>
      </c>
      <c r="B23" s="8">
        <v>33</v>
      </c>
      <c r="C23" s="8">
        <v>41</v>
      </c>
      <c r="D23" s="8"/>
      <c r="E23" s="8"/>
      <c r="F23" s="8"/>
      <c r="G23" s="8"/>
      <c r="H23" s="8"/>
      <c r="I23" s="8"/>
      <c r="J23" s="8"/>
      <c r="K23" s="8"/>
      <c r="L23" s="9"/>
    </row>
    <row r="24" spans="1:12" ht="15.75" thickBot="1" x14ac:dyDescent="0.3">
      <c r="A24" s="14" t="s">
        <v>98</v>
      </c>
      <c r="B24" s="10">
        <v>35</v>
      </c>
      <c r="C24" s="10">
        <v>43</v>
      </c>
      <c r="D24" s="10"/>
      <c r="E24" s="10"/>
      <c r="F24" s="10"/>
      <c r="G24" s="10"/>
      <c r="H24" s="10"/>
      <c r="I24" s="10"/>
      <c r="J24" s="10"/>
      <c r="K24" s="10"/>
      <c r="L24" s="11"/>
    </row>
    <row r="25" spans="1:12" x14ac:dyDescent="0.25">
      <c r="A25" s="13" t="s">
        <v>53</v>
      </c>
      <c r="B25" s="8">
        <v>19</v>
      </c>
      <c r="C25" s="8">
        <v>24</v>
      </c>
      <c r="D25" s="8"/>
      <c r="E25" s="8"/>
      <c r="F25" s="8"/>
      <c r="G25" s="8"/>
      <c r="H25" s="8"/>
      <c r="I25" s="8"/>
      <c r="J25" s="8"/>
      <c r="K25" s="8"/>
      <c r="L25" s="9"/>
    </row>
    <row r="26" spans="1:12" ht="15.75" thickBot="1" x14ac:dyDescent="0.3">
      <c r="A26" s="14" t="s">
        <v>99</v>
      </c>
      <c r="B26" s="10">
        <v>21</v>
      </c>
      <c r="C26" s="10">
        <v>28</v>
      </c>
      <c r="D26" s="10"/>
      <c r="E26" s="10"/>
      <c r="F26" s="10"/>
      <c r="G26" s="10"/>
      <c r="H26" s="10"/>
      <c r="I26" s="10"/>
      <c r="J26" s="10"/>
      <c r="K26" s="10"/>
      <c r="L26" s="11"/>
    </row>
    <row r="27" spans="1:12" ht="15.75" thickBot="1" x14ac:dyDescent="0.3">
      <c r="A27" s="13" t="s">
        <v>54</v>
      </c>
      <c r="B27" s="8">
        <v>6</v>
      </c>
      <c r="C27" s="8">
        <v>6</v>
      </c>
      <c r="D27" s="8"/>
      <c r="E27" s="8"/>
      <c r="F27" s="8"/>
      <c r="G27" s="8"/>
      <c r="H27" s="8"/>
      <c r="I27" s="8"/>
      <c r="J27" s="8"/>
      <c r="K27" s="8"/>
      <c r="L27" s="9"/>
    </row>
    <row r="28" spans="1:12" ht="15.75" thickBot="1" x14ac:dyDescent="0.3">
      <c r="A28" s="14" t="s">
        <v>100</v>
      </c>
      <c r="B28" s="8">
        <v>6</v>
      </c>
      <c r="C28" s="10">
        <v>6</v>
      </c>
      <c r="D28" s="10"/>
      <c r="E28" s="10"/>
      <c r="F28" s="10"/>
      <c r="G28" s="10"/>
      <c r="H28" s="10"/>
      <c r="I28" s="10"/>
      <c r="J28" s="10"/>
      <c r="K28" s="10"/>
      <c r="L28" s="11"/>
    </row>
    <row r="29" spans="1:12" ht="15.75" thickBot="1" x14ac:dyDescent="0.3">
      <c r="A29" s="13" t="s">
        <v>55</v>
      </c>
      <c r="B29" s="8">
        <v>9</v>
      </c>
      <c r="C29" s="8">
        <v>8</v>
      </c>
      <c r="D29" s="8"/>
      <c r="E29" s="8"/>
      <c r="F29" s="8"/>
      <c r="G29" s="8"/>
      <c r="H29" s="8"/>
      <c r="I29" s="8"/>
      <c r="J29" s="8"/>
      <c r="K29" s="8"/>
      <c r="L29" s="9"/>
    </row>
    <row r="30" spans="1:12" ht="15.75" thickBot="1" x14ac:dyDescent="0.3">
      <c r="A30" s="14" t="s">
        <v>101</v>
      </c>
      <c r="B30" s="8">
        <v>9</v>
      </c>
      <c r="C30" s="10">
        <v>8</v>
      </c>
      <c r="D30" s="10"/>
      <c r="E30" s="10"/>
      <c r="F30" s="10"/>
      <c r="G30" s="10"/>
      <c r="H30" s="10"/>
      <c r="I30" s="10"/>
      <c r="J30" s="10"/>
      <c r="K30" s="10"/>
      <c r="L30" s="11"/>
    </row>
    <row r="31" spans="1:12" ht="15.75" thickBot="1" x14ac:dyDescent="0.3">
      <c r="A31" s="13" t="s">
        <v>56</v>
      </c>
      <c r="B31" s="8">
        <v>6</v>
      </c>
      <c r="C31" s="8">
        <v>6</v>
      </c>
      <c r="D31" s="8"/>
      <c r="E31" s="8"/>
      <c r="F31" s="8"/>
      <c r="G31" s="8"/>
      <c r="H31" s="8"/>
      <c r="I31" s="8"/>
      <c r="J31" s="8"/>
      <c r="K31" s="8"/>
      <c r="L31" s="9"/>
    </row>
    <row r="32" spans="1:12" ht="15.75" thickBot="1" x14ac:dyDescent="0.3">
      <c r="A32" s="14" t="s">
        <v>102</v>
      </c>
      <c r="B32" s="8">
        <v>6</v>
      </c>
      <c r="C32" s="10">
        <v>6</v>
      </c>
      <c r="D32" s="10"/>
      <c r="E32" s="10"/>
      <c r="F32" s="10"/>
      <c r="G32" s="10"/>
      <c r="H32" s="10"/>
      <c r="I32" s="10"/>
      <c r="J32" s="10"/>
      <c r="K32" s="10"/>
      <c r="L32" s="11"/>
    </row>
    <row r="33" spans="1:12" x14ac:dyDescent="0.25">
      <c r="A33" s="13" t="s">
        <v>57</v>
      </c>
      <c r="B33" s="8">
        <v>5</v>
      </c>
      <c r="C33" s="8">
        <v>6</v>
      </c>
      <c r="D33" s="8"/>
      <c r="E33" s="8"/>
      <c r="F33" s="8"/>
      <c r="G33" s="8"/>
      <c r="H33" s="8"/>
      <c r="I33" s="8"/>
      <c r="J33" s="8"/>
      <c r="K33" s="8"/>
      <c r="L33" s="9"/>
    </row>
    <row r="34" spans="1:12" ht="15.75" thickBot="1" x14ac:dyDescent="0.3">
      <c r="A34" s="14" t="s">
        <v>103</v>
      </c>
      <c r="B34" s="10">
        <v>5</v>
      </c>
      <c r="C34" s="10">
        <v>6</v>
      </c>
      <c r="D34" s="10"/>
      <c r="E34" s="10"/>
      <c r="F34" s="10"/>
      <c r="G34" s="10"/>
      <c r="H34" s="10"/>
      <c r="I34" s="10"/>
      <c r="J34" s="10"/>
      <c r="K34" s="10"/>
      <c r="L34" s="11"/>
    </row>
    <row r="35" spans="1:12" ht="15.75" thickBot="1" x14ac:dyDescent="0.3">
      <c r="A35" s="13" t="s">
        <v>59</v>
      </c>
      <c r="B35" s="8">
        <v>24</v>
      </c>
      <c r="C35" s="8">
        <v>29</v>
      </c>
      <c r="D35" s="8"/>
      <c r="E35" s="8"/>
      <c r="F35" s="8"/>
      <c r="G35" s="8"/>
      <c r="H35" s="8"/>
      <c r="I35" s="8"/>
      <c r="J35" s="8"/>
      <c r="K35" s="8"/>
      <c r="L35" s="9"/>
    </row>
    <row r="36" spans="1:12" ht="15.75" thickBot="1" x14ac:dyDescent="0.3">
      <c r="A36" s="14" t="s">
        <v>104</v>
      </c>
      <c r="B36" s="8">
        <v>24</v>
      </c>
      <c r="C36" s="10">
        <v>29</v>
      </c>
      <c r="D36" s="10"/>
      <c r="E36" s="10"/>
      <c r="F36" s="10"/>
      <c r="G36" s="10"/>
      <c r="H36" s="10"/>
      <c r="I36" s="10"/>
      <c r="J36" s="10"/>
      <c r="K36" s="10"/>
      <c r="L36" s="11"/>
    </row>
    <row r="37" spans="1:12" ht="15.75" thickBot="1" x14ac:dyDescent="0.3">
      <c r="A37" s="13" t="s">
        <v>58</v>
      </c>
      <c r="B37" s="8">
        <v>5</v>
      </c>
      <c r="C37" s="8">
        <v>6</v>
      </c>
      <c r="D37" s="8"/>
      <c r="E37" s="8"/>
      <c r="F37" s="8"/>
      <c r="G37" s="8"/>
      <c r="H37" s="8"/>
      <c r="I37" s="8"/>
      <c r="J37" s="8"/>
      <c r="K37" s="8"/>
      <c r="L37" s="9"/>
    </row>
    <row r="38" spans="1:12" ht="15.75" thickBot="1" x14ac:dyDescent="0.3">
      <c r="A38" s="14" t="s">
        <v>105</v>
      </c>
      <c r="B38" s="8">
        <v>5</v>
      </c>
      <c r="C38" s="10">
        <v>6</v>
      </c>
      <c r="D38" s="10"/>
      <c r="E38" s="10"/>
      <c r="F38" s="10"/>
      <c r="G38" s="10"/>
      <c r="H38" s="10"/>
      <c r="I38" s="10"/>
      <c r="J38" s="10"/>
      <c r="K38" s="10"/>
      <c r="L38" s="11"/>
    </row>
    <row r="39" spans="1:12" ht="15.75" thickBot="1" x14ac:dyDescent="0.3">
      <c r="A39" s="13" t="s">
        <v>60</v>
      </c>
      <c r="B39" s="8">
        <v>4</v>
      </c>
      <c r="C39" s="8">
        <v>4</v>
      </c>
      <c r="D39" s="8"/>
      <c r="E39" s="8"/>
      <c r="F39" s="8"/>
      <c r="G39" s="8"/>
      <c r="H39" s="8"/>
      <c r="I39" s="8"/>
      <c r="J39" s="8"/>
      <c r="K39" s="8"/>
      <c r="L39" s="9"/>
    </row>
    <row r="40" spans="1:12" ht="15.75" thickBot="1" x14ac:dyDescent="0.3">
      <c r="A40" s="14" t="s">
        <v>106</v>
      </c>
      <c r="B40" s="8">
        <v>4</v>
      </c>
      <c r="C40" s="10">
        <v>4</v>
      </c>
      <c r="D40" s="10"/>
      <c r="E40" s="10"/>
      <c r="F40" s="10"/>
      <c r="G40" s="10"/>
      <c r="H40" s="10"/>
      <c r="I40" s="10"/>
      <c r="J40" s="10"/>
      <c r="K40" s="10"/>
      <c r="L40" s="11"/>
    </row>
    <row r="41" spans="1:12" x14ac:dyDescent="0.25">
      <c r="A41" s="13" t="s">
        <v>61</v>
      </c>
      <c r="B41" s="8">
        <v>9</v>
      </c>
      <c r="C41" s="8">
        <v>9</v>
      </c>
      <c r="D41" s="8"/>
      <c r="E41" s="8"/>
      <c r="F41" s="8"/>
      <c r="G41" s="8"/>
      <c r="H41" s="8"/>
      <c r="I41" s="8"/>
      <c r="J41" s="8"/>
      <c r="K41" s="8"/>
      <c r="L41" s="9"/>
    </row>
    <row r="42" spans="1:12" ht="15.75" thickBot="1" x14ac:dyDescent="0.3">
      <c r="A42" s="14" t="s">
        <v>107</v>
      </c>
      <c r="B42" s="10">
        <v>9</v>
      </c>
      <c r="C42" s="10">
        <v>9</v>
      </c>
      <c r="D42" s="10"/>
      <c r="E42" s="10"/>
      <c r="F42" s="10"/>
      <c r="G42" s="10"/>
      <c r="H42" s="10"/>
      <c r="I42" s="10"/>
      <c r="J42" s="10"/>
      <c r="K42" s="10"/>
      <c r="L42" s="11"/>
    </row>
    <row r="43" spans="1:12" x14ac:dyDescent="0.25">
      <c r="A43" s="13" t="s">
        <v>62</v>
      </c>
      <c r="B43" s="8">
        <v>5</v>
      </c>
      <c r="C43" s="8">
        <v>5</v>
      </c>
      <c r="D43" s="8"/>
      <c r="E43" s="8"/>
      <c r="F43" s="8"/>
      <c r="G43" s="8"/>
      <c r="H43" s="8"/>
      <c r="I43" s="8"/>
      <c r="J43" s="8"/>
      <c r="K43" s="8"/>
      <c r="L43" s="9"/>
    </row>
    <row r="44" spans="1:12" ht="15.75" thickBot="1" x14ac:dyDescent="0.3">
      <c r="A44" s="14" t="s">
        <v>108</v>
      </c>
      <c r="B44" s="10">
        <v>5</v>
      </c>
      <c r="C44" s="10">
        <v>5</v>
      </c>
      <c r="D44" s="10"/>
      <c r="E44" s="10"/>
      <c r="F44" s="10"/>
      <c r="G44" s="10"/>
      <c r="H44" s="10"/>
      <c r="I44" s="10"/>
      <c r="J44" s="10"/>
      <c r="K44" s="10"/>
      <c r="L44" s="11"/>
    </row>
    <row r="45" spans="1:12" ht="15.75" thickBot="1" x14ac:dyDescent="0.3">
      <c r="A45" s="13" t="s">
        <v>63</v>
      </c>
      <c r="B45" s="8">
        <v>4</v>
      </c>
      <c r="C45" s="8">
        <v>10</v>
      </c>
      <c r="D45" s="8"/>
      <c r="E45" s="8"/>
      <c r="F45" s="8"/>
      <c r="G45" s="8"/>
      <c r="H45" s="8"/>
      <c r="I45" s="8"/>
      <c r="J45" s="8"/>
      <c r="K45" s="8"/>
      <c r="L45" s="9"/>
    </row>
    <row r="46" spans="1:12" ht="15.75" thickBot="1" x14ac:dyDescent="0.3">
      <c r="A46" s="14" t="s">
        <v>109</v>
      </c>
      <c r="B46" s="8">
        <v>4</v>
      </c>
      <c r="C46" s="10">
        <v>10</v>
      </c>
      <c r="D46" s="10"/>
      <c r="E46" s="10"/>
      <c r="F46" s="10"/>
      <c r="G46" s="10"/>
      <c r="H46" s="10"/>
      <c r="I46" s="10"/>
      <c r="J46" s="10"/>
      <c r="K46" s="10"/>
      <c r="L46" s="11"/>
    </row>
    <row r="47" spans="1:12" ht="15.75" thickBot="1" x14ac:dyDescent="0.3">
      <c r="A47" s="13" t="s">
        <v>64</v>
      </c>
      <c r="B47" s="8">
        <v>4</v>
      </c>
      <c r="C47" s="8">
        <v>10</v>
      </c>
      <c r="D47" s="8"/>
      <c r="E47" s="8"/>
      <c r="F47" s="8"/>
      <c r="G47" s="8"/>
      <c r="H47" s="8"/>
      <c r="I47" s="8"/>
      <c r="J47" s="8"/>
      <c r="K47" s="8"/>
      <c r="L47" s="9"/>
    </row>
    <row r="48" spans="1:12" ht="15.75" thickBot="1" x14ac:dyDescent="0.3">
      <c r="A48" s="14" t="s">
        <v>110</v>
      </c>
      <c r="B48" s="8">
        <v>4</v>
      </c>
      <c r="C48" s="10">
        <v>10</v>
      </c>
      <c r="D48" s="10"/>
      <c r="E48" s="10"/>
      <c r="F48" s="10"/>
      <c r="G48" s="10"/>
      <c r="H48" s="10"/>
      <c r="I48" s="10"/>
      <c r="J48" s="10"/>
      <c r="K48" s="10"/>
      <c r="L48" s="11"/>
    </row>
    <row r="49" spans="1:12" ht="15.75" thickBot="1" x14ac:dyDescent="0.3">
      <c r="A49" s="13" t="s">
        <v>65</v>
      </c>
      <c r="B49" s="8">
        <v>4</v>
      </c>
      <c r="C49" s="8">
        <v>10</v>
      </c>
      <c r="D49" s="8"/>
      <c r="E49" s="8"/>
      <c r="F49" s="8"/>
      <c r="G49" s="8"/>
      <c r="H49" s="8"/>
      <c r="I49" s="8"/>
      <c r="J49" s="8"/>
      <c r="K49" s="8"/>
      <c r="L49" s="9"/>
    </row>
    <row r="50" spans="1:12" ht="15.75" thickBot="1" x14ac:dyDescent="0.3">
      <c r="A50" s="14" t="s">
        <v>111</v>
      </c>
      <c r="B50" s="8">
        <v>4</v>
      </c>
      <c r="C50" s="12">
        <v>10</v>
      </c>
      <c r="D50" s="12"/>
      <c r="E50" s="12"/>
      <c r="F50" s="12"/>
      <c r="G50" s="12"/>
      <c r="H50" s="12"/>
      <c r="I50" s="12"/>
      <c r="J50" s="12"/>
      <c r="K50" s="12"/>
      <c r="L50" s="15"/>
    </row>
    <row r="53" spans="1:12" ht="15.75" thickBot="1" x14ac:dyDescent="0.3"/>
    <row r="54" spans="1:12" ht="15.75" thickBot="1" x14ac:dyDescent="0.3">
      <c r="A54" s="19" t="s">
        <v>89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1"/>
    </row>
    <row r="55" spans="1:12" ht="15.75" thickBot="1" x14ac:dyDescent="0.3">
      <c r="A55" t="s">
        <v>41</v>
      </c>
      <c r="B55" t="s">
        <v>42</v>
      </c>
      <c r="C55" t="s">
        <v>44</v>
      </c>
      <c r="D55" t="s">
        <v>66</v>
      </c>
      <c r="E55" t="s">
        <v>67</v>
      </c>
      <c r="F55" t="s">
        <v>68</v>
      </c>
      <c r="G55" t="s">
        <v>69</v>
      </c>
      <c r="H55" t="s">
        <v>70</v>
      </c>
      <c r="I55" t="s">
        <v>71</v>
      </c>
      <c r="J55" t="s">
        <v>72</v>
      </c>
      <c r="K55" t="s">
        <v>73</v>
      </c>
      <c r="L55" t="s">
        <v>74</v>
      </c>
    </row>
    <row r="56" spans="1:12" x14ac:dyDescent="0.25">
      <c r="A56" s="13" t="s">
        <v>75</v>
      </c>
      <c r="B56" s="8">
        <v>95</v>
      </c>
      <c r="C56" s="8">
        <v>98</v>
      </c>
      <c r="D56" s="8"/>
      <c r="E56" s="8"/>
      <c r="F56" s="8"/>
      <c r="G56" s="8"/>
      <c r="H56" s="8"/>
      <c r="I56" s="8"/>
      <c r="J56" s="8"/>
      <c r="K56" s="8"/>
      <c r="L56" s="9"/>
    </row>
    <row r="57" spans="1:12" ht="15.75" thickBot="1" x14ac:dyDescent="0.3">
      <c r="A57" s="14" t="s">
        <v>90</v>
      </c>
      <c r="B57" s="10">
        <v>95</v>
      </c>
      <c r="C57" s="10">
        <v>103</v>
      </c>
      <c r="D57" s="10"/>
      <c r="E57" s="10"/>
      <c r="F57" s="10"/>
      <c r="G57" s="10"/>
      <c r="H57" s="10"/>
      <c r="I57" s="10"/>
      <c r="J57" s="10"/>
      <c r="K57" s="10"/>
      <c r="L57" s="11"/>
    </row>
    <row r="58" spans="1:12" ht="15.75" thickBot="1" x14ac:dyDescent="0.3">
      <c r="A58" s="13" t="s">
        <v>46</v>
      </c>
      <c r="B58" s="8">
        <v>46</v>
      </c>
      <c r="C58" s="8">
        <v>41</v>
      </c>
      <c r="D58" s="8"/>
      <c r="E58" s="8"/>
      <c r="F58" s="8"/>
      <c r="G58" s="8"/>
      <c r="H58" s="8"/>
      <c r="I58" s="8"/>
      <c r="J58" s="8"/>
      <c r="K58" s="8"/>
      <c r="L58" s="9"/>
    </row>
    <row r="59" spans="1:12" ht="15.75" thickBot="1" x14ac:dyDescent="0.3">
      <c r="A59" s="14" t="s">
        <v>91</v>
      </c>
      <c r="B59" s="8">
        <v>46</v>
      </c>
      <c r="C59" s="10">
        <v>41</v>
      </c>
      <c r="D59" s="10"/>
      <c r="E59" s="10"/>
      <c r="F59" s="10"/>
      <c r="G59" s="10"/>
      <c r="H59" s="10"/>
      <c r="I59" s="10"/>
      <c r="J59" s="10"/>
      <c r="K59" s="10"/>
      <c r="L59" s="11"/>
    </row>
    <row r="60" spans="1:12" ht="15.75" thickBot="1" x14ac:dyDescent="0.3">
      <c r="A60" s="13" t="s">
        <v>49</v>
      </c>
      <c r="B60" s="8">
        <v>46</v>
      </c>
      <c r="C60" s="10">
        <v>41</v>
      </c>
      <c r="D60" s="8"/>
      <c r="E60" s="8"/>
      <c r="F60" s="8"/>
      <c r="G60" s="8"/>
      <c r="H60" s="8"/>
      <c r="I60" s="8"/>
      <c r="J60" s="8"/>
      <c r="K60" s="8"/>
      <c r="L60" s="9"/>
    </row>
    <row r="61" spans="1:12" ht="15.75" thickBot="1" x14ac:dyDescent="0.3">
      <c r="A61" s="14" t="s">
        <v>92</v>
      </c>
      <c r="B61" s="8">
        <v>46</v>
      </c>
      <c r="C61" s="10">
        <v>41</v>
      </c>
      <c r="D61" s="10"/>
      <c r="E61" s="10"/>
      <c r="F61" s="10"/>
      <c r="G61" s="10"/>
      <c r="H61" s="10"/>
      <c r="I61" s="10"/>
      <c r="J61" s="10"/>
      <c r="K61" s="10"/>
      <c r="L61" s="11"/>
    </row>
    <row r="62" spans="1:12" ht="15.75" thickBot="1" x14ac:dyDescent="0.3">
      <c r="A62" s="13" t="s">
        <v>47</v>
      </c>
      <c r="B62" s="8">
        <v>41</v>
      </c>
      <c r="C62" s="10">
        <v>39</v>
      </c>
      <c r="D62" s="8"/>
      <c r="E62" s="8"/>
      <c r="F62" s="8"/>
      <c r="G62" s="8"/>
      <c r="H62" s="8"/>
      <c r="I62" s="8"/>
      <c r="J62" s="8"/>
      <c r="K62" s="8"/>
      <c r="L62" s="9"/>
    </row>
    <row r="63" spans="1:12" ht="15.75" thickBot="1" x14ac:dyDescent="0.3">
      <c r="A63" s="14" t="s">
        <v>93</v>
      </c>
      <c r="B63" s="8">
        <v>41</v>
      </c>
      <c r="C63" s="10">
        <v>39</v>
      </c>
      <c r="D63" s="10"/>
      <c r="E63" s="10"/>
      <c r="F63" s="10"/>
      <c r="G63" s="10"/>
      <c r="H63" s="10"/>
      <c r="I63" s="10"/>
      <c r="J63" s="10"/>
      <c r="K63" s="10"/>
      <c r="L63" s="11"/>
    </row>
    <row r="64" spans="1:12" ht="15.75" thickBot="1" x14ac:dyDescent="0.3">
      <c r="A64" s="13" t="s">
        <v>48</v>
      </c>
      <c r="B64" s="8">
        <v>41</v>
      </c>
      <c r="C64" s="10">
        <v>39</v>
      </c>
      <c r="D64" s="8"/>
      <c r="E64" s="8"/>
      <c r="F64" s="8"/>
      <c r="G64" s="8"/>
      <c r="H64" s="8"/>
      <c r="I64" s="8"/>
      <c r="J64" s="8"/>
      <c r="K64" s="8"/>
      <c r="L64" s="9"/>
    </row>
    <row r="65" spans="1:12" ht="15.75" thickBot="1" x14ac:dyDescent="0.3">
      <c r="A65" s="14" t="s">
        <v>94</v>
      </c>
      <c r="B65" s="8">
        <v>41</v>
      </c>
      <c r="C65" s="10">
        <v>39</v>
      </c>
      <c r="D65" s="10"/>
      <c r="E65" s="10"/>
      <c r="F65" s="10"/>
      <c r="G65" s="10"/>
      <c r="H65" s="10"/>
      <c r="I65" s="10"/>
      <c r="J65" s="10"/>
      <c r="K65" s="10"/>
      <c r="L65" s="11"/>
    </row>
    <row r="66" spans="1:12" ht="15.75" thickBot="1" x14ac:dyDescent="0.3">
      <c r="A66" s="13" t="s">
        <v>50</v>
      </c>
      <c r="B66" s="8">
        <v>41</v>
      </c>
      <c r="C66" s="10">
        <v>39</v>
      </c>
      <c r="D66" s="8"/>
      <c r="E66" s="8"/>
      <c r="F66" s="8"/>
      <c r="G66" s="8"/>
      <c r="H66" s="8"/>
      <c r="I66" s="8"/>
      <c r="J66" s="8"/>
      <c r="K66" s="8"/>
      <c r="L66" s="9"/>
    </row>
    <row r="67" spans="1:12" ht="15.75" thickBot="1" x14ac:dyDescent="0.3">
      <c r="A67" s="14" t="s">
        <v>95</v>
      </c>
      <c r="B67" s="8">
        <v>41</v>
      </c>
      <c r="C67" s="10">
        <v>39</v>
      </c>
      <c r="D67" s="10"/>
      <c r="E67" s="10"/>
      <c r="F67" s="10"/>
      <c r="G67" s="10"/>
      <c r="H67" s="10"/>
      <c r="I67" s="10"/>
      <c r="J67" s="10"/>
      <c r="K67" s="10"/>
      <c r="L67" s="11"/>
    </row>
    <row r="68" spans="1:12" ht="15.75" thickBot="1" x14ac:dyDescent="0.3">
      <c r="A68" s="13" t="s">
        <v>51</v>
      </c>
      <c r="B68" s="8">
        <v>46</v>
      </c>
      <c r="C68" s="10">
        <v>41</v>
      </c>
      <c r="D68" s="8"/>
      <c r="E68" s="8"/>
      <c r="F68" s="8"/>
      <c r="G68" s="8"/>
      <c r="H68" s="8"/>
      <c r="I68" s="8"/>
      <c r="J68" s="8"/>
      <c r="K68" s="8"/>
      <c r="L68" s="9"/>
    </row>
    <row r="69" spans="1:12" ht="15.75" thickBot="1" x14ac:dyDescent="0.3">
      <c r="A69" s="14" t="s">
        <v>96</v>
      </c>
      <c r="B69" s="8">
        <v>46</v>
      </c>
      <c r="C69" s="10">
        <v>41</v>
      </c>
      <c r="D69" s="10"/>
      <c r="E69" s="10"/>
      <c r="F69" s="10"/>
      <c r="G69" s="10"/>
      <c r="H69" s="10"/>
      <c r="I69" s="10"/>
      <c r="J69" s="10"/>
      <c r="K69" s="10"/>
      <c r="L69" s="11"/>
    </row>
    <row r="70" spans="1:12" x14ac:dyDescent="0.25">
      <c r="A70" s="13" t="s">
        <v>52</v>
      </c>
      <c r="B70" s="8">
        <v>98</v>
      </c>
      <c r="C70" s="8">
        <v>108</v>
      </c>
      <c r="D70" s="8"/>
      <c r="E70" s="8"/>
      <c r="F70" s="8"/>
      <c r="G70" s="8"/>
      <c r="H70" s="8"/>
      <c r="I70" s="8"/>
      <c r="J70" s="8"/>
      <c r="K70" s="8"/>
      <c r="L70" s="9"/>
    </row>
    <row r="71" spans="1:12" ht="15.75" thickBot="1" x14ac:dyDescent="0.3">
      <c r="A71" s="14" t="s">
        <v>97</v>
      </c>
      <c r="B71" s="10">
        <v>102</v>
      </c>
      <c r="C71" s="10">
        <v>111</v>
      </c>
      <c r="D71" s="10"/>
      <c r="E71" s="10"/>
      <c r="F71" s="10"/>
      <c r="G71" s="10"/>
      <c r="H71" s="10"/>
      <c r="I71" s="10"/>
      <c r="J71" s="10"/>
      <c r="K71" s="10"/>
      <c r="L71" s="11"/>
    </row>
    <row r="72" spans="1:12" x14ac:dyDescent="0.25">
      <c r="A72" s="13" t="s">
        <v>22</v>
      </c>
      <c r="B72" s="8">
        <v>307</v>
      </c>
      <c r="C72" s="8">
        <v>351</v>
      </c>
      <c r="D72" s="8"/>
      <c r="E72" s="8"/>
      <c r="F72" s="8"/>
      <c r="G72" s="8"/>
      <c r="H72" s="8"/>
      <c r="I72" s="8"/>
      <c r="J72" s="8"/>
      <c r="K72" s="8"/>
      <c r="L72" s="9"/>
    </row>
    <row r="73" spans="1:12" ht="15.75" thickBot="1" x14ac:dyDescent="0.3">
      <c r="A73" s="14" t="s">
        <v>98</v>
      </c>
      <c r="B73" s="10">
        <v>369</v>
      </c>
      <c r="C73" s="10">
        <v>393</v>
      </c>
      <c r="D73" s="10"/>
      <c r="E73" s="10"/>
      <c r="F73" s="10"/>
      <c r="G73" s="10"/>
      <c r="H73" s="10"/>
      <c r="I73" s="10"/>
      <c r="J73" s="10"/>
      <c r="K73" s="10"/>
      <c r="L73" s="11"/>
    </row>
    <row r="74" spans="1:12" x14ac:dyDescent="0.25">
      <c r="A74" s="13" t="s">
        <v>53</v>
      </c>
      <c r="B74" s="8">
        <v>175</v>
      </c>
      <c r="C74" s="8">
        <v>213</v>
      </c>
      <c r="D74" s="8"/>
      <c r="E74" s="8"/>
      <c r="F74" s="8"/>
      <c r="G74" s="8"/>
      <c r="H74" s="8"/>
      <c r="I74" s="8"/>
      <c r="J74" s="8"/>
      <c r="K74" s="8"/>
      <c r="L74" s="9"/>
    </row>
    <row r="75" spans="1:12" ht="15.75" thickBot="1" x14ac:dyDescent="0.3">
      <c r="A75" s="14" t="s">
        <v>99</v>
      </c>
      <c r="B75" s="10">
        <v>189</v>
      </c>
      <c r="C75" s="10">
        <v>262</v>
      </c>
      <c r="D75" s="10"/>
      <c r="E75" s="10"/>
      <c r="F75" s="10"/>
      <c r="G75" s="10"/>
      <c r="H75" s="10"/>
      <c r="I75" s="10"/>
      <c r="J75" s="10"/>
      <c r="K75" s="10"/>
      <c r="L75" s="11"/>
    </row>
    <row r="76" spans="1:12" ht="15.75" thickBot="1" x14ac:dyDescent="0.3">
      <c r="A76" s="13" t="s">
        <v>54</v>
      </c>
      <c r="B76" s="8">
        <v>49</v>
      </c>
      <c r="C76" s="8">
        <v>48</v>
      </c>
      <c r="D76" s="8"/>
      <c r="E76" s="8"/>
      <c r="F76" s="8"/>
      <c r="G76" s="8"/>
      <c r="H76" s="8"/>
      <c r="I76" s="8"/>
      <c r="J76" s="8"/>
      <c r="K76" s="8"/>
      <c r="L76" s="9"/>
    </row>
    <row r="77" spans="1:12" ht="15.75" thickBot="1" x14ac:dyDescent="0.3">
      <c r="A77" s="14" t="s">
        <v>100</v>
      </c>
      <c r="B77" s="8">
        <v>49</v>
      </c>
      <c r="C77" s="10">
        <v>48</v>
      </c>
      <c r="D77" s="10"/>
      <c r="E77" s="10"/>
      <c r="F77" s="10"/>
      <c r="G77" s="10"/>
      <c r="H77" s="10"/>
      <c r="I77" s="10"/>
      <c r="J77" s="10"/>
      <c r="K77" s="10"/>
      <c r="L77" s="11"/>
    </row>
    <row r="78" spans="1:12" ht="15.75" thickBot="1" x14ac:dyDescent="0.3">
      <c r="A78" s="13" t="s">
        <v>55</v>
      </c>
      <c r="B78" s="8">
        <v>68</v>
      </c>
      <c r="C78" s="8">
        <v>66</v>
      </c>
      <c r="D78" s="8"/>
      <c r="E78" s="8"/>
      <c r="F78" s="8"/>
      <c r="G78" s="8"/>
      <c r="H78" s="8"/>
      <c r="I78" s="8"/>
      <c r="J78" s="8"/>
      <c r="K78" s="8"/>
      <c r="L78" s="9"/>
    </row>
    <row r="79" spans="1:12" ht="15.75" thickBot="1" x14ac:dyDescent="0.3">
      <c r="A79" s="14" t="s">
        <v>101</v>
      </c>
      <c r="B79" s="8">
        <v>68</v>
      </c>
      <c r="C79" s="10">
        <v>66</v>
      </c>
      <c r="D79" s="10"/>
      <c r="E79" s="10"/>
      <c r="F79" s="10"/>
      <c r="G79" s="10"/>
      <c r="H79" s="10"/>
      <c r="I79" s="10"/>
      <c r="J79" s="10"/>
      <c r="K79" s="10"/>
      <c r="L79" s="11"/>
    </row>
    <row r="80" spans="1:12" ht="15.75" thickBot="1" x14ac:dyDescent="0.3">
      <c r="A80" s="13" t="s">
        <v>56</v>
      </c>
      <c r="B80" s="8">
        <v>47</v>
      </c>
      <c r="C80" s="10">
        <v>45</v>
      </c>
      <c r="D80" s="8"/>
      <c r="E80" s="8"/>
      <c r="F80" s="8"/>
      <c r="G80" s="8"/>
      <c r="H80" s="8"/>
      <c r="I80" s="8"/>
      <c r="J80" s="8"/>
      <c r="K80" s="8"/>
      <c r="L80" s="9"/>
    </row>
    <row r="81" spans="1:12" ht="15.75" thickBot="1" x14ac:dyDescent="0.3">
      <c r="A81" s="14" t="s">
        <v>102</v>
      </c>
      <c r="B81" s="8">
        <v>47</v>
      </c>
      <c r="C81" s="8">
        <v>45</v>
      </c>
      <c r="D81" s="10"/>
      <c r="E81" s="10"/>
      <c r="F81" s="10"/>
      <c r="G81" s="10"/>
      <c r="H81" s="10"/>
      <c r="I81" s="10"/>
      <c r="J81" s="10"/>
      <c r="K81" s="10"/>
      <c r="L81" s="11"/>
    </row>
    <row r="82" spans="1:12" x14ac:dyDescent="0.25">
      <c r="A82" s="13" t="s">
        <v>57</v>
      </c>
      <c r="B82" s="8">
        <v>45</v>
      </c>
      <c r="C82" s="8">
        <v>48</v>
      </c>
      <c r="D82" s="8"/>
      <c r="E82" s="8"/>
      <c r="F82" s="8"/>
      <c r="G82" s="8"/>
      <c r="H82" s="8"/>
      <c r="I82" s="8"/>
      <c r="J82" s="8"/>
      <c r="K82" s="8"/>
      <c r="L82" s="9"/>
    </row>
    <row r="83" spans="1:12" ht="15.75" thickBot="1" x14ac:dyDescent="0.3">
      <c r="A83" s="14" t="s">
        <v>103</v>
      </c>
      <c r="B83" s="10">
        <v>46</v>
      </c>
      <c r="C83" s="10">
        <v>48</v>
      </c>
      <c r="D83" s="10"/>
      <c r="E83" s="10"/>
      <c r="F83" s="10"/>
      <c r="G83" s="10"/>
      <c r="H83" s="10"/>
      <c r="I83" s="10"/>
      <c r="J83" s="10"/>
      <c r="K83" s="10"/>
      <c r="L83" s="11"/>
    </row>
    <row r="84" spans="1:12" ht="15.75" thickBot="1" x14ac:dyDescent="0.3">
      <c r="A84" s="13" t="s">
        <v>59</v>
      </c>
      <c r="B84" s="8">
        <v>241</v>
      </c>
      <c r="C84" s="8">
        <v>240</v>
      </c>
      <c r="D84" s="8"/>
      <c r="E84" s="8"/>
      <c r="F84" s="8"/>
      <c r="G84" s="8"/>
      <c r="H84" s="8"/>
      <c r="I84" s="8"/>
      <c r="J84" s="8"/>
      <c r="K84" s="8"/>
      <c r="L84" s="9"/>
    </row>
    <row r="85" spans="1:12" ht="15.75" thickBot="1" x14ac:dyDescent="0.3">
      <c r="A85" s="14" t="s">
        <v>104</v>
      </c>
      <c r="B85" s="8">
        <v>241</v>
      </c>
      <c r="C85" s="10">
        <v>245</v>
      </c>
      <c r="D85" s="10"/>
      <c r="E85" s="10"/>
      <c r="F85" s="10"/>
      <c r="G85" s="10"/>
      <c r="H85" s="10"/>
      <c r="I85" s="10"/>
      <c r="J85" s="10"/>
      <c r="K85" s="10"/>
      <c r="L85" s="11"/>
    </row>
    <row r="86" spans="1:12" ht="15.75" thickBot="1" x14ac:dyDescent="0.3">
      <c r="A86" s="13" t="s">
        <v>58</v>
      </c>
      <c r="B86" s="8">
        <v>41</v>
      </c>
      <c r="C86" s="8">
        <v>44</v>
      </c>
      <c r="D86" s="8"/>
      <c r="E86" s="8"/>
      <c r="F86" s="8"/>
      <c r="G86" s="8"/>
      <c r="H86" s="8"/>
      <c r="I86" s="8"/>
      <c r="J86" s="8"/>
      <c r="K86" s="8"/>
      <c r="L86" s="9"/>
    </row>
    <row r="87" spans="1:12" ht="15.75" thickBot="1" x14ac:dyDescent="0.3">
      <c r="A87" s="14" t="s">
        <v>105</v>
      </c>
      <c r="B87" s="8">
        <v>41</v>
      </c>
      <c r="C87" s="10">
        <v>44</v>
      </c>
      <c r="D87" s="10"/>
      <c r="E87" s="10"/>
      <c r="F87" s="10"/>
      <c r="G87" s="10"/>
      <c r="H87" s="10"/>
      <c r="I87" s="10"/>
      <c r="J87" s="10"/>
      <c r="K87" s="10"/>
      <c r="L87" s="11"/>
    </row>
    <row r="88" spans="1:12" ht="15.75" thickBot="1" x14ac:dyDescent="0.3">
      <c r="A88" s="13" t="s">
        <v>60</v>
      </c>
      <c r="B88" s="8">
        <v>35</v>
      </c>
      <c r="C88" s="8">
        <v>33</v>
      </c>
      <c r="D88" s="8"/>
      <c r="E88" s="8"/>
      <c r="F88" s="8"/>
      <c r="G88" s="8"/>
      <c r="H88" s="8"/>
      <c r="I88" s="8"/>
      <c r="J88" s="8"/>
      <c r="K88" s="8"/>
      <c r="L88" s="9"/>
    </row>
    <row r="89" spans="1:12" ht="15.75" thickBot="1" x14ac:dyDescent="0.3">
      <c r="A89" s="14" t="s">
        <v>106</v>
      </c>
      <c r="B89" s="8">
        <v>35</v>
      </c>
      <c r="C89" s="10">
        <v>33</v>
      </c>
      <c r="D89" s="10"/>
      <c r="E89" s="10"/>
      <c r="F89" s="10"/>
      <c r="G89" s="10"/>
      <c r="H89" s="10"/>
      <c r="I89" s="10"/>
      <c r="J89" s="10"/>
      <c r="K89" s="10"/>
      <c r="L89" s="11"/>
    </row>
    <row r="90" spans="1:12" x14ac:dyDescent="0.25">
      <c r="A90" s="13" t="s">
        <v>61</v>
      </c>
      <c r="B90" s="8">
        <v>71</v>
      </c>
      <c r="C90" s="8">
        <v>76</v>
      </c>
      <c r="D90" s="8"/>
      <c r="E90" s="8"/>
      <c r="F90" s="8"/>
      <c r="G90" s="8"/>
      <c r="H90" s="8"/>
      <c r="I90" s="8"/>
      <c r="J90" s="8"/>
      <c r="K90" s="8"/>
      <c r="L90" s="9"/>
    </row>
    <row r="91" spans="1:12" ht="15.75" thickBot="1" x14ac:dyDescent="0.3">
      <c r="A91" s="14" t="s">
        <v>107</v>
      </c>
      <c r="B91" s="10">
        <v>72</v>
      </c>
      <c r="C91" s="10">
        <v>77</v>
      </c>
      <c r="D91" s="10"/>
      <c r="E91" s="10"/>
      <c r="F91" s="10"/>
      <c r="G91" s="10"/>
      <c r="H91" s="10"/>
      <c r="I91" s="10"/>
      <c r="J91" s="10"/>
      <c r="K91" s="10"/>
      <c r="L91" s="11"/>
    </row>
    <row r="92" spans="1:12" x14ac:dyDescent="0.25">
      <c r="A92" s="13" t="s">
        <v>62</v>
      </c>
      <c r="B92" s="8">
        <v>41</v>
      </c>
      <c r="C92" s="8">
        <v>40</v>
      </c>
      <c r="D92" s="8"/>
      <c r="E92" s="8"/>
      <c r="F92" s="8"/>
      <c r="G92" s="8"/>
      <c r="H92" s="8"/>
      <c r="I92" s="8"/>
      <c r="J92" s="8"/>
      <c r="K92" s="8"/>
      <c r="L92" s="9"/>
    </row>
    <row r="93" spans="1:12" ht="15.75" thickBot="1" x14ac:dyDescent="0.3">
      <c r="A93" s="14" t="s">
        <v>108</v>
      </c>
      <c r="B93" s="10">
        <v>42</v>
      </c>
      <c r="C93" s="10">
        <v>42</v>
      </c>
      <c r="D93" s="10"/>
      <c r="E93" s="10"/>
      <c r="F93" s="10"/>
      <c r="G93" s="10"/>
      <c r="H93" s="10"/>
      <c r="I93" s="10"/>
      <c r="J93" s="10"/>
      <c r="K93" s="10"/>
      <c r="L93" s="11"/>
    </row>
    <row r="94" spans="1:12" ht="15.75" thickBot="1" x14ac:dyDescent="0.3">
      <c r="A94" s="13" t="s">
        <v>63</v>
      </c>
      <c r="B94" s="8">
        <v>74</v>
      </c>
      <c r="C94" s="8">
        <v>97</v>
      </c>
      <c r="D94" s="8"/>
      <c r="E94" s="8"/>
      <c r="F94" s="8"/>
      <c r="G94" s="8"/>
      <c r="H94" s="8"/>
      <c r="I94" s="8"/>
      <c r="J94" s="8"/>
      <c r="K94" s="8"/>
      <c r="L94" s="9"/>
    </row>
    <row r="95" spans="1:12" ht="15.75" thickBot="1" x14ac:dyDescent="0.3">
      <c r="A95" s="14" t="s">
        <v>109</v>
      </c>
      <c r="B95" s="8">
        <v>74</v>
      </c>
      <c r="C95" s="10">
        <v>97</v>
      </c>
      <c r="D95" s="10"/>
      <c r="E95" s="10"/>
      <c r="F95" s="10"/>
      <c r="G95" s="10"/>
      <c r="H95" s="10"/>
      <c r="I95" s="10"/>
      <c r="J95" s="10"/>
      <c r="K95" s="10"/>
      <c r="L95" s="11"/>
    </row>
    <row r="96" spans="1:12" ht="15.75" thickBot="1" x14ac:dyDescent="0.3">
      <c r="A96" s="13" t="s">
        <v>64</v>
      </c>
      <c r="B96" s="8">
        <v>70</v>
      </c>
      <c r="C96" s="8">
        <v>91</v>
      </c>
      <c r="D96" s="8"/>
      <c r="E96" s="8"/>
      <c r="F96" s="8"/>
      <c r="G96" s="8"/>
      <c r="H96" s="8"/>
      <c r="I96" s="8"/>
      <c r="J96" s="8"/>
      <c r="K96" s="8"/>
      <c r="L96" s="9"/>
    </row>
    <row r="97" spans="1:12" ht="15.75" thickBot="1" x14ac:dyDescent="0.3">
      <c r="A97" s="14" t="s">
        <v>110</v>
      </c>
      <c r="B97" s="8">
        <v>70</v>
      </c>
      <c r="C97" s="10">
        <v>91</v>
      </c>
      <c r="D97" s="10"/>
      <c r="E97" s="10"/>
      <c r="F97" s="10"/>
      <c r="G97" s="10"/>
      <c r="H97" s="10"/>
      <c r="I97" s="10"/>
      <c r="J97" s="10"/>
      <c r="K97" s="10"/>
      <c r="L97" s="11"/>
    </row>
    <row r="98" spans="1:12" ht="15.75" thickBot="1" x14ac:dyDescent="0.3">
      <c r="A98" s="13" t="s">
        <v>65</v>
      </c>
      <c r="B98" s="8">
        <v>72</v>
      </c>
      <c r="C98" s="8">
        <v>97</v>
      </c>
      <c r="D98" s="8"/>
      <c r="E98" s="8"/>
      <c r="F98" s="8"/>
      <c r="G98" s="8"/>
      <c r="H98" s="8"/>
      <c r="I98" s="8"/>
      <c r="J98" s="8"/>
      <c r="K98" s="8"/>
      <c r="L98" s="9"/>
    </row>
    <row r="99" spans="1:12" ht="15.75" thickBot="1" x14ac:dyDescent="0.3">
      <c r="A99" s="14" t="s">
        <v>111</v>
      </c>
      <c r="B99" s="8">
        <v>72</v>
      </c>
      <c r="C99" s="12">
        <v>97</v>
      </c>
      <c r="D99" s="12"/>
      <c r="E99" s="12"/>
      <c r="F99" s="12"/>
      <c r="G99" s="12"/>
      <c r="H99" s="12"/>
      <c r="I99" s="12"/>
      <c r="J99" s="12"/>
      <c r="K99" s="12"/>
      <c r="L99" s="15"/>
    </row>
  </sheetData>
  <mergeCells count="2">
    <mergeCell ref="A5:L5"/>
    <mergeCell ref="A54:L54"/>
  </mergeCells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A0C21-AB0E-4984-8008-AE93F5440F3E}">
  <dimension ref="A4:L54"/>
  <sheetViews>
    <sheetView workbookViewId="0">
      <selection activeCell="C11" sqref="C11"/>
    </sheetView>
  </sheetViews>
  <sheetFormatPr defaultRowHeight="15" x14ac:dyDescent="0.25"/>
  <cols>
    <col min="1" max="1" width="24.85546875" bestFit="1" customWidth="1"/>
    <col min="2" max="10" width="10.85546875" bestFit="1" customWidth="1"/>
    <col min="11" max="12" width="11.85546875" bestFit="1" customWidth="1"/>
  </cols>
  <sheetData>
    <row r="4" spans="1:12" ht="15.75" thickBot="1" x14ac:dyDescent="0.3"/>
    <row r="5" spans="1:12" ht="15.75" thickBot="1" x14ac:dyDescent="0.3">
      <c r="A5" s="19" t="s">
        <v>87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1"/>
    </row>
    <row r="6" spans="1:12" ht="15.75" thickBot="1" x14ac:dyDescent="0.3">
      <c r="A6" t="s">
        <v>41</v>
      </c>
      <c r="B6" t="s">
        <v>42</v>
      </c>
      <c r="C6" t="s">
        <v>44</v>
      </c>
      <c r="D6" t="s">
        <v>66</v>
      </c>
      <c r="E6" t="s">
        <v>67</v>
      </c>
      <c r="F6" t="s">
        <v>68</v>
      </c>
      <c r="G6" t="s">
        <v>69</v>
      </c>
      <c r="H6" t="s">
        <v>70</v>
      </c>
      <c r="I6" t="s">
        <v>71</v>
      </c>
      <c r="J6" t="s">
        <v>72</v>
      </c>
      <c r="K6" t="s">
        <v>73</v>
      </c>
      <c r="L6" t="s">
        <v>74</v>
      </c>
    </row>
    <row r="7" spans="1:12" x14ac:dyDescent="0.25">
      <c r="A7" s="13" t="s">
        <v>28</v>
      </c>
      <c r="B7" s="8">
        <v>88</v>
      </c>
      <c r="C7" s="8">
        <v>71</v>
      </c>
      <c r="D7" s="8"/>
      <c r="E7" s="8"/>
      <c r="F7" s="8"/>
      <c r="G7" s="8"/>
      <c r="H7" s="8"/>
      <c r="I7" s="8"/>
      <c r="J7" s="8"/>
      <c r="K7" s="8"/>
      <c r="L7" s="9"/>
    </row>
    <row r="8" spans="1:12" ht="15.75" thickBot="1" x14ac:dyDescent="0.3">
      <c r="A8" s="14" t="s">
        <v>112</v>
      </c>
      <c r="B8" s="10">
        <v>67</v>
      </c>
      <c r="C8" s="10">
        <v>92</v>
      </c>
      <c r="D8" s="10"/>
      <c r="E8" s="10"/>
      <c r="F8" s="10"/>
      <c r="G8" s="10"/>
      <c r="H8" s="10"/>
      <c r="I8" s="10"/>
      <c r="J8" s="10"/>
      <c r="K8" s="10"/>
      <c r="L8" s="11"/>
    </row>
    <row r="9" spans="1:12" ht="15.75" thickBot="1" x14ac:dyDescent="0.3">
      <c r="A9" s="13" t="s">
        <v>76</v>
      </c>
      <c r="B9" s="8">
        <v>104</v>
      </c>
      <c r="C9" s="8">
        <v>110</v>
      </c>
      <c r="D9" s="8"/>
      <c r="E9" s="8"/>
      <c r="F9" s="8"/>
      <c r="G9" s="8"/>
      <c r="H9" s="8"/>
      <c r="I9" s="8"/>
      <c r="J9" s="8"/>
      <c r="K9" s="8"/>
      <c r="L9" s="9"/>
    </row>
    <row r="10" spans="1:12" ht="15.75" thickBot="1" x14ac:dyDescent="0.3">
      <c r="A10" s="14" t="s">
        <v>113</v>
      </c>
      <c r="B10" s="8">
        <v>118</v>
      </c>
      <c r="C10" s="10">
        <v>126</v>
      </c>
      <c r="D10" s="10"/>
      <c r="E10" s="10"/>
      <c r="F10" s="10"/>
      <c r="G10" s="10"/>
      <c r="H10" s="10"/>
      <c r="I10" s="10"/>
      <c r="J10" s="10"/>
      <c r="K10" s="10"/>
      <c r="L10" s="11"/>
    </row>
    <row r="11" spans="1:12" ht="15.75" thickBot="1" x14ac:dyDescent="0.3">
      <c r="A11" s="13" t="s">
        <v>77</v>
      </c>
      <c r="B11" s="8">
        <v>64</v>
      </c>
      <c r="C11" s="8"/>
      <c r="D11" s="8"/>
      <c r="E11" s="8"/>
      <c r="F11" s="8"/>
      <c r="G11" s="8"/>
      <c r="H11" s="8"/>
      <c r="I11" s="8"/>
      <c r="J11" s="8"/>
      <c r="K11" s="8"/>
      <c r="L11" s="9"/>
    </row>
    <row r="12" spans="1:12" ht="15.75" thickBot="1" x14ac:dyDescent="0.3">
      <c r="A12" s="14" t="s">
        <v>114</v>
      </c>
      <c r="B12" s="8">
        <v>66</v>
      </c>
      <c r="C12" s="10"/>
      <c r="D12" s="10"/>
      <c r="E12" s="10"/>
      <c r="F12" s="10"/>
      <c r="G12" s="10"/>
      <c r="H12" s="10"/>
      <c r="I12" s="10"/>
      <c r="J12" s="10"/>
      <c r="K12" s="10"/>
      <c r="L12" s="11"/>
    </row>
    <row r="13" spans="1:12" ht="15.75" thickBot="1" x14ac:dyDescent="0.3">
      <c r="A13" s="13" t="s">
        <v>78</v>
      </c>
      <c r="B13" s="8">
        <v>31</v>
      </c>
      <c r="C13" s="8"/>
      <c r="D13" s="8"/>
      <c r="E13" s="8"/>
      <c r="F13" s="8"/>
      <c r="G13" s="8"/>
      <c r="H13" s="8"/>
      <c r="I13" s="8"/>
      <c r="J13" s="8"/>
      <c r="K13" s="8"/>
      <c r="L13" s="9"/>
    </row>
    <row r="14" spans="1:12" ht="15.75" thickBot="1" x14ac:dyDescent="0.3">
      <c r="A14" s="14" t="s">
        <v>115</v>
      </c>
      <c r="B14" s="8">
        <v>31</v>
      </c>
      <c r="C14" s="10"/>
      <c r="D14" s="10"/>
      <c r="E14" s="10"/>
      <c r="F14" s="10"/>
      <c r="G14" s="10"/>
      <c r="H14" s="10"/>
      <c r="I14" s="10"/>
      <c r="J14" s="10"/>
      <c r="K14" s="10"/>
      <c r="L14" s="11"/>
    </row>
    <row r="15" spans="1:12" ht="15.75" thickBot="1" x14ac:dyDescent="0.3">
      <c r="A15" s="13" t="s">
        <v>79</v>
      </c>
      <c r="B15" s="8">
        <v>30</v>
      </c>
      <c r="C15" s="8"/>
      <c r="D15" s="8"/>
      <c r="E15" s="8"/>
      <c r="F15" s="8"/>
      <c r="G15" s="8"/>
      <c r="H15" s="8"/>
      <c r="I15" s="8"/>
      <c r="J15" s="8"/>
      <c r="K15" s="8"/>
      <c r="L15" s="9"/>
    </row>
    <row r="16" spans="1:12" ht="15.75" thickBot="1" x14ac:dyDescent="0.3">
      <c r="A16" s="14" t="s">
        <v>116</v>
      </c>
      <c r="B16" s="8">
        <v>32</v>
      </c>
      <c r="C16" s="10"/>
      <c r="D16" s="10"/>
      <c r="E16" s="10"/>
      <c r="F16" s="10"/>
      <c r="G16" s="10"/>
      <c r="H16" s="10"/>
      <c r="I16" s="10"/>
      <c r="J16" s="10"/>
      <c r="K16" s="10"/>
      <c r="L16" s="11"/>
    </row>
    <row r="17" spans="1:12" ht="15.75" thickBot="1" x14ac:dyDescent="0.3">
      <c r="A17" s="13" t="s">
        <v>80</v>
      </c>
      <c r="B17" s="8">
        <v>30</v>
      </c>
      <c r="C17" s="8"/>
      <c r="D17" s="8"/>
      <c r="E17" s="8"/>
      <c r="F17" s="8"/>
      <c r="G17" s="8"/>
      <c r="H17" s="8"/>
      <c r="I17" s="8"/>
      <c r="J17" s="8"/>
      <c r="K17" s="8"/>
      <c r="L17" s="9"/>
    </row>
    <row r="18" spans="1:12" ht="15.75" thickBot="1" x14ac:dyDescent="0.3">
      <c r="A18" s="14" t="s">
        <v>117</v>
      </c>
      <c r="B18" s="8">
        <v>32</v>
      </c>
      <c r="C18" s="10"/>
      <c r="D18" s="10"/>
      <c r="E18" s="10"/>
      <c r="F18" s="10"/>
      <c r="G18" s="10"/>
      <c r="H18" s="10"/>
      <c r="I18" s="10"/>
      <c r="J18" s="10"/>
      <c r="K18" s="10"/>
      <c r="L18" s="11"/>
    </row>
    <row r="19" spans="1:12" ht="15.75" thickBot="1" x14ac:dyDescent="0.3">
      <c r="A19" s="13" t="s">
        <v>81</v>
      </c>
      <c r="B19" s="8">
        <v>10</v>
      </c>
      <c r="C19" s="8"/>
      <c r="D19" s="8"/>
      <c r="E19" s="8"/>
      <c r="F19" s="8"/>
      <c r="G19" s="8"/>
      <c r="H19" s="8"/>
      <c r="I19" s="8"/>
      <c r="J19" s="8"/>
      <c r="K19" s="8"/>
      <c r="L19" s="9"/>
    </row>
    <row r="20" spans="1:12" ht="15.75" thickBot="1" x14ac:dyDescent="0.3">
      <c r="A20" s="14" t="s">
        <v>118</v>
      </c>
      <c r="B20" s="8">
        <v>10</v>
      </c>
      <c r="C20" s="10"/>
      <c r="D20" s="10"/>
      <c r="E20" s="10"/>
      <c r="F20" s="10"/>
      <c r="G20" s="10"/>
      <c r="H20" s="10"/>
      <c r="I20" s="10"/>
      <c r="J20" s="10"/>
      <c r="K20" s="10"/>
      <c r="L20" s="11"/>
    </row>
    <row r="21" spans="1:12" ht="15.75" thickBot="1" x14ac:dyDescent="0.3">
      <c r="A21" s="13" t="s">
        <v>82</v>
      </c>
      <c r="B21" s="8">
        <v>10</v>
      </c>
      <c r="C21" s="8"/>
      <c r="D21" s="8"/>
      <c r="E21" s="8"/>
      <c r="F21" s="8"/>
      <c r="G21" s="8"/>
      <c r="H21" s="8"/>
      <c r="I21" s="8"/>
      <c r="J21" s="8"/>
      <c r="K21" s="8"/>
      <c r="L21" s="9"/>
    </row>
    <row r="22" spans="1:12" ht="15.75" thickBot="1" x14ac:dyDescent="0.3">
      <c r="A22" s="14" t="s">
        <v>119</v>
      </c>
      <c r="B22" s="8">
        <v>10</v>
      </c>
      <c r="C22" s="10"/>
      <c r="D22" s="10"/>
      <c r="E22" s="10"/>
      <c r="F22" s="10"/>
      <c r="G22" s="10"/>
      <c r="H22" s="10"/>
      <c r="I22" s="10"/>
      <c r="J22" s="10"/>
      <c r="K22" s="10"/>
      <c r="L22" s="11"/>
    </row>
    <row r="23" spans="1:12" ht="15.75" thickBot="1" x14ac:dyDescent="0.3">
      <c r="A23" s="13" t="s">
        <v>83</v>
      </c>
      <c r="B23" s="8">
        <v>1</v>
      </c>
      <c r="C23" s="8"/>
      <c r="D23" s="8"/>
      <c r="E23" s="8"/>
      <c r="F23" s="8"/>
      <c r="G23" s="8"/>
      <c r="H23" s="8"/>
      <c r="I23" s="8"/>
      <c r="J23" s="8"/>
      <c r="K23" s="8"/>
      <c r="L23" s="9"/>
    </row>
    <row r="24" spans="1:12" ht="15.75" thickBot="1" x14ac:dyDescent="0.3">
      <c r="A24" s="14" t="s">
        <v>120</v>
      </c>
      <c r="B24" s="8">
        <v>1</v>
      </c>
      <c r="C24" s="10"/>
      <c r="D24" s="10"/>
      <c r="E24" s="10"/>
      <c r="F24" s="10"/>
      <c r="G24" s="10"/>
      <c r="H24" s="10"/>
      <c r="I24" s="10"/>
      <c r="J24" s="10"/>
      <c r="K24" s="10"/>
      <c r="L24" s="11"/>
    </row>
    <row r="25" spans="1:12" ht="15.75" thickBot="1" x14ac:dyDescent="0.3">
      <c r="A25" s="13" t="s">
        <v>84</v>
      </c>
      <c r="B25" s="10">
        <v>10</v>
      </c>
      <c r="C25" s="8"/>
      <c r="D25" s="8"/>
      <c r="E25" s="8"/>
      <c r="F25" s="8"/>
      <c r="G25" s="8"/>
      <c r="H25" s="8"/>
      <c r="I25" s="8"/>
      <c r="J25" s="8"/>
      <c r="K25" s="8"/>
      <c r="L25" s="9"/>
    </row>
    <row r="26" spans="1:12" ht="15.75" thickBot="1" x14ac:dyDescent="0.3">
      <c r="A26" s="14" t="s">
        <v>121</v>
      </c>
      <c r="B26" s="10">
        <v>10</v>
      </c>
      <c r="C26" s="10"/>
      <c r="D26" s="10"/>
      <c r="E26" s="10"/>
      <c r="F26" s="10"/>
      <c r="G26" s="10"/>
      <c r="H26" s="10"/>
      <c r="I26" s="10"/>
      <c r="J26" s="10"/>
      <c r="K26" s="10"/>
      <c r="L26" s="11"/>
    </row>
    <row r="27" spans="1:12" ht="15.75" thickBot="1" x14ac:dyDescent="0.3">
      <c r="A27" s="13" t="s">
        <v>85</v>
      </c>
      <c r="B27" s="8">
        <v>22</v>
      </c>
      <c r="C27" s="8"/>
      <c r="D27" s="8"/>
      <c r="E27" s="8"/>
      <c r="F27" s="8"/>
      <c r="G27" s="8"/>
      <c r="H27" s="8"/>
      <c r="I27" s="8"/>
      <c r="J27" s="8"/>
      <c r="K27" s="8"/>
      <c r="L27" s="9"/>
    </row>
    <row r="28" spans="1:12" ht="15.75" thickBot="1" x14ac:dyDescent="0.3">
      <c r="A28" s="14" t="s">
        <v>122</v>
      </c>
      <c r="B28" s="8">
        <v>25</v>
      </c>
      <c r="C28" s="10"/>
      <c r="D28" s="10"/>
      <c r="E28" s="10"/>
      <c r="F28" s="10"/>
      <c r="G28" s="10"/>
      <c r="H28" s="10"/>
      <c r="I28" s="10"/>
      <c r="J28" s="10"/>
      <c r="K28" s="10"/>
      <c r="L28" s="11"/>
    </row>
    <row r="30" spans="1:12" ht="15.75" thickBot="1" x14ac:dyDescent="0.3"/>
    <row r="31" spans="1:12" ht="15.75" thickBot="1" x14ac:dyDescent="0.3">
      <c r="A31" s="19" t="s">
        <v>86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1"/>
    </row>
    <row r="32" spans="1:12" ht="15.75" thickBot="1" x14ac:dyDescent="0.3">
      <c r="A32" t="s">
        <v>41</v>
      </c>
      <c r="B32" t="s">
        <v>42</v>
      </c>
      <c r="C32" t="s">
        <v>44</v>
      </c>
      <c r="D32" t="s">
        <v>66</v>
      </c>
      <c r="E32" t="s">
        <v>67</v>
      </c>
      <c r="F32" t="s">
        <v>68</v>
      </c>
      <c r="G32" t="s">
        <v>69</v>
      </c>
      <c r="H32" t="s">
        <v>70</v>
      </c>
      <c r="I32" t="s">
        <v>71</v>
      </c>
      <c r="J32" t="s">
        <v>72</v>
      </c>
      <c r="K32" t="s">
        <v>73</v>
      </c>
      <c r="L32" t="s">
        <v>74</v>
      </c>
    </row>
    <row r="33" spans="1:12" ht="15.75" thickBot="1" x14ac:dyDescent="0.3">
      <c r="A33" s="13" t="s">
        <v>28</v>
      </c>
      <c r="B33" s="10">
        <v>660</v>
      </c>
      <c r="C33" s="8">
        <v>720</v>
      </c>
      <c r="D33" s="8"/>
      <c r="E33" s="8"/>
      <c r="F33" s="8"/>
      <c r="G33" s="8"/>
      <c r="H33" s="8"/>
      <c r="I33" s="8"/>
      <c r="J33" s="8"/>
      <c r="K33" s="8"/>
      <c r="L33" s="9"/>
    </row>
    <row r="34" spans="1:12" ht="15.75" thickBot="1" x14ac:dyDescent="0.3">
      <c r="A34" s="14" t="s">
        <v>112</v>
      </c>
      <c r="B34" s="8">
        <v>934</v>
      </c>
      <c r="C34" s="10">
        <v>966</v>
      </c>
      <c r="D34" s="10"/>
      <c r="E34" s="10"/>
      <c r="F34" s="10"/>
      <c r="G34" s="10"/>
      <c r="H34" s="10"/>
      <c r="I34" s="10"/>
      <c r="J34" s="10"/>
      <c r="K34" s="10"/>
      <c r="L34" s="11"/>
    </row>
    <row r="35" spans="1:12" ht="15.75" thickBot="1" x14ac:dyDescent="0.3">
      <c r="A35" s="13" t="s">
        <v>76</v>
      </c>
      <c r="B35" s="8">
        <v>1074</v>
      </c>
      <c r="C35" s="8">
        <v>1092</v>
      </c>
      <c r="D35" s="8"/>
      <c r="E35" s="8"/>
      <c r="F35" s="8"/>
      <c r="G35" s="8"/>
      <c r="H35" s="8"/>
      <c r="I35" s="8"/>
      <c r="J35" s="8"/>
      <c r="K35" s="8"/>
      <c r="L35" s="9"/>
    </row>
    <row r="36" spans="1:12" ht="15.75" thickBot="1" x14ac:dyDescent="0.3">
      <c r="A36" s="14" t="s">
        <v>113</v>
      </c>
      <c r="B36" s="8">
        <v>1256</v>
      </c>
      <c r="C36" s="10">
        <v>1338</v>
      </c>
      <c r="D36" s="10"/>
      <c r="E36" s="10"/>
      <c r="F36" s="10"/>
      <c r="G36" s="10"/>
      <c r="H36" s="10"/>
      <c r="I36" s="10"/>
      <c r="J36" s="10"/>
      <c r="K36" s="10"/>
      <c r="L36" s="11"/>
    </row>
    <row r="37" spans="1:12" ht="15.75" thickBot="1" x14ac:dyDescent="0.3">
      <c r="A37" s="13" t="s">
        <v>77</v>
      </c>
      <c r="B37" s="8">
        <v>711</v>
      </c>
      <c r="C37" s="8"/>
      <c r="D37" s="8"/>
      <c r="E37" s="8"/>
      <c r="F37" s="8"/>
      <c r="G37" s="8"/>
      <c r="H37" s="8"/>
      <c r="I37" s="8"/>
      <c r="J37" s="8"/>
      <c r="K37" s="8"/>
      <c r="L37" s="9"/>
    </row>
    <row r="38" spans="1:12" ht="15.75" thickBot="1" x14ac:dyDescent="0.3">
      <c r="A38" s="14" t="s">
        <v>114</v>
      </c>
      <c r="B38" s="8">
        <v>704</v>
      </c>
      <c r="C38" s="10"/>
      <c r="D38" s="10"/>
      <c r="E38" s="10"/>
      <c r="F38" s="10"/>
      <c r="G38" s="10"/>
      <c r="H38" s="10"/>
      <c r="I38" s="10"/>
      <c r="J38" s="10"/>
      <c r="K38" s="10"/>
      <c r="L38" s="11"/>
    </row>
    <row r="39" spans="1:12" ht="15.75" thickBot="1" x14ac:dyDescent="0.3">
      <c r="A39" s="13" t="s">
        <v>78</v>
      </c>
      <c r="B39" s="8">
        <v>321</v>
      </c>
      <c r="C39" s="8"/>
      <c r="D39" s="8"/>
      <c r="E39" s="8"/>
      <c r="F39" s="8"/>
      <c r="G39" s="8"/>
      <c r="H39" s="8"/>
      <c r="I39" s="8"/>
      <c r="J39" s="8"/>
      <c r="K39" s="8"/>
      <c r="L39" s="9"/>
    </row>
    <row r="40" spans="1:12" ht="15.75" thickBot="1" x14ac:dyDescent="0.3">
      <c r="A40" s="14" t="s">
        <v>115</v>
      </c>
      <c r="B40" s="8">
        <v>321</v>
      </c>
      <c r="C40" s="10"/>
      <c r="D40" s="10"/>
      <c r="E40" s="10"/>
      <c r="F40" s="10"/>
      <c r="G40" s="10"/>
      <c r="H40" s="10"/>
      <c r="I40" s="10"/>
      <c r="J40" s="10"/>
      <c r="K40" s="10"/>
      <c r="L40" s="11"/>
    </row>
    <row r="41" spans="1:12" ht="15.75" thickBot="1" x14ac:dyDescent="0.3">
      <c r="A41" s="13" t="s">
        <v>79</v>
      </c>
      <c r="B41" s="8">
        <v>294</v>
      </c>
      <c r="C41" s="8"/>
      <c r="D41" s="8"/>
      <c r="E41" s="8"/>
      <c r="F41" s="8"/>
      <c r="G41" s="8"/>
      <c r="H41" s="8"/>
      <c r="I41" s="8"/>
      <c r="J41" s="8"/>
      <c r="K41" s="8"/>
      <c r="L41" s="9"/>
    </row>
    <row r="42" spans="1:12" ht="15.75" thickBot="1" x14ac:dyDescent="0.3">
      <c r="A42" s="14" t="s">
        <v>116</v>
      </c>
      <c r="B42" s="8">
        <v>329</v>
      </c>
      <c r="C42" s="10"/>
      <c r="D42" s="10"/>
      <c r="E42" s="10"/>
      <c r="F42" s="10"/>
      <c r="G42" s="10"/>
      <c r="H42" s="10"/>
      <c r="I42" s="10"/>
      <c r="J42" s="10"/>
      <c r="K42" s="10"/>
      <c r="L42" s="11"/>
    </row>
    <row r="43" spans="1:12" ht="15.75" thickBot="1" x14ac:dyDescent="0.3">
      <c r="A43" s="13" t="s">
        <v>80</v>
      </c>
      <c r="B43" s="8">
        <v>296</v>
      </c>
      <c r="C43" s="8"/>
      <c r="D43" s="8"/>
      <c r="E43" s="8"/>
      <c r="F43" s="8"/>
      <c r="G43" s="8"/>
      <c r="H43" s="8"/>
      <c r="I43" s="8"/>
      <c r="J43" s="8"/>
      <c r="K43" s="8"/>
      <c r="L43" s="9"/>
    </row>
    <row r="44" spans="1:12" ht="15.75" thickBot="1" x14ac:dyDescent="0.3">
      <c r="A44" s="14" t="s">
        <v>117</v>
      </c>
      <c r="B44" s="8">
        <v>329</v>
      </c>
      <c r="C44" s="10"/>
      <c r="D44" s="10"/>
      <c r="E44" s="10"/>
      <c r="F44" s="10"/>
      <c r="G44" s="10"/>
      <c r="H44" s="10"/>
      <c r="I44" s="10"/>
      <c r="J44" s="10"/>
      <c r="K44" s="10"/>
      <c r="L44" s="11"/>
    </row>
    <row r="45" spans="1:12" ht="15.75" thickBot="1" x14ac:dyDescent="0.3">
      <c r="A45" s="13" t="s">
        <v>81</v>
      </c>
      <c r="B45" s="8">
        <v>145</v>
      </c>
      <c r="C45" s="8"/>
      <c r="D45" s="8"/>
      <c r="E45" s="8"/>
      <c r="F45" s="8"/>
      <c r="G45" s="8"/>
      <c r="H45" s="8"/>
      <c r="I45" s="8"/>
      <c r="J45" s="8"/>
      <c r="K45" s="8"/>
      <c r="L45" s="9"/>
    </row>
    <row r="46" spans="1:12" ht="15.75" thickBot="1" x14ac:dyDescent="0.3">
      <c r="A46" s="14" t="s">
        <v>118</v>
      </c>
      <c r="B46" s="8">
        <v>146</v>
      </c>
      <c r="C46" s="10"/>
      <c r="D46" s="10"/>
      <c r="E46" s="10"/>
      <c r="F46" s="10"/>
      <c r="G46" s="10"/>
      <c r="H46" s="10"/>
      <c r="I46" s="10"/>
      <c r="J46" s="10"/>
      <c r="K46" s="10"/>
      <c r="L46" s="11"/>
    </row>
    <row r="47" spans="1:12" ht="15.75" thickBot="1" x14ac:dyDescent="0.3">
      <c r="A47" s="13" t="s">
        <v>82</v>
      </c>
      <c r="B47" s="8">
        <v>145</v>
      </c>
      <c r="C47" s="8"/>
      <c r="D47" s="8"/>
      <c r="E47" s="8"/>
      <c r="F47" s="8"/>
      <c r="G47" s="8"/>
      <c r="H47" s="8"/>
      <c r="I47" s="8"/>
      <c r="J47" s="8"/>
      <c r="K47" s="8"/>
      <c r="L47" s="9"/>
    </row>
    <row r="48" spans="1:12" ht="15.75" thickBot="1" x14ac:dyDescent="0.3">
      <c r="A48" s="14" t="s">
        <v>119</v>
      </c>
      <c r="B48" s="8">
        <v>146</v>
      </c>
      <c r="C48" s="10"/>
      <c r="D48" s="10"/>
      <c r="E48" s="10"/>
      <c r="F48" s="10"/>
      <c r="G48" s="10"/>
      <c r="H48" s="10"/>
      <c r="I48" s="10"/>
      <c r="J48" s="10"/>
      <c r="K48" s="10"/>
      <c r="L48" s="11"/>
    </row>
    <row r="49" spans="1:12" ht="15.75" thickBot="1" x14ac:dyDescent="0.3">
      <c r="A49" s="13" t="s">
        <v>83</v>
      </c>
      <c r="B49" s="8">
        <v>11</v>
      </c>
      <c r="C49" s="8"/>
      <c r="D49" s="8"/>
      <c r="E49" s="8"/>
      <c r="F49" s="8"/>
      <c r="G49" s="8"/>
      <c r="H49" s="8"/>
      <c r="I49" s="8"/>
      <c r="J49" s="8"/>
      <c r="K49" s="8"/>
      <c r="L49" s="9"/>
    </row>
    <row r="50" spans="1:12" ht="15.75" thickBot="1" x14ac:dyDescent="0.3">
      <c r="A50" s="14" t="s">
        <v>120</v>
      </c>
      <c r="B50" s="8">
        <v>11</v>
      </c>
      <c r="C50" s="10"/>
      <c r="D50" s="10"/>
      <c r="E50" s="10"/>
      <c r="F50" s="10"/>
      <c r="G50" s="10"/>
      <c r="H50" s="10"/>
      <c r="I50" s="10"/>
      <c r="J50" s="10"/>
      <c r="K50" s="10"/>
      <c r="L50" s="11"/>
    </row>
    <row r="51" spans="1:12" ht="15.75" thickBot="1" x14ac:dyDescent="0.3">
      <c r="A51" s="13" t="s">
        <v>84</v>
      </c>
      <c r="B51" s="10">
        <v>127</v>
      </c>
      <c r="C51" s="8"/>
      <c r="D51" s="8"/>
      <c r="E51" s="8"/>
      <c r="F51" s="8"/>
      <c r="G51" s="8"/>
      <c r="H51" s="8"/>
      <c r="I51" s="8"/>
      <c r="J51" s="8"/>
      <c r="K51" s="8"/>
      <c r="L51" s="9"/>
    </row>
    <row r="52" spans="1:12" ht="15.75" thickBot="1" x14ac:dyDescent="0.3">
      <c r="A52" s="14" t="s">
        <v>121</v>
      </c>
      <c r="B52" s="10">
        <v>127</v>
      </c>
      <c r="C52" s="10"/>
      <c r="D52" s="10"/>
      <c r="E52" s="10"/>
      <c r="F52" s="10"/>
      <c r="G52" s="10"/>
      <c r="H52" s="10"/>
      <c r="I52" s="10"/>
      <c r="J52" s="10"/>
      <c r="K52" s="10"/>
      <c r="L52" s="11"/>
    </row>
    <row r="53" spans="1:12" ht="15.75" thickBot="1" x14ac:dyDescent="0.3">
      <c r="A53" s="13" t="s">
        <v>85</v>
      </c>
      <c r="B53" s="8">
        <v>239</v>
      </c>
      <c r="C53" s="8"/>
      <c r="D53" s="8"/>
      <c r="E53" s="8"/>
      <c r="F53" s="8"/>
      <c r="G53" s="8"/>
      <c r="H53" s="8"/>
      <c r="I53" s="8"/>
      <c r="J53" s="8"/>
      <c r="K53" s="8"/>
      <c r="L53" s="9"/>
    </row>
    <row r="54" spans="1:12" ht="15.75" thickBot="1" x14ac:dyDescent="0.3">
      <c r="A54" s="14" t="s">
        <v>122</v>
      </c>
      <c r="B54" s="8">
        <v>268</v>
      </c>
      <c r="C54" s="10"/>
      <c r="D54" s="10"/>
      <c r="E54" s="10"/>
      <c r="F54" s="10"/>
      <c r="G54" s="10"/>
      <c r="H54" s="10"/>
      <c r="I54" s="10"/>
      <c r="J54" s="10"/>
      <c r="K54" s="10"/>
      <c r="L54" s="11"/>
    </row>
  </sheetData>
  <mergeCells count="2">
    <mergeCell ref="A5:L5"/>
    <mergeCell ref="A31:L31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7A39F-1EB6-427B-9329-0D14A0290A39}">
  <dimension ref="A1:F16"/>
  <sheetViews>
    <sheetView workbookViewId="0">
      <selection activeCell="F4" sqref="A4:F16"/>
    </sheetView>
  </sheetViews>
  <sheetFormatPr defaultRowHeight="15" x14ac:dyDescent="0.25"/>
  <cols>
    <col min="1" max="1" width="16.42578125" bestFit="1" customWidth="1"/>
    <col min="2" max="2" width="10" bestFit="1" customWidth="1"/>
    <col min="3" max="3" width="18.7109375" bestFit="1" customWidth="1"/>
    <col min="4" max="4" width="10" bestFit="1" customWidth="1"/>
    <col min="5" max="5" width="10.5703125" bestFit="1" customWidth="1"/>
    <col min="6" max="6" width="13.7109375" bestFit="1" customWidth="1"/>
  </cols>
  <sheetData>
    <row r="1" spans="1:6" x14ac:dyDescent="0.25">
      <c r="A1" t="s">
        <v>11</v>
      </c>
    </row>
    <row r="2" spans="1:6" x14ac:dyDescent="0.25">
      <c r="A2" t="s">
        <v>12</v>
      </c>
      <c r="B2">
        <f>B16+D16+F16</f>
        <v>66.5</v>
      </c>
    </row>
    <row r="3" spans="1:6" ht="15.75" thickBot="1" x14ac:dyDescent="0.3"/>
    <row r="4" spans="1:6" x14ac:dyDescent="0.25">
      <c r="A4" s="1" t="s">
        <v>3</v>
      </c>
      <c r="B4" s="2" t="s">
        <v>4</v>
      </c>
      <c r="C4" s="1" t="s">
        <v>3</v>
      </c>
      <c r="D4" s="2" t="s">
        <v>6</v>
      </c>
      <c r="E4" s="1" t="s">
        <v>3</v>
      </c>
      <c r="F4" s="2" t="s">
        <v>5</v>
      </c>
    </row>
    <row r="5" spans="1:6" x14ac:dyDescent="0.25">
      <c r="A5" t="s">
        <v>0</v>
      </c>
      <c r="B5" t="s">
        <v>13</v>
      </c>
      <c r="C5" t="s">
        <v>0</v>
      </c>
      <c r="D5" t="s">
        <v>13</v>
      </c>
      <c r="E5" t="s">
        <v>0</v>
      </c>
      <c r="F5" t="s">
        <v>13</v>
      </c>
    </row>
    <row r="6" spans="1:6" x14ac:dyDescent="0.25">
      <c r="A6" t="s">
        <v>15</v>
      </c>
      <c r="B6">
        <v>17</v>
      </c>
    </row>
    <row r="7" spans="1:6" x14ac:dyDescent="0.25">
      <c r="A7" t="s">
        <v>10</v>
      </c>
      <c r="B7">
        <v>10</v>
      </c>
      <c r="C7" t="s">
        <v>9</v>
      </c>
      <c r="D7">
        <v>22</v>
      </c>
    </row>
    <row r="8" spans="1:6" x14ac:dyDescent="0.25">
      <c r="C8" t="s">
        <v>16</v>
      </c>
      <c r="D8">
        <v>17.5</v>
      </c>
    </row>
    <row r="16" spans="1:6" x14ac:dyDescent="0.25">
      <c r="A16" t="s">
        <v>8</v>
      </c>
      <c r="B16">
        <f>SUM(B6:B15)</f>
        <v>27</v>
      </c>
      <c r="C16" t="s">
        <v>8</v>
      </c>
      <c r="D16">
        <f>SUM(D6:D15)</f>
        <v>39.5</v>
      </c>
      <c r="E16" t="s">
        <v>8</v>
      </c>
      <c r="F16">
        <f>SUM(F6:F15)</f>
        <v>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Mass Budget</vt:lpstr>
      <vt:lpstr>Wing Mass and Time</vt:lpstr>
      <vt:lpstr>Body Mass and Time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</dc:creator>
  <cp:lastModifiedBy>Hickey, Brandon</cp:lastModifiedBy>
  <dcterms:created xsi:type="dcterms:W3CDTF">2015-06-05T18:17:20Z</dcterms:created>
  <dcterms:modified xsi:type="dcterms:W3CDTF">2023-10-11T01:45:52Z</dcterms:modified>
</cp:coreProperties>
</file>