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Physics\Honors 2 Labs\9\"/>
    </mc:Choice>
  </mc:AlternateContent>
  <xr:revisionPtr revIDLastSave="0" documentId="13_ncr:1_{05F34596-32B8-466C-AD55-228074A29995}" xr6:coauthVersionLast="43" xr6:coauthVersionMax="43" xr10:uidLastSave="{00000000-0000-0000-0000-000000000000}"/>
  <bookViews>
    <workbookView xWindow="-120" yWindow="-120" windowWidth="29040" windowHeight="15990" xr2:uid="{78C0C064-CADA-4355-B524-847E7D1034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17" i="1"/>
  <c r="D18" i="1"/>
  <c r="D19" i="1"/>
  <c r="D20" i="1"/>
  <c r="D21" i="1"/>
  <c r="D17" i="1"/>
  <c r="E2" i="1"/>
  <c r="E9" i="1" s="1"/>
  <c r="E3" i="1"/>
  <c r="E10" i="1" s="1"/>
  <c r="E4" i="1"/>
  <c r="E5" i="1"/>
  <c r="E1" i="1"/>
  <c r="B2" i="1"/>
  <c r="F2" i="1" s="1"/>
  <c r="B3" i="1"/>
  <c r="F3" i="1" s="1"/>
  <c r="B4" i="1"/>
  <c r="F4" i="1" s="1"/>
  <c r="B5" i="1"/>
  <c r="F5" i="1" s="1"/>
  <c r="B1" i="1"/>
  <c r="F1" i="1" s="1"/>
  <c r="E8" i="1" l="1"/>
  <c r="E14" i="1" s="1"/>
  <c r="E15" i="1" s="1"/>
  <c r="E12" i="1"/>
  <c r="E11" i="1"/>
</calcChain>
</file>

<file path=xl/sharedStrings.xml><?xml version="1.0" encoding="utf-8"?>
<sst xmlns="http://schemas.openxmlformats.org/spreadsheetml/2006/main" count="11" uniqueCount="11">
  <si>
    <t>average inverse sum:</t>
  </si>
  <si>
    <t>inverse sums 1/so +1/si:</t>
  </si>
  <si>
    <t>so</t>
  </si>
  <si>
    <t>si</t>
  </si>
  <si>
    <t>1/so</t>
  </si>
  <si>
    <t>1/si</t>
  </si>
  <si>
    <t>focal length (mm):</t>
  </si>
  <si>
    <t>dot dist</t>
  </si>
  <si>
    <t>calculated magnification:</t>
  </si>
  <si>
    <t>Observed:</t>
  </si>
  <si>
    <t>dot dist actual =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</si>
</sst>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1/Si vs. 1/So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Sheet1!$E$1:$E$5</c:f>
              <c:numCache>
                <c:formatCode>General</c:formatCode>
                <c:ptCount val="5"/>
                <c:pt idx="0">
                  <c:v>5.8823529411764705E-3</c:v>
                </c:pt>
                <c:pt idx="1">
                  <c:v>3.3333333333333335E-3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2.9411764705882353E-3</c:v>
                </c:pt>
              </c:numCache>
            </c:numRef>
          </c:xVal>
          <c:yVal>
            <c:numRef>
              <c:f>Sheet1!$F$1:$F$5</c:f>
              <c:numCache>
                <c:formatCode>General</c:formatCode>
                <c:ptCount val="5"/>
                <c:pt idx="0">
                  <c:v>1.6666666666666668E-3</c:v>
                </c:pt>
                <c:pt idx="1">
                  <c:v>2.1276595744680851E-3</c:v>
                </c:pt>
                <c:pt idx="2">
                  <c:v>2.7027027027027029E-3</c:v>
                </c:pt>
                <c:pt idx="3">
                  <c:v>3.7037037037037038E-3</c:v>
                </c:pt>
                <c:pt idx="4">
                  <c:v>2.3255813953488372E-3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3-491F-9B62-F5F49838E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77519"/>
        <c:axId val="1043516175"/>
      </c:scatterChart>
      <c:valAx>
        <c:axId val="117437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1/So</a:t>
                </a:r>
                <a:r>
                  <a:rPr lang="en-US" baseline="0"/>
                  <a:t>    (mm^-1)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16175"/>
        <c:crosses val="autoZero"/>
        <c:crossBetween val="midCat"/>
      </c:valAx>
      <c:valAx>
        <c:axId val="10435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1/Si</a:t>
                </a:r>
                <a:r>
                  <a:rPr lang="en-US" baseline="0"/>
                  <a:t>    (mm^-1)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7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 vs. Measured Magnifications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Sheet1!$D$17:$D$21</c:f>
              <c:numCache>
                <c:formatCode>General</c:formatCode>
                <c:ptCount val="5"/>
                <c:pt idx="0">
                  <c:v>-3.5294117647058822</c:v>
                </c:pt>
                <c:pt idx="1">
                  <c:v>-1.5666666666666667</c:v>
                </c:pt>
                <c:pt idx="2">
                  <c:v>-0.92500000000000004</c:v>
                </c:pt>
                <c:pt idx="3">
                  <c:v>-0.54</c:v>
                </c:pt>
                <c:pt idx="4">
                  <c:v>-1.2647058823529411</c:v>
                </c:pt>
              </c:numCache>
            </c:numRef>
          </c:xVal>
          <c:yVal>
            <c:numRef>
              <c:f>Sheet1!$H$17:$H$21</c:f>
              <c:numCache>
                <c:formatCode>General</c:formatCode>
                <c:ptCount val="5"/>
                <c:pt idx="0">
                  <c:v>-3.3333333333333335</c:v>
                </c:pt>
                <c:pt idx="1">
                  <c:v>-1.3333333333333333</c:v>
                </c:pt>
                <c:pt idx="2">
                  <c:v>-0.73333333333333328</c:v>
                </c:pt>
                <c:pt idx="3">
                  <c:v>-0.66666666666666663</c:v>
                </c:pt>
                <c:pt idx="4">
                  <c:v>-1.1666666666666667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F-4DCB-85C8-5D12C7C1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564176"/>
        <c:axId val="1903125968"/>
      </c:scatterChart>
      <c:valAx>
        <c:axId val="199356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magnification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25968"/>
        <c:crosses val="autoZero"/>
        <c:crossBetween val="midCat"/>
      </c:valAx>
      <c:valAx>
        <c:axId val="19031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Magnification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6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</xdr:colOff>
      <xdr:row>0</xdr:row>
      <xdr:rowOff>0</xdr:rowOff>
    </xdr:from>
    <xdr:to>
      <xdr:col>12</xdr:col>
      <xdr:colOff>600075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CE5B3-4885-41B5-BC52-27FCA8BA7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33337</xdr:rowOff>
    </xdr:from>
    <xdr:to>
      <xdr:col>7</xdr:col>
      <xdr:colOff>152400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14A95-8A54-4841-A4F1-690C57F18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7F09-6177-45FD-B2F9-3F3B6ABFE33C}">
  <dimension ref="A1:H21"/>
  <sheetViews>
    <sheetView tabSelected="1" workbookViewId="0">
      <selection activeCell="J27" sqref="J27"/>
    </sheetView>
  </sheetViews>
  <sheetFormatPr defaultRowHeight="15" x14ac:dyDescent="0.25"/>
  <sheetData>
    <row r="1" spans="1:6" x14ac:dyDescent="0.25">
      <c r="A1" s="1">
        <v>170</v>
      </c>
      <c r="B1" s="4">
        <f>770-A1</f>
        <v>600</v>
      </c>
      <c r="C1" s="1">
        <v>50</v>
      </c>
      <c r="E1" s="1">
        <f t="shared" ref="E1:F5" si="0">1/A1</f>
        <v>5.8823529411764705E-3</v>
      </c>
      <c r="F1" s="1">
        <f t="shared" si="0"/>
        <v>1.6666666666666668E-3</v>
      </c>
    </row>
    <row r="2" spans="1:6" x14ac:dyDescent="0.25">
      <c r="A2" s="2">
        <v>300</v>
      </c>
      <c r="B2" s="5">
        <f t="shared" ref="B2:B5" si="1">770-A2</f>
        <v>470</v>
      </c>
      <c r="C2" s="2">
        <v>20</v>
      </c>
      <c r="E2" s="2">
        <f t="shared" si="0"/>
        <v>3.3333333333333335E-3</v>
      </c>
      <c r="F2" s="2">
        <f t="shared" si="0"/>
        <v>2.1276595744680851E-3</v>
      </c>
    </row>
    <row r="3" spans="1:6" x14ac:dyDescent="0.25">
      <c r="A3" s="2">
        <v>400</v>
      </c>
      <c r="B3" s="5">
        <f t="shared" si="1"/>
        <v>370</v>
      </c>
      <c r="C3" s="2">
        <v>11</v>
      </c>
      <c r="E3" s="2">
        <f t="shared" si="0"/>
        <v>2.5000000000000001E-3</v>
      </c>
      <c r="F3" s="2">
        <f t="shared" si="0"/>
        <v>2.7027027027027029E-3</v>
      </c>
    </row>
    <row r="4" spans="1:6" x14ac:dyDescent="0.25">
      <c r="A4" s="2">
        <v>500</v>
      </c>
      <c r="B4" s="5">
        <f t="shared" si="1"/>
        <v>270</v>
      </c>
      <c r="C4" s="2">
        <v>10</v>
      </c>
      <c r="E4" s="2">
        <f t="shared" si="0"/>
        <v>2E-3</v>
      </c>
      <c r="F4" s="2">
        <f t="shared" si="0"/>
        <v>3.7037037037037038E-3</v>
      </c>
    </row>
    <row r="5" spans="1:6" x14ac:dyDescent="0.25">
      <c r="A5" s="2">
        <v>340</v>
      </c>
      <c r="B5" s="5">
        <f t="shared" si="1"/>
        <v>430</v>
      </c>
      <c r="C5" s="2">
        <v>17.5</v>
      </c>
      <c r="E5" s="2">
        <f t="shared" si="0"/>
        <v>2.9411764705882353E-3</v>
      </c>
      <c r="F5" s="2">
        <f t="shared" si="0"/>
        <v>2.3255813953488372E-3</v>
      </c>
    </row>
    <row r="6" spans="1:6" ht="15.75" thickBot="1" x14ac:dyDescent="0.3">
      <c r="A6" s="3" t="s">
        <v>2</v>
      </c>
      <c r="B6" s="6" t="s">
        <v>3</v>
      </c>
      <c r="C6" s="3" t="s">
        <v>7</v>
      </c>
      <c r="E6" s="3" t="s">
        <v>4</v>
      </c>
      <c r="F6" s="3" t="s">
        <v>5</v>
      </c>
    </row>
    <row r="8" spans="1:6" x14ac:dyDescent="0.25">
      <c r="B8" t="s">
        <v>1</v>
      </c>
      <c r="E8">
        <f>E1+F1</f>
        <v>7.5490196078431375E-3</v>
      </c>
    </row>
    <row r="9" spans="1:6" x14ac:dyDescent="0.25">
      <c r="E9">
        <f t="shared" ref="E9:E12" si="2">E2+F2</f>
        <v>5.4609929078014187E-3</v>
      </c>
    </row>
    <row r="10" spans="1:6" x14ac:dyDescent="0.25">
      <c r="E10">
        <f t="shared" si="2"/>
        <v>5.2027027027027033E-3</v>
      </c>
    </row>
    <row r="11" spans="1:6" x14ac:dyDescent="0.25">
      <c r="E11">
        <f t="shared" si="2"/>
        <v>5.7037037037037039E-3</v>
      </c>
    </row>
    <row r="12" spans="1:6" x14ac:dyDescent="0.25">
      <c r="E12">
        <f t="shared" si="2"/>
        <v>5.2667578659370724E-3</v>
      </c>
    </row>
    <row r="14" spans="1:6" x14ac:dyDescent="0.25">
      <c r="C14" t="s">
        <v>0</v>
      </c>
      <c r="E14">
        <f>AVERAGE(E8:E12)</f>
        <v>5.8366353575976075E-3</v>
      </c>
    </row>
    <row r="15" spans="1:6" x14ac:dyDescent="0.25">
      <c r="C15" t="s">
        <v>6</v>
      </c>
      <c r="E15">
        <f>1/E14</f>
        <v>171.331587247144</v>
      </c>
    </row>
    <row r="17" spans="1:8" x14ac:dyDescent="0.25">
      <c r="A17" t="s">
        <v>8</v>
      </c>
      <c r="D17">
        <f>-B1/A1</f>
        <v>-3.5294117647058822</v>
      </c>
      <c r="F17" t="s">
        <v>9</v>
      </c>
      <c r="H17">
        <f>-C1/15</f>
        <v>-3.3333333333333335</v>
      </c>
    </row>
    <row r="18" spans="1:8" x14ac:dyDescent="0.25">
      <c r="D18">
        <f t="shared" ref="D18:D21" si="3">-B2/A2</f>
        <v>-1.5666666666666667</v>
      </c>
      <c r="F18" t="s">
        <v>10</v>
      </c>
      <c r="H18">
        <f t="shared" ref="H18:H21" si="4">-C2/15</f>
        <v>-1.3333333333333333</v>
      </c>
    </row>
    <row r="19" spans="1:8" x14ac:dyDescent="0.25">
      <c r="D19">
        <f t="shared" si="3"/>
        <v>-0.92500000000000004</v>
      </c>
      <c r="H19">
        <f t="shared" si="4"/>
        <v>-0.73333333333333328</v>
      </c>
    </row>
    <row r="20" spans="1:8" x14ac:dyDescent="0.25">
      <c r="D20">
        <f t="shared" si="3"/>
        <v>-0.54</v>
      </c>
      <c r="H20">
        <f t="shared" si="4"/>
        <v>-0.66666666666666663</v>
      </c>
    </row>
    <row r="21" spans="1:8" x14ac:dyDescent="0.25">
      <c r="D21">
        <f t="shared" si="3"/>
        <v>-1.2647058823529411</v>
      </c>
      <c r="H21">
        <f t="shared" si="4"/>
        <v>-1.1666666666666667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Brandon Klein</cp:lastModifiedBy>
  <cp:lastPrinted>2019-04-10T13:37:43Z</cp:lastPrinted>
  <dcterms:created xsi:type="dcterms:W3CDTF">2019-04-09T19:41:02Z</dcterms:created>
  <dcterms:modified xsi:type="dcterms:W3CDTF">2019-04-10T13:45:56Z</dcterms:modified>
</cp:coreProperties>
</file>