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_11\Documents\A_UNIVERSIDAD\A_DIPLOMADO RIESGOS FINANCIEROS MOD ESTADISTICA APLICADA JUN 2025 UMSS\CASOS_EXCEL_RIESGO_FIN\"/>
    </mc:Choice>
  </mc:AlternateContent>
  <xr:revisionPtr revIDLastSave="0" documentId="13_ncr:1_{29FD334D-5106-4EA5-8D2B-4475CD515B17}" xr6:coauthVersionLast="47" xr6:coauthVersionMax="47" xr10:uidLastSave="{00000000-0000-0000-0000-000000000000}"/>
  <bookViews>
    <workbookView xWindow="-110" yWindow="-110" windowWidth="19420" windowHeight="10300" activeTab="2" xr2:uid="{1FBF452B-CF2B-7541-9BA6-7AADEB70DDA6}"/>
  </bookViews>
  <sheets>
    <sheet name="TIPO I" sheetId="1" r:id="rId1"/>
    <sheet name="TIPO II" sheetId="2" r:id="rId2"/>
    <sheet name="TIPO I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I20" i="3"/>
  <c r="D15" i="3"/>
  <c r="E15" i="3"/>
  <c r="E12" i="3"/>
  <c r="E13" i="3"/>
  <c r="E14" i="3"/>
  <c r="E11" i="3"/>
  <c r="D12" i="1"/>
  <c r="C12" i="3" l="1"/>
  <c r="C13" i="3"/>
  <c r="C14" i="3"/>
  <c r="C11" i="3"/>
  <c r="D11" i="1"/>
  <c r="D10" i="1"/>
  <c r="D9" i="1"/>
</calcChain>
</file>

<file path=xl/sharedStrings.xml><?xml version="1.0" encoding="utf-8"?>
<sst xmlns="http://schemas.openxmlformats.org/spreadsheetml/2006/main" count="76" uniqueCount="47">
  <si>
    <t>En estadística, la distribución de frecuencias es la agrupación de datos en categorías mutuamente excluyentes que indican el número de observaciones en cada categoría.</t>
  </si>
  <si>
    <t>Ejemplo</t>
  </si>
  <si>
    <t>Ordenar los datos en una DF de TIPO I</t>
  </si>
  <si>
    <t>xi = valor de la variable observada ( peso del producto)</t>
  </si>
  <si>
    <t>xi</t>
  </si>
  <si>
    <t>[variable discreta]</t>
  </si>
  <si>
    <t>Verificamos</t>
  </si>
  <si>
    <t>DISTRIBUCION DE FRECUENCIAS TIPO II</t>
  </si>
  <si>
    <t>DISTRIBUCION DE FRECUENCIAS TIPO I</t>
  </si>
  <si>
    <t>DISTRIBUCIONES DE FRECUENCIAS</t>
  </si>
  <si>
    <t>Son distribuciones de frecuencias donde alguna variable se repite un numero de veces</t>
  </si>
  <si>
    <t>( son variables atributos)</t>
  </si>
  <si>
    <t>Ai</t>
  </si>
  <si>
    <t>ni</t>
  </si>
  <si>
    <t>DISTRIBUCIONES DE FRECUENCIA TIPO III</t>
  </si>
  <si>
    <t>Son distribuciones de frecuencias en las cuales los datos se distribuyen en una ancho de intervalo que puede ser fijo o variable</t>
  </si>
  <si>
    <t>Si el ancho del intervalo es fijo se usa la formula:</t>
  </si>
  <si>
    <t>Li-i</t>
  </si>
  <si>
    <t>Li</t>
  </si>
  <si>
    <t>xi = marca de Clase</t>
  </si>
  <si>
    <t>ni = frecuencia absoluta</t>
  </si>
  <si>
    <t>Ai = atributo / Caso xi = variable</t>
  </si>
  <si>
    <t>Caso: ai =10</t>
  </si>
  <si>
    <t>ng= 4</t>
  </si>
  <si>
    <t>conteo</t>
  </si>
  <si>
    <t>promedio</t>
  </si>
  <si>
    <t>desv. Estandar</t>
  </si>
  <si>
    <t>(desviacion estandar poblacional)</t>
  </si>
  <si>
    <t>Moda</t>
  </si>
  <si>
    <t>[0</t>
  </si>
  <si>
    <t>[10</t>
  </si>
  <si>
    <t>cerrado = incluye el valor</t>
  </si>
  <si>
    <t>[</t>
  </si>
  <si>
    <t>)</t>
  </si>
  <si>
    <t>(media aritmetica o promedio)</t>
  </si>
  <si>
    <t>xi*ni</t>
  </si>
  <si>
    <t>(desviacion estandar muestral)</t>
  </si>
  <si>
    <t>Caso</t>
  </si>
  <si>
    <t>Media o Promedio?</t>
  </si>
  <si>
    <t>promedio ponderado</t>
  </si>
  <si>
    <t>Los precios de 10 productos en dolares estan dados en la siguiente tabla o matriz de datos</t>
  </si>
  <si>
    <t>Inventario</t>
  </si>
  <si>
    <t>Proceso</t>
  </si>
  <si>
    <t>Gasto</t>
  </si>
  <si>
    <t>Ingreso</t>
  </si>
  <si>
    <t>Items atributos por clasificar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</si>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</sst>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masis MT Pro Medium"/>
      <family val="1"/>
    </font>
    <font>
      <sz val="14"/>
      <color theme="1"/>
      <name val="Amasis MT Pro Medium"/>
      <family val="1"/>
    </font>
    <font>
      <b/>
      <sz val="11"/>
      <color theme="1"/>
      <name val="Amasis MT Pro Medium"/>
      <family val="1"/>
    </font>
    <font>
      <sz val="11"/>
      <color theme="1"/>
      <name val="Amasis MT Pro Medium"/>
      <family val="1"/>
    </font>
    <font>
      <b/>
      <sz val="11"/>
      <color theme="1"/>
      <name val="Segoe UI Semibold"/>
      <family val="2"/>
    </font>
    <font>
      <sz val="11"/>
      <color theme="1"/>
      <name val="Segoe UI Semibold"/>
      <family val="2"/>
    </font>
    <font>
      <sz val="14"/>
      <color theme="1"/>
      <name val="Segoe UI Semibold"/>
      <family val="2"/>
    </font>
    <font>
      <sz val="10"/>
      <color theme="1"/>
      <name val="Segoe UI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5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6" borderId="0" xfId="0" applyFont="1" applyFill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5" fillId="0" borderId="0" xfId="0" applyNumberFormat="1" applyFont="1"/>
    <xf numFmtId="164" fontId="5" fillId="6" borderId="0" xfId="1" applyNumberFormat="1" applyFont="1" applyFill="1"/>
    <xf numFmtId="0" fontId="7" fillId="0" borderId="0" xfId="0" applyFont="1"/>
    <xf numFmtId="0" fontId="7" fillId="3" borderId="1" xfId="0" applyFont="1" applyFill="1" applyBorder="1" applyAlignment="1">
      <alignment horizontal="center"/>
    </xf>
    <xf numFmtId="0" fontId="7" fillId="6" borderId="0" xfId="0" applyFont="1" applyFill="1"/>
    <xf numFmtId="0" fontId="8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/>
    <xf numFmtId="0" fontId="9" fillId="6" borderId="0" xfId="0" applyFont="1" applyFill="1"/>
    <xf numFmtId="0" fontId="9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'TIPO II'!$C$10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'TIPO II'!$B$11:$B$15</c:f>
              <c:strCache>
                <c:ptCount val="5"/>
                <c:pt idx="0">
                  <c:v>Inventario</c:v>
                </c:pt>
                <c:pt idx="1">
                  <c:v>Proceso</c:v>
                </c:pt>
                <c:pt idx="2">
                  <c:v>Gasto</c:v>
                </c:pt>
                <c:pt idx="3">
                  <c:v>Inventario</c:v>
                </c:pt>
                <c:pt idx="4">
                  <c:v>Costo</c:v>
                </c:pt>
              </c:strCache>
            </c:strRef>
          </c:cat>
          <c:val>
            <c:numRef>
              <c:f>'TIPO II'!$C$11:$C$15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8-4EDF-A6F9-CB38775D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586720"/>
        <c:axId val="1514587680"/>
      </c:barChart>
      <c:catAx>
        <c:axId val="151458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4587680"/>
        <c:crosses val="autoZero"/>
        <c:auto val="1"/>
        <c:lblAlgn val="ctr"/>
        <c:lblOffset val="100"/>
        <c:noMultiLvlLbl val="0"/>
      </c:catAx>
      <c:valAx>
        <c:axId val="1514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458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</a:t>
            </a:r>
          </a:p>
        </c:rich>
      </c:tx>
      <c:layout>
        <c:manualLayout>
          <c:xMode val="edge"/>
          <c:yMode val="edge"/>
          <c:x val="0.41523600174978126"/>
          <c:y val="0.10648148148148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'TIPO III'!$C$11:$C$14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cat>
          <c:val>
            <c:numRef>
              <c:f>'TIPO III'!$D$11:$D$14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3-B742-BD02-923C7555A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8601423"/>
        <c:axId val="478530927"/>
        <c:axId val="0"/>
      </c:bar3DChart>
      <c:catAx>
        <c:axId val="47860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8530927"/>
        <c:crosses val="autoZero"/>
        <c:auto val="1"/>
        <c:lblAlgn val="ctr"/>
        <c:lblOffset val="100"/>
        <c:noMultiLvlLbl val="0"/>
      </c:catAx>
      <c:valAx>
        <c:axId val="47853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860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6</xdr:row>
      <xdr:rowOff>139700</xdr:rowOff>
    </xdr:from>
    <xdr:to>
      <xdr:col>10</xdr:col>
      <xdr:colOff>342900</xdr:colOff>
      <xdr:row>16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78DA17-42B2-4066-D0A7-305CC5F27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11545</xdr:colOff>
      <xdr:row>4</xdr:row>
      <xdr:rowOff>115455</xdr:rowOff>
    </xdr:from>
    <xdr:to>
      <xdr:col>5</xdr:col>
      <xdr:colOff>588817</xdr:colOff>
      <xdr:row>7</xdr:row>
      <xdr:rowOff>157641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15F01-A469-596F-E0E9-F761AE41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363" y="1085273"/>
          <a:ext cx="2493818" cy="76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130608</xdr:colOff>
      <xdr:row>6</xdr:row>
      <xdr:rowOff>174048</xdr:rowOff>
    </xdr:from>
    <xdr:to>
      <xdr:col>10</xdr:col>
      <xdr:colOff>879619</xdr:colOff>
      <xdr:row>18</xdr:row>
      <xdr:rowOff>12123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10655CE-6CED-179F-0159-3FC7EC65D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3E7E-1DE8-4242-9280-0AEFE6ADA485}">
  <dimension ref="A1:M29"/>
  <sheetViews>
    <sheetView zoomScaleNormal="100" workbookViewId="0">
      <selection activeCell="F14" sqref="F14"/>
    </sheetView>
  </sheetViews>
  <sheetFormatPr baseColWidth="10" defaultRowHeight="18.5" x14ac:dyDescent="0.45"/>
  <cols>
    <col min="1" max="1" width="9.42578125" customWidth="1"/>
    <col min="2" max="2" width="9.640625" customWidth="1"/>
    <col min="3" max="3" width="11.78515625" customWidth="1"/>
    <col min="4" max="4" width="9.5" customWidth="1"/>
    <col min="5" max="5" width="9.35546875" customWidth="1"/>
    <col min="6" max="6" width="9.85546875" customWidth="1"/>
  </cols>
  <sheetData>
    <row r="1" spans="1:13" x14ac:dyDescent="0.4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</row>
    <row r="2" spans="1:13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</row>
    <row r="3" spans="1:13" x14ac:dyDescent="0.4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</row>
    <row r="4" spans="1:13" x14ac:dyDescent="0.45">
      <c r="A4" s="3" t="s">
        <v>1</v>
      </c>
      <c r="B4" s="3" t="s">
        <v>40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</row>
    <row r="5" spans="1:13" x14ac:dyDescent="0.45">
      <c r="A5" s="3"/>
      <c r="B5" s="4">
        <v>5</v>
      </c>
      <c r="C5" s="4">
        <v>6</v>
      </c>
      <c r="D5" s="4">
        <v>8</v>
      </c>
      <c r="E5" s="4">
        <v>10</v>
      </c>
      <c r="F5" s="4">
        <v>11</v>
      </c>
      <c r="G5" s="3"/>
      <c r="H5" s="3"/>
      <c r="I5" s="3"/>
      <c r="J5" s="3"/>
      <c r="K5" s="3"/>
      <c r="L5" s="1"/>
      <c r="M5" s="1"/>
    </row>
    <row r="6" spans="1:13" x14ac:dyDescent="0.45">
      <c r="A6" s="3"/>
      <c r="B6" s="4">
        <v>12</v>
      </c>
      <c r="C6" s="4">
        <v>13</v>
      </c>
      <c r="D6" s="4">
        <v>15</v>
      </c>
      <c r="E6" s="4">
        <v>16</v>
      </c>
      <c r="F6" s="4">
        <v>18</v>
      </c>
      <c r="G6" s="3"/>
      <c r="H6" s="3"/>
      <c r="I6" s="3"/>
      <c r="J6" s="3"/>
      <c r="K6" s="3"/>
      <c r="L6" s="1"/>
      <c r="M6" s="1"/>
    </row>
    <row r="7" spans="1:13" x14ac:dyDescent="0.45">
      <c r="A7" s="3" t="s">
        <v>2</v>
      </c>
      <c r="B7" s="3"/>
      <c r="C7" s="3"/>
      <c r="D7" s="3"/>
      <c r="E7" s="3" t="s">
        <v>3</v>
      </c>
      <c r="F7" s="3"/>
      <c r="G7" s="3"/>
      <c r="H7" s="3"/>
      <c r="I7" s="3" t="s">
        <v>5</v>
      </c>
      <c r="J7" s="3"/>
      <c r="K7" s="3"/>
      <c r="L7" s="1"/>
      <c r="M7" s="1"/>
    </row>
    <row r="8" spans="1:13" x14ac:dyDescent="0.45">
      <c r="A8" s="3"/>
      <c r="B8" s="5" t="s">
        <v>4</v>
      </c>
      <c r="C8" s="3"/>
      <c r="D8" s="3" t="s">
        <v>6</v>
      </c>
      <c r="E8" s="3"/>
      <c r="F8" s="3"/>
      <c r="G8" s="3"/>
      <c r="H8" s="3"/>
      <c r="I8" s="3"/>
      <c r="J8" s="3"/>
      <c r="K8" s="3"/>
      <c r="L8" s="1"/>
      <c r="M8" s="1"/>
    </row>
    <row r="9" spans="1:13" x14ac:dyDescent="0.45">
      <c r="A9" s="3"/>
      <c r="B9" s="6">
        <v>5</v>
      </c>
      <c r="C9" s="3" t="s">
        <v>24</v>
      </c>
      <c r="D9" s="3">
        <f>COUNT(B9:B18)</f>
        <v>10</v>
      </c>
      <c r="E9" s="3"/>
      <c r="F9" s="3"/>
      <c r="G9" s="3"/>
      <c r="H9" s="3"/>
      <c r="I9" s="3"/>
      <c r="J9" s="3"/>
      <c r="K9" s="3"/>
      <c r="L9" s="1"/>
      <c r="M9" s="1"/>
    </row>
    <row r="10" spans="1:13" x14ac:dyDescent="0.45">
      <c r="A10" s="3"/>
      <c r="B10" s="6">
        <v>6</v>
      </c>
      <c r="C10" s="3" t="s">
        <v>25</v>
      </c>
      <c r="D10" s="7">
        <f>AVERAGE(B9:B18)</f>
        <v>11.4</v>
      </c>
      <c r="E10" s="3" t="s">
        <v>34</v>
      </c>
      <c r="F10" s="3"/>
      <c r="G10" s="3"/>
      <c r="H10" s="3"/>
      <c r="I10" s="3"/>
      <c r="J10" s="3"/>
      <c r="K10" s="3"/>
      <c r="L10" s="1"/>
      <c r="M10" s="1"/>
    </row>
    <row r="11" spans="1:13" x14ac:dyDescent="0.45">
      <c r="A11" s="3"/>
      <c r="B11" s="6">
        <v>8</v>
      </c>
      <c r="C11" s="3" t="s">
        <v>26</v>
      </c>
      <c r="D11" s="13">
        <f>_xlfn.STDEV.P(B9:B18)</f>
        <v>4.054626986542659</v>
      </c>
      <c r="E11" s="3" t="s">
        <v>27</v>
      </c>
      <c r="F11" s="3"/>
      <c r="G11" s="3"/>
      <c r="H11" s="7"/>
      <c r="I11" s="3"/>
      <c r="J11" s="3"/>
      <c r="K11" s="3"/>
      <c r="L11" s="1"/>
      <c r="M11" s="1"/>
    </row>
    <row r="12" spans="1:13" x14ac:dyDescent="0.45">
      <c r="A12" s="3"/>
      <c r="B12" s="6">
        <v>10</v>
      </c>
      <c r="C12" s="10" t="s">
        <v>26</v>
      </c>
      <c r="D12" s="14">
        <f>_xlfn.STDEV.S(B9:B18)</f>
        <v>4.2739521132865628</v>
      </c>
      <c r="E12" s="10" t="s">
        <v>36</v>
      </c>
      <c r="F12" s="10"/>
      <c r="G12" s="10"/>
      <c r="H12" s="10"/>
      <c r="I12" s="3"/>
      <c r="J12" s="3"/>
      <c r="K12" s="3"/>
      <c r="L12" s="1"/>
      <c r="M12" s="1"/>
    </row>
    <row r="13" spans="1:13" x14ac:dyDescent="0.45">
      <c r="A13" s="3"/>
      <c r="B13" s="6">
        <v>11</v>
      </c>
      <c r="C13" s="10"/>
      <c r="D13" s="10"/>
      <c r="E13" s="10"/>
      <c r="F13" s="10"/>
      <c r="G13" s="10"/>
      <c r="H13" s="10"/>
      <c r="I13" s="3"/>
      <c r="J13" s="3"/>
      <c r="K13" s="3"/>
      <c r="L13" s="1"/>
      <c r="M13" s="1"/>
    </row>
    <row r="14" spans="1:13" x14ac:dyDescent="0.45">
      <c r="A14" s="3"/>
      <c r="B14" s="6">
        <v>12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</row>
    <row r="15" spans="1:13" x14ac:dyDescent="0.45">
      <c r="A15" s="3"/>
      <c r="B15" s="6">
        <v>13</v>
      </c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</row>
    <row r="16" spans="1:13" x14ac:dyDescent="0.45">
      <c r="A16" s="3"/>
      <c r="B16" s="6">
        <v>15</v>
      </c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</row>
    <row r="17" spans="1:13" x14ac:dyDescent="0.45">
      <c r="A17" s="3"/>
      <c r="B17" s="6">
        <v>16</v>
      </c>
      <c r="C17" s="3"/>
      <c r="D17" s="3"/>
      <c r="E17" s="3"/>
      <c r="F17" s="7"/>
      <c r="G17" s="3"/>
      <c r="H17" s="3"/>
      <c r="I17" s="3"/>
      <c r="J17" s="3"/>
      <c r="K17" s="3"/>
      <c r="L17" s="1"/>
      <c r="M17" s="1"/>
    </row>
    <row r="18" spans="1:13" x14ac:dyDescent="0.45">
      <c r="A18" s="3"/>
      <c r="B18" s="6">
        <v>18</v>
      </c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</row>
    <row r="19" spans="1:13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</row>
    <row r="20" spans="1:13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</row>
    <row r="21" spans="1:13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</row>
    <row r="22" spans="1:13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</row>
    <row r="23" spans="1:13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3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3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3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3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540C-DBEE-4944-ABE3-6E0125DFA29F}">
  <dimension ref="A1:K22"/>
  <sheetViews>
    <sheetView topLeftCell="A4" zoomScaleNormal="100" workbookViewId="0">
      <selection activeCell="E12" sqref="E12"/>
    </sheetView>
  </sheetViews>
  <sheetFormatPr baseColWidth="10" defaultRowHeight="18.5" x14ac:dyDescent="0.45"/>
  <cols>
    <col min="1" max="1" width="8.35546875" customWidth="1"/>
    <col min="2" max="2" width="9.5703125" customWidth="1"/>
    <col min="6" max="6" width="11.2109375" bestFit="1" customWidth="1"/>
  </cols>
  <sheetData>
    <row r="1" spans="1:11" x14ac:dyDescent="0.4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3"/>
      <c r="K1" s="3"/>
    </row>
    <row r="2" spans="1:11" x14ac:dyDescent="0.4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3"/>
      <c r="K2" s="3"/>
    </row>
    <row r="3" spans="1:11" x14ac:dyDescent="0.45">
      <c r="A3" s="15" t="s">
        <v>37</v>
      </c>
      <c r="B3" s="15" t="s">
        <v>45</v>
      </c>
      <c r="C3" s="15"/>
      <c r="D3" s="15"/>
      <c r="E3" s="15"/>
      <c r="F3" s="15"/>
      <c r="G3" s="15"/>
      <c r="H3" s="15"/>
      <c r="I3" s="15"/>
      <c r="J3" s="3"/>
      <c r="K3" s="3"/>
    </row>
    <row r="4" spans="1:11" x14ac:dyDescent="0.45">
      <c r="A4" s="15"/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41</v>
      </c>
      <c r="G4" s="15" t="s">
        <v>11</v>
      </c>
      <c r="H4" s="15"/>
      <c r="I4" s="15"/>
      <c r="J4" s="3"/>
      <c r="K4" s="3"/>
    </row>
    <row r="5" spans="1:11" x14ac:dyDescent="0.45">
      <c r="A5" s="15"/>
      <c r="B5" s="16" t="s">
        <v>42</v>
      </c>
      <c r="C5" s="16" t="s">
        <v>43</v>
      </c>
      <c r="D5" s="16" t="s">
        <v>44</v>
      </c>
      <c r="E5" s="16" t="s">
        <v>42</v>
      </c>
      <c r="F5" s="16" t="s">
        <v>44</v>
      </c>
      <c r="G5" s="15"/>
      <c r="H5" s="15"/>
      <c r="I5" s="15"/>
      <c r="J5" s="3"/>
      <c r="K5" s="3"/>
    </row>
    <row r="6" spans="1:11" x14ac:dyDescent="0.45">
      <c r="A6" s="15"/>
      <c r="B6" s="16" t="s">
        <v>41</v>
      </c>
      <c r="C6" s="16" t="s">
        <v>44</v>
      </c>
      <c r="D6" s="16" t="s">
        <v>43</v>
      </c>
      <c r="E6" s="16" t="s">
        <v>44</v>
      </c>
      <c r="F6" s="16" t="s">
        <v>44</v>
      </c>
      <c r="G6" s="15"/>
      <c r="H6" s="15"/>
      <c r="I6" s="15"/>
      <c r="J6" s="3"/>
      <c r="K6" s="3"/>
    </row>
    <row r="7" spans="1:11" x14ac:dyDescent="0.45">
      <c r="A7" s="15"/>
      <c r="B7" s="16" t="s">
        <v>42</v>
      </c>
      <c r="C7" s="16" t="s">
        <v>44</v>
      </c>
      <c r="D7" s="16" t="s">
        <v>46</v>
      </c>
      <c r="E7" s="16" t="s">
        <v>43</v>
      </c>
      <c r="F7" s="16" t="s">
        <v>41</v>
      </c>
      <c r="G7" s="15"/>
      <c r="H7" s="15"/>
      <c r="I7" s="15"/>
      <c r="J7" s="3"/>
      <c r="K7" s="3"/>
    </row>
    <row r="8" spans="1:11" x14ac:dyDescent="0.45">
      <c r="A8" s="15"/>
      <c r="B8" s="16" t="s">
        <v>44</v>
      </c>
      <c r="C8" s="16" t="s">
        <v>42</v>
      </c>
      <c r="D8" s="16" t="s">
        <v>44</v>
      </c>
      <c r="E8" s="16" t="s">
        <v>41</v>
      </c>
      <c r="F8" s="16" t="s">
        <v>46</v>
      </c>
      <c r="G8" s="15"/>
      <c r="H8" s="15"/>
      <c r="I8" s="15"/>
      <c r="J8" s="3"/>
      <c r="K8" s="3"/>
    </row>
    <row r="9" spans="1:11" x14ac:dyDescent="0.45">
      <c r="A9" s="15"/>
      <c r="B9" s="17"/>
      <c r="C9" s="17"/>
      <c r="D9" s="17"/>
      <c r="E9" s="17"/>
      <c r="F9" s="17"/>
      <c r="G9" s="15"/>
      <c r="H9" s="15"/>
      <c r="I9" s="15"/>
      <c r="J9" s="3"/>
      <c r="K9" s="3"/>
    </row>
    <row r="10" spans="1:11" ht="21" x14ac:dyDescent="0.55000000000000004">
      <c r="A10" s="18"/>
      <c r="B10" s="19" t="s">
        <v>12</v>
      </c>
      <c r="C10" s="20" t="s">
        <v>13</v>
      </c>
      <c r="D10" s="15"/>
      <c r="E10" s="15"/>
      <c r="F10" s="15"/>
      <c r="G10" s="15"/>
      <c r="H10" s="15"/>
      <c r="I10" s="15"/>
      <c r="J10" s="3"/>
      <c r="K10" s="3"/>
    </row>
    <row r="11" spans="1:11" ht="21" x14ac:dyDescent="0.55000000000000004">
      <c r="A11" s="18"/>
      <c r="B11" s="19" t="s">
        <v>41</v>
      </c>
      <c r="C11" s="20">
        <f>COUNTIF(B4:F8,"Inventario")</f>
        <v>5</v>
      </c>
      <c r="D11" s="24" t="s">
        <v>38</v>
      </c>
      <c r="F11" s="17"/>
      <c r="G11" s="15"/>
      <c r="H11" s="15"/>
      <c r="I11" s="15"/>
      <c r="J11" s="3"/>
      <c r="K11" s="3"/>
    </row>
    <row r="12" spans="1:11" ht="21" x14ac:dyDescent="0.55000000000000004">
      <c r="A12" s="18"/>
      <c r="B12" s="19" t="s">
        <v>42</v>
      </c>
      <c r="C12" s="20">
        <f>COUNTIF(B5:F9,"Proceso")</f>
        <v>4</v>
      </c>
      <c r="D12" s="25" t="s">
        <v>28</v>
      </c>
      <c r="F12" s="15"/>
      <c r="G12" s="15"/>
      <c r="H12" s="15"/>
      <c r="I12" s="15"/>
      <c r="J12" s="3"/>
      <c r="K12" s="3"/>
    </row>
    <row r="13" spans="1:11" ht="21" x14ac:dyDescent="0.55000000000000004">
      <c r="A13" s="18"/>
      <c r="B13" s="19" t="s">
        <v>43</v>
      </c>
      <c r="C13" s="20">
        <f>COUNTIF(B6:F10,"Gasto")</f>
        <v>2</v>
      </c>
      <c r="D13" s="15"/>
      <c r="E13" s="15"/>
      <c r="F13" s="15"/>
      <c r="G13" s="15"/>
      <c r="H13" s="15"/>
      <c r="I13" s="15"/>
      <c r="J13" s="3"/>
      <c r="K13" s="3"/>
    </row>
    <row r="14" spans="1:11" ht="21" x14ac:dyDescent="0.55000000000000004">
      <c r="A14" s="18"/>
      <c r="B14" s="19" t="s">
        <v>41</v>
      </c>
      <c r="C14" s="20">
        <f>COUNTIF(B7:F11,"Inventario")</f>
        <v>3</v>
      </c>
      <c r="D14" s="15"/>
      <c r="E14" s="15"/>
      <c r="F14" s="15"/>
      <c r="G14" s="15"/>
      <c r="H14" s="15"/>
      <c r="I14" s="15"/>
      <c r="J14" s="3"/>
      <c r="K14" s="3"/>
    </row>
    <row r="15" spans="1:11" ht="21" x14ac:dyDescent="0.55000000000000004">
      <c r="A15" s="18"/>
      <c r="B15" s="19" t="s">
        <v>46</v>
      </c>
      <c r="C15" s="20">
        <f>COUNTIF(B8:F12,"Costo")</f>
        <v>1</v>
      </c>
      <c r="D15" s="15"/>
      <c r="E15" s="15"/>
      <c r="F15" s="15"/>
      <c r="G15" s="15"/>
      <c r="H15" s="15"/>
      <c r="I15" s="15"/>
      <c r="J15" s="3"/>
      <c r="K15" s="3"/>
    </row>
    <row r="16" spans="1:11" x14ac:dyDescent="0.45">
      <c r="A16" s="15"/>
      <c r="B16" s="21"/>
      <c r="C16" s="15"/>
      <c r="D16" s="15"/>
      <c r="E16" s="15"/>
      <c r="F16" s="15"/>
      <c r="G16" s="15"/>
      <c r="H16" s="15"/>
      <c r="I16" s="15"/>
      <c r="J16" s="3"/>
      <c r="K16" s="3"/>
    </row>
    <row r="17" spans="1:1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45">
      <c r="A21" s="3"/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45">
      <c r="B22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58E7-8530-104B-BC2D-9DF80C8FD228}">
  <dimension ref="A1:N55"/>
  <sheetViews>
    <sheetView tabSelected="1" zoomScale="80" zoomScaleNormal="80" workbookViewId="0">
      <selection activeCell="I20" sqref="I20"/>
    </sheetView>
  </sheetViews>
  <sheetFormatPr baseColWidth="10" defaultRowHeight="18.5" x14ac:dyDescent="0.45"/>
  <sheetData>
    <row r="1" spans="1:14" x14ac:dyDescent="0.4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4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5">
      <c r="A5" s="1"/>
      <c r="B5" s="1"/>
      <c r="C5" s="1"/>
      <c r="D5" s="1"/>
      <c r="E5" s="1"/>
      <c r="F5" s="1"/>
      <c r="G5" s="1"/>
      <c r="H5" s="1"/>
      <c r="I5" s="1" t="s">
        <v>29</v>
      </c>
      <c r="J5" s="1"/>
      <c r="K5" s="1"/>
      <c r="L5" s="1"/>
      <c r="M5" s="1"/>
      <c r="N5" s="1"/>
    </row>
    <row r="6" spans="1:14" x14ac:dyDescent="0.45">
      <c r="A6" s="1"/>
      <c r="B6" s="1"/>
      <c r="C6" s="1"/>
      <c r="D6" s="1"/>
      <c r="E6" s="1"/>
      <c r="F6" s="1"/>
      <c r="G6" s="1"/>
      <c r="H6" s="1"/>
      <c r="I6" s="1" t="s">
        <v>30</v>
      </c>
      <c r="J6" s="1" t="s">
        <v>31</v>
      </c>
      <c r="K6" s="1"/>
      <c r="L6" s="1"/>
      <c r="M6" s="1"/>
      <c r="N6" s="1"/>
    </row>
    <row r="7" spans="1:14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45">
      <c r="A9" s="1" t="s">
        <v>32</v>
      </c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5">
      <c r="A10" s="11" t="s">
        <v>17</v>
      </c>
      <c r="B10" s="11" t="s">
        <v>18</v>
      </c>
      <c r="C10" s="11" t="s">
        <v>4</v>
      </c>
      <c r="D10" s="11" t="s">
        <v>13</v>
      </c>
      <c r="E10" s="9" t="s">
        <v>35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A11" s="8">
        <v>0</v>
      </c>
      <c r="B11" s="9">
        <v>10</v>
      </c>
      <c r="C11" s="9">
        <f>(A11+B11)/2</f>
        <v>5</v>
      </c>
      <c r="D11" s="12">
        <v>4</v>
      </c>
      <c r="E11" s="9">
        <f>C11*D11</f>
        <v>20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5">
      <c r="A12" s="8">
        <v>10</v>
      </c>
      <c r="B12" s="9">
        <v>20</v>
      </c>
      <c r="C12" s="9">
        <f t="shared" ref="C12:C14" si="0">(A12+B12)/2</f>
        <v>15</v>
      </c>
      <c r="D12" s="12">
        <v>8</v>
      </c>
      <c r="E12" s="9">
        <f t="shared" ref="E12:E14" si="1">C12*D12</f>
        <v>120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5">
      <c r="A13" s="8">
        <v>20</v>
      </c>
      <c r="B13" s="9">
        <v>30</v>
      </c>
      <c r="C13" s="9">
        <f t="shared" si="0"/>
        <v>25</v>
      </c>
      <c r="D13" s="12">
        <v>10</v>
      </c>
      <c r="E13" s="9">
        <f t="shared" si="1"/>
        <v>250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8">
        <v>30</v>
      </c>
      <c r="B14" s="8">
        <v>40</v>
      </c>
      <c r="C14" s="9">
        <f t="shared" si="0"/>
        <v>35</v>
      </c>
      <c r="D14" s="12">
        <v>12</v>
      </c>
      <c r="E14" s="9">
        <f t="shared" si="1"/>
        <v>420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5">
      <c r="A15" s="1"/>
      <c r="B15" s="1"/>
      <c r="C15" s="1"/>
      <c r="D15" s="22">
        <f>SUM(D11:D14)</f>
        <v>34</v>
      </c>
      <c r="E15" s="22">
        <f>SUM(E11:E14)</f>
        <v>810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5">
      <c r="A18" s="1"/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5">
      <c r="A19" s="1"/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s="1"/>
      <c r="B20" s="1"/>
      <c r="C20" s="1"/>
      <c r="D20" s="1"/>
      <c r="E20" s="1"/>
      <c r="F20" s="1"/>
      <c r="G20" s="1" t="s">
        <v>39</v>
      </c>
      <c r="H20" s="1"/>
      <c r="I20" s="23">
        <f>E15/D15</f>
        <v>23.823529411764707</v>
      </c>
      <c r="J20" s="1"/>
      <c r="K20" s="1"/>
      <c r="L20" s="1"/>
      <c r="M20" s="1"/>
      <c r="N20" s="1"/>
    </row>
    <row r="21" spans="1:14" x14ac:dyDescent="0.45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5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 I</vt:lpstr>
      <vt:lpstr>TIPO II</vt:lpstr>
      <vt:lpstr>TIPO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Soruco</dc:creator>
  <cp:lastModifiedBy>Roberto Solis</cp:lastModifiedBy>
  <dcterms:created xsi:type="dcterms:W3CDTF">2023-05-15T14:21:08Z</dcterms:created>
  <dcterms:modified xsi:type="dcterms:W3CDTF">2025-07-17T14:32:06Z</dcterms:modified>
</cp:coreProperties>
</file>